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uchu/Documents/Inferencia Estadística/"/>
    </mc:Choice>
  </mc:AlternateContent>
  <xr:revisionPtr revIDLastSave="0" documentId="13_ncr:1_{2B69E678-2351-1846-AE98-A29FD4AFF930}" xr6:coauthVersionLast="47" xr6:coauthVersionMax="47" xr10:uidLastSave="{00000000-0000-0000-0000-000000000000}"/>
  <bookViews>
    <workbookView xWindow="0" yWindow="460" windowWidth="25600" windowHeight="14780" xr2:uid="{CB04DA8C-0A84-4755-B1C3-1A8C4738140B}"/>
  </bookViews>
  <sheets>
    <sheet name="Datos" sheetId="1" r:id="rId1"/>
  </sheets>
  <definedNames>
    <definedName name="_xlnm._FilterDatabase" localSheetId="0" hidden="1">Datos!$D$10:$D$913</definedName>
    <definedName name="_xlchart.v1.0" hidden="1">Datos!$B$11:$B$913</definedName>
    <definedName name="_xlchart.v1.1" hidden="1">Datos!$Z$83:$Z$95</definedName>
    <definedName name="_xlchart.v1.2" hidden="1">Datos!$Z$83:$Z$95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1" l="1"/>
  <c r="L62" i="1"/>
  <c r="L63" i="1"/>
  <c r="L64" i="1"/>
  <c r="L65" i="1"/>
  <c r="L66" i="1"/>
  <c r="L67" i="1"/>
  <c r="L68" i="1"/>
  <c r="L69" i="1"/>
  <c r="L70" i="1"/>
  <c r="L61" i="1"/>
  <c r="L72" i="1" s="1"/>
  <c r="H10" i="1"/>
  <c r="J11" i="1"/>
  <c r="K17" i="1"/>
  <c r="K16" i="1"/>
  <c r="K15" i="1"/>
  <c r="H17" i="1"/>
  <c r="H16" i="1"/>
  <c r="H15" i="1"/>
  <c r="K11" i="1"/>
  <c r="K10" i="1"/>
  <c r="K9" i="1"/>
  <c r="C13" i="1"/>
  <c r="C14" i="1"/>
  <c r="C71" i="1"/>
  <c r="C126" i="1"/>
  <c r="C129" i="1"/>
  <c r="C185" i="1"/>
  <c r="C241" i="1"/>
  <c r="C242" i="1"/>
  <c r="C294" i="1"/>
  <c r="C335" i="1"/>
  <c r="C336" i="1"/>
  <c r="C379" i="1"/>
  <c r="C412" i="1"/>
  <c r="C413" i="1"/>
  <c r="C445" i="1"/>
  <c r="C476" i="1"/>
  <c r="C477" i="1"/>
  <c r="C503" i="1"/>
  <c r="C518" i="1"/>
  <c r="C519" i="1"/>
  <c r="C535" i="1"/>
  <c r="C550" i="1"/>
  <c r="C551" i="1"/>
  <c r="C567" i="1"/>
  <c r="C582" i="1"/>
  <c r="C583" i="1"/>
  <c r="C599" i="1"/>
  <c r="C614" i="1"/>
  <c r="C615" i="1"/>
  <c r="C631" i="1"/>
  <c r="C646" i="1"/>
  <c r="C647" i="1"/>
  <c r="C663" i="1"/>
  <c r="C674" i="1"/>
  <c r="C675" i="1"/>
  <c r="C686" i="1"/>
  <c r="C695" i="1"/>
  <c r="C697" i="1"/>
  <c r="C707" i="1"/>
  <c r="C717" i="1"/>
  <c r="C718" i="1"/>
  <c r="C729" i="1"/>
  <c r="C737" i="1"/>
  <c r="C738" i="1"/>
  <c r="C745" i="1"/>
  <c r="C750" i="1"/>
  <c r="C753" i="1"/>
  <c r="C759" i="1"/>
  <c r="C765" i="1"/>
  <c r="C766" i="1"/>
  <c r="C774" i="1"/>
  <c r="C779" i="1"/>
  <c r="C781" i="1"/>
  <c r="C787" i="1"/>
  <c r="C793" i="1"/>
  <c r="C795" i="1"/>
  <c r="C802" i="1"/>
  <c r="C807" i="1"/>
  <c r="C809" i="1"/>
  <c r="C817" i="1"/>
  <c r="C822" i="1"/>
  <c r="C823" i="1"/>
  <c r="C830" i="1"/>
  <c r="C835" i="1"/>
  <c r="C838" i="1"/>
  <c r="C845" i="1"/>
  <c r="C850" i="1"/>
  <c r="C851" i="1"/>
  <c r="C859" i="1"/>
  <c r="C865" i="1"/>
  <c r="C866" i="1"/>
  <c r="C873" i="1"/>
  <c r="C878" i="1"/>
  <c r="C881" i="1"/>
  <c r="C887" i="1"/>
  <c r="C893" i="1"/>
  <c r="C894" i="1"/>
  <c r="C902" i="1"/>
  <c r="C907" i="1"/>
  <c r="C909" i="1"/>
  <c r="E12" i="1"/>
  <c r="E18" i="1"/>
  <c r="E20" i="1"/>
  <c r="E26" i="1"/>
  <c r="E30" i="1"/>
  <c r="E31" i="1"/>
  <c r="E37" i="1"/>
  <c r="E41" i="1"/>
  <c r="E42" i="1"/>
  <c r="E47" i="1"/>
  <c r="E51" i="1"/>
  <c r="E53" i="1"/>
  <c r="E58" i="1"/>
  <c r="E62" i="1"/>
  <c r="E63" i="1"/>
  <c r="E69" i="1"/>
  <c r="E73" i="1"/>
  <c r="E74" i="1"/>
  <c r="E79" i="1"/>
  <c r="E83" i="1"/>
  <c r="E85" i="1"/>
  <c r="E90" i="1"/>
  <c r="E94" i="1"/>
  <c r="E95" i="1"/>
  <c r="E101" i="1"/>
  <c r="E105" i="1"/>
  <c r="E106" i="1"/>
  <c r="E111" i="1"/>
  <c r="E115" i="1"/>
  <c r="E117" i="1"/>
  <c r="E122" i="1"/>
  <c r="E126" i="1"/>
  <c r="E127" i="1"/>
  <c r="E133" i="1"/>
  <c r="E137" i="1"/>
  <c r="E138" i="1"/>
  <c r="E143" i="1"/>
  <c r="E147" i="1"/>
  <c r="E149" i="1"/>
  <c r="E154" i="1"/>
  <c r="E158" i="1"/>
  <c r="E159" i="1"/>
  <c r="E165" i="1"/>
  <c r="E169" i="1"/>
  <c r="E170" i="1"/>
  <c r="E175" i="1"/>
  <c r="E178" i="1"/>
  <c r="E179" i="1"/>
  <c r="E183" i="1"/>
  <c r="E185" i="1"/>
  <c r="E186" i="1"/>
  <c r="E190" i="1"/>
  <c r="E191" i="1"/>
  <c r="E194" i="1"/>
  <c r="E197" i="1"/>
  <c r="E199" i="1"/>
  <c r="E201" i="1"/>
  <c r="E205" i="1"/>
  <c r="E206" i="1"/>
  <c r="E207" i="1"/>
  <c r="E211" i="1"/>
  <c r="E213" i="1"/>
  <c r="E215" i="1"/>
  <c r="E218" i="1"/>
  <c r="E221" i="1"/>
  <c r="E222" i="1"/>
  <c r="E226" i="1"/>
  <c r="E227" i="1"/>
  <c r="E229" i="1"/>
  <c r="E233" i="1"/>
  <c r="E234" i="1"/>
  <c r="E237" i="1"/>
  <c r="E239" i="1"/>
  <c r="E242" i="1"/>
  <c r="E243" i="1"/>
  <c r="E247" i="1"/>
  <c r="E249" i="1"/>
  <c r="E250" i="1"/>
  <c r="E254" i="1"/>
  <c r="E255" i="1"/>
  <c r="E258" i="1"/>
  <c r="E261" i="1"/>
  <c r="E263" i="1"/>
  <c r="E265" i="1"/>
  <c r="E269" i="1"/>
  <c r="E270" i="1"/>
  <c r="E271" i="1"/>
  <c r="E275" i="1"/>
  <c r="E277" i="1"/>
  <c r="E279" i="1"/>
  <c r="E282" i="1"/>
  <c r="E285" i="1"/>
  <c r="E286" i="1"/>
  <c r="E290" i="1"/>
  <c r="E291" i="1"/>
  <c r="E293" i="1"/>
  <c r="E297" i="1"/>
  <c r="E298" i="1"/>
  <c r="E301" i="1"/>
  <c r="E303" i="1"/>
  <c r="E306" i="1"/>
  <c r="E307" i="1"/>
  <c r="E311" i="1"/>
  <c r="E313" i="1"/>
  <c r="E314" i="1"/>
  <c r="E318" i="1"/>
  <c r="E319" i="1"/>
  <c r="E322" i="1"/>
  <c r="E325" i="1"/>
  <c r="E327" i="1"/>
  <c r="E329" i="1"/>
  <c r="E333" i="1"/>
  <c r="E334" i="1"/>
  <c r="E335" i="1"/>
  <c r="E339" i="1"/>
  <c r="E340" i="1"/>
  <c r="E342" i="1"/>
  <c r="E344" i="1"/>
  <c r="E346" i="1"/>
  <c r="E347" i="1"/>
  <c r="E350" i="1"/>
  <c r="E351" i="1"/>
  <c r="E352" i="1"/>
  <c r="E355" i="1"/>
  <c r="E356" i="1"/>
  <c r="E358" i="1"/>
  <c r="E360" i="1"/>
  <c r="E362" i="1"/>
  <c r="E363" i="1"/>
  <c r="E366" i="1"/>
  <c r="E367" i="1"/>
  <c r="E368" i="1"/>
  <c r="E371" i="1"/>
  <c r="E372" i="1"/>
  <c r="E374" i="1"/>
  <c r="E376" i="1"/>
  <c r="E378" i="1"/>
  <c r="E379" i="1"/>
  <c r="E382" i="1"/>
  <c r="E383" i="1"/>
  <c r="E384" i="1"/>
  <c r="E387" i="1"/>
  <c r="E388" i="1"/>
  <c r="E390" i="1"/>
  <c r="E392" i="1"/>
  <c r="E394" i="1"/>
  <c r="E395" i="1"/>
  <c r="E398" i="1"/>
  <c r="E399" i="1"/>
  <c r="E400" i="1"/>
  <c r="E403" i="1"/>
  <c r="E404" i="1"/>
  <c r="E406" i="1"/>
  <c r="E408" i="1"/>
  <c r="E410" i="1"/>
  <c r="E411" i="1"/>
  <c r="E414" i="1"/>
  <c r="E415" i="1"/>
  <c r="E416" i="1"/>
  <c r="E419" i="1"/>
  <c r="E420" i="1"/>
  <c r="E422" i="1"/>
  <c r="E424" i="1"/>
  <c r="E426" i="1"/>
  <c r="E427" i="1"/>
  <c r="E430" i="1"/>
  <c r="E431" i="1"/>
  <c r="E432" i="1"/>
  <c r="E435" i="1"/>
  <c r="E436" i="1"/>
  <c r="E438" i="1"/>
  <c r="E440" i="1"/>
  <c r="E442" i="1"/>
  <c r="E443" i="1"/>
  <c r="E446" i="1"/>
  <c r="E447" i="1"/>
  <c r="E448" i="1"/>
  <c r="E451" i="1"/>
  <c r="E452" i="1"/>
  <c r="E454" i="1"/>
  <c r="E456" i="1"/>
  <c r="E458" i="1"/>
  <c r="E459" i="1"/>
  <c r="E462" i="1"/>
  <c r="E463" i="1"/>
  <c r="E464" i="1"/>
  <c r="E467" i="1"/>
  <c r="E468" i="1"/>
  <c r="E470" i="1"/>
  <c r="E472" i="1"/>
  <c r="E474" i="1"/>
  <c r="E475" i="1"/>
  <c r="E478" i="1"/>
  <c r="E479" i="1"/>
  <c r="E480" i="1"/>
  <c r="E483" i="1"/>
  <c r="E484" i="1"/>
  <c r="E486" i="1"/>
  <c r="E488" i="1"/>
  <c r="E490" i="1"/>
  <c r="E491" i="1"/>
  <c r="E494" i="1"/>
  <c r="E495" i="1"/>
  <c r="E496" i="1"/>
  <c r="E499" i="1"/>
  <c r="E500" i="1"/>
  <c r="E502" i="1"/>
  <c r="E504" i="1"/>
  <c r="E506" i="1"/>
  <c r="E507" i="1"/>
  <c r="E510" i="1"/>
  <c r="E511" i="1"/>
  <c r="E512" i="1"/>
  <c r="E515" i="1"/>
  <c r="E516" i="1"/>
  <c r="E518" i="1"/>
  <c r="E519" i="1"/>
  <c r="E520" i="1"/>
  <c r="E522" i="1"/>
  <c r="E523" i="1"/>
  <c r="E524" i="1"/>
  <c r="E526" i="1"/>
  <c r="E527" i="1"/>
  <c r="E528" i="1"/>
  <c r="E530" i="1"/>
  <c r="E531" i="1"/>
  <c r="E532" i="1"/>
  <c r="E534" i="1"/>
  <c r="E535" i="1"/>
  <c r="E536" i="1"/>
  <c r="E538" i="1"/>
  <c r="E539" i="1"/>
  <c r="E540" i="1"/>
  <c r="E542" i="1"/>
  <c r="E543" i="1"/>
  <c r="E544" i="1"/>
  <c r="E546" i="1"/>
  <c r="E547" i="1"/>
  <c r="E548" i="1"/>
  <c r="E550" i="1"/>
  <c r="E551" i="1"/>
  <c r="E552" i="1"/>
  <c r="E554" i="1"/>
  <c r="E555" i="1"/>
  <c r="E556" i="1"/>
  <c r="E558" i="1"/>
  <c r="E559" i="1"/>
  <c r="E560" i="1"/>
  <c r="E562" i="1"/>
  <c r="E563" i="1"/>
  <c r="E564" i="1"/>
  <c r="E566" i="1"/>
  <c r="E567" i="1"/>
  <c r="E568" i="1"/>
  <c r="E570" i="1"/>
  <c r="E571" i="1"/>
  <c r="E572" i="1"/>
  <c r="E574" i="1"/>
  <c r="E575" i="1"/>
  <c r="E576" i="1"/>
  <c r="E578" i="1"/>
  <c r="E579" i="1"/>
  <c r="E580" i="1"/>
  <c r="E582" i="1"/>
  <c r="E583" i="1"/>
  <c r="E584" i="1"/>
  <c r="E586" i="1"/>
  <c r="E587" i="1"/>
  <c r="E588" i="1"/>
  <c r="E590" i="1"/>
  <c r="E591" i="1"/>
  <c r="E592" i="1"/>
  <c r="E594" i="1"/>
  <c r="E595" i="1"/>
  <c r="E596" i="1"/>
  <c r="E598" i="1"/>
  <c r="E599" i="1"/>
  <c r="E600" i="1"/>
  <c r="E602" i="1"/>
  <c r="E603" i="1"/>
  <c r="E604" i="1"/>
  <c r="E606" i="1"/>
  <c r="E607" i="1"/>
  <c r="E608" i="1"/>
  <c r="E610" i="1"/>
  <c r="E611" i="1"/>
  <c r="E612" i="1"/>
  <c r="E614" i="1"/>
  <c r="E615" i="1"/>
  <c r="E616" i="1"/>
  <c r="E618" i="1"/>
  <c r="E619" i="1"/>
  <c r="E620" i="1"/>
  <c r="E622" i="1"/>
  <c r="E623" i="1"/>
  <c r="E624" i="1"/>
  <c r="E626" i="1"/>
  <c r="E627" i="1"/>
  <c r="E628" i="1"/>
  <c r="E630" i="1"/>
  <c r="E631" i="1"/>
  <c r="E632" i="1"/>
  <c r="E634" i="1"/>
  <c r="E635" i="1"/>
  <c r="E636" i="1"/>
  <c r="E638" i="1"/>
  <c r="E639" i="1"/>
  <c r="E640" i="1"/>
  <c r="E642" i="1"/>
  <c r="E643" i="1"/>
  <c r="E644" i="1"/>
  <c r="E646" i="1"/>
  <c r="E647" i="1"/>
  <c r="E648" i="1"/>
  <c r="E650" i="1"/>
  <c r="E651" i="1"/>
  <c r="E652" i="1"/>
  <c r="E654" i="1"/>
  <c r="E655" i="1"/>
  <c r="E656" i="1"/>
  <c r="E658" i="1"/>
  <c r="E659" i="1"/>
  <c r="E660" i="1"/>
  <c r="E662" i="1"/>
  <c r="E663" i="1"/>
  <c r="E664" i="1"/>
  <c r="E666" i="1"/>
  <c r="E667" i="1"/>
  <c r="E668" i="1"/>
  <c r="E670" i="1"/>
  <c r="E671" i="1"/>
  <c r="E672" i="1"/>
  <c r="E674" i="1"/>
  <c r="E675" i="1"/>
  <c r="E676" i="1"/>
  <c r="E678" i="1"/>
  <c r="E679" i="1"/>
  <c r="E680" i="1"/>
  <c r="E682" i="1"/>
  <c r="E683" i="1"/>
  <c r="E684" i="1"/>
  <c r="E686" i="1"/>
  <c r="E687" i="1"/>
  <c r="E688" i="1"/>
  <c r="E690" i="1"/>
  <c r="E691" i="1"/>
  <c r="E692" i="1"/>
  <c r="E694" i="1"/>
  <c r="E695" i="1"/>
  <c r="E696" i="1"/>
  <c r="E698" i="1"/>
  <c r="E699" i="1"/>
  <c r="E700" i="1"/>
  <c r="E702" i="1"/>
  <c r="E703" i="1"/>
  <c r="E704" i="1"/>
  <c r="E706" i="1"/>
  <c r="E707" i="1"/>
  <c r="E708" i="1"/>
  <c r="E710" i="1"/>
  <c r="E711" i="1"/>
  <c r="E712" i="1"/>
  <c r="E714" i="1"/>
  <c r="E715" i="1"/>
  <c r="E716" i="1"/>
  <c r="E718" i="1"/>
  <c r="E719" i="1"/>
  <c r="E720" i="1"/>
  <c r="E722" i="1"/>
  <c r="E723" i="1"/>
  <c r="E724" i="1"/>
  <c r="E726" i="1"/>
  <c r="E727" i="1"/>
  <c r="E728" i="1"/>
  <c r="E730" i="1"/>
  <c r="E731" i="1"/>
  <c r="E732" i="1"/>
  <c r="E734" i="1"/>
  <c r="E735" i="1"/>
  <c r="E736" i="1"/>
  <c r="E738" i="1"/>
  <c r="E739" i="1"/>
  <c r="E740" i="1"/>
  <c r="E742" i="1"/>
  <c r="E743" i="1"/>
  <c r="E744" i="1"/>
  <c r="E746" i="1"/>
  <c r="E747" i="1"/>
  <c r="E748" i="1"/>
  <c r="E750" i="1"/>
  <c r="E751" i="1"/>
  <c r="E752" i="1"/>
  <c r="E754" i="1"/>
  <c r="E755" i="1"/>
  <c r="E756" i="1"/>
  <c r="E758" i="1"/>
  <c r="E759" i="1"/>
  <c r="E760" i="1"/>
  <c r="E762" i="1"/>
  <c r="E763" i="1"/>
  <c r="E764" i="1"/>
  <c r="E766" i="1"/>
  <c r="E767" i="1"/>
  <c r="E768" i="1"/>
  <c r="E770" i="1"/>
  <c r="E771" i="1"/>
  <c r="E772" i="1"/>
  <c r="E774" i="1"/>
  <c r="E775" i="1"/>
  <c r="E776" i="1"/>
  <c r="E778" i="1"/>
  <c r="E779" i="1"/>
  <c r="E780" i="1"/>
  <c r="E782" i="1"/>
  <c r="E783" i="1"/>
  <c r="E784" i="1"/>
  <c r="E786" i="1"/>
  <c r="E787" i="1"/>
  <c r="E788" i="1"/>
  <c r="E790" i="1"/>
  <c r="E791" i="1"/>
  <c r="E792" i="1"/>
  <c r="E794" i="1"/>
  <c r="E795" i="1"/>
  <c r="E796" i="1"/>
  <c r="E798" i="1"/>
  <c r="E799" i="1"/>
  <c r="E800" i="1"/>
  <c r="E802" i="1"/>
  <c r="E803" i="1"/>
  <c r="E804" i="1"/>
  <c r="E806" i="1"/>
  <c r="E807" i="1"/>
  <c r="E808" i="1"/>
  <c r="E810" i="1"/>
  <c r="E811" i="1"/>
  <c r="E812" i="1"/>
  <c r="E814" i="1"/>
  <c r="E815" i="1"/>
  <c r="E816" i="1"/>
  <c r="E818" i="1"/>
  <c r="E819" i="1"/>
  <c r="E820" i="1"/>
  <c r="E822" i="1"/>
  <c r="E823" i="1"/>
  <c r="E824" i="1"/>
  <c r="E826" i="1"/>
  <c r="E827" i="1"/>
  <c r="E828" i="1"/>
  <c r="E830" i="1"/>
  <c r="E831" i="1"/>
  <c r="E832" i="1"/>
  <c r="E834" i="1"/>
  <c r="E835" i="1"/>
  <c r="E836" i="1"/>
  <c r="E838" i="1"/>
  <c r="E839" i="1"/>
  <c r="E840" i="1"/>
  <c r="E842" i="1"/>
  <c r="E843" i="1"/>
  <c r="E844" i="1"/>
  <c r="E846" i="1"/>
  <c r="E847" i="1"/>
  <c r="E848" i="1"/>
  <c r="E850" i="1"/>
  <c r="E851" i="1"/>
  <c r="E852" i="1"/>
  <c r="E854" i="1"/>
  <c r="E855" i="1"/>
  <c r="E856" i="1"/>
  <c r="E858" i="1"/>
  <c r="E859" i="1"/>
  <c r="E860" i="1"/>
  <c r="E862" i="1"/>
  <c r="E863" i="1"/>
  <c r="E864" i="1"/>
  <c r="E866" i="1"/>
  <c r="E867" i="1"/>
  <c r="E868" i="1"/>
  <c r="E870" i="1"/>
  <c r="E871" i="1"/>
  <c r="E872" i="1"/>
  <c r="E874" i="1"/>
  <c r="E875" i="1"/>
  <c r="E876" i="1"/>
  <c r="E878" i="1"/>
  <c r="E879" i="1"/>
  <c r="E880" i="1"/>
  <c r="E882" i="1"/>
  <c r="E883" i="1"/>
  <c r="E884" i="1"/>
  <c r="E886" i="1"/>
  <c r="E887" i="1"/>
  <c r="E888" i="1"/>
  <c r="E890" i="1"/>
  <c r="E891" i="1"/>
  <c r="E892" i="1"/>
  <c r="E894" i="1"/>
  <c r="E895" i="1"/>
  <c r="E896" i="1"/>
  <c r="E898" i="1"/>
  <c r="E899" i="1"/>
  <c r="E900" i="1"/>
  <c r="E902" i="1"/>
  <c r="E903" i="1"/>
  <c r="E904" i="1"/>
  <c r="E906" i="1"/>
  <c r="E907" i="1"/>
  <c r="E908" i="1"/>
  <c r="E910" i="1"/>
  <c r="E911" i="1"/>
  <c r="E912" i="1"/>
  <c r="E11" i="1"/>
  <c r="H11" i="1"/>
  <c r="K22" i="1"/>
  <c r="L22" i="1" s="1"/>
  <c r="H26" i="1"/>
  <c r="H23" i="1"/>
  <c r="H22" i="1"/>
  <c r="H25" i="1" s="1"/>
  <c r="C17" i="1" l="1"/>
  <c r="C23" i="1"/>
  <c r="C30" i="1"/>
  <c r="C38" i="1"/>
  <c r="C45" i="1"/>
  <c r="C51" i="1"/>
  <c r="C59" i="1"/>
  <c r="C66" i="1"/>
  <c r="C73" i="1"/>
  <c r="C81" i="1"/>
  <c r="C87" i="1"/>
  <c r="C94" i="1"/>
  <c r="C102" i="1"/>
  <c r="C109" i="1"/>
  <c r="C115" i="1"/>
  <c r="C123" i="1"/>
  <c r="C130" i="1"/>
  <c r="C137" i="1"/>
  <c r="C145" i="1"/>
  <c r="C151" i="1"/>
  <c r="C158" i="1"/>
  <c r="C166" i="1"/>
  <c r="C173" i="1"/>
  <c r="C179" i="1"/>
  <c r="C187" i="1"/>
  <c r="C194" i="1"/>
  <c r="C201" i="1"/>
  <c r="C209" i="1"/>
  <c r="C215" i="1"/>
  <c r="C222" i="1"/>
  <c r="C230" i="1"/>
  <c r="C237" i="1"/>
  <c r="C243" i="1"/>
  <c r="C251" i="1"/>
  <c r="C258" i="1"/>
  <c r="C265" i="1"/>
  <c r="C273" i="1"/>
  <c r="C279" i="1"/>
  <c r="C284" i="1"/>
  <c r="C290" i="1"/>
  <c r="C295" i="1"/>
  <c r="C300" i="1"/>
  <c r="C306" i="1"/>
  <c r="C311" i="1"/>
  <c r="C316" i="1"/>
  <c r="C322" i="1"/>
  <c r="C327" i="1"/>
  <c r="C332" i="1"/>
  <c r="C338" i="1"/>
  <c r="C343" i="1"/>
  <c r="C348" i="1"/>
  <c r="C354" i="1"/>
  <c r="C359" i="1"/>
  <c r="C364" i="1"/>
  <c r="C370" i="1"/>
  <c r="C375" i="1"/>
  <c r="C380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18" i="1"/>
  <c r="C25" i="1"/>
  <c r="C33" i="1"/>
  <c r="C39" i="1"/>
  <c r="C46" i="1"/>
  <c r="C54" i="1"/>
  <c r="C61" i="1"/>
  <c r="C67" i="1"/>
  <c r="C75" i="1"/>
  <c r="C82" i="1"/>
  <c r="C89" i="1"/>
  <c r="C97" i="1"/>
  <c r="C103" i="1"/>
  <c r="C110" i="1"/>
  <c r="C118" i="1"/>
  <c r="C125" i="1"/>
  <c r="C131" i="1"/>
  <c r="C139" i="1"/>
  <c r="C146" i="1"/>
  <c r="C153" i="1"/>
  <c r="C161" i="1"/>
  <c r="C167" i="1"/>
  <c r="C174" i="1"/>
  <c r="C182" i="1"/>
  <c r="C189" i="1"/>
  <c r="C195" i="1"/>
  <c r="C203" i="1"/>
  <c r="C210" i="1"/>
  <c r="C217" i="1"/>
  <c r="C225" i="1"/>
  <c r="C231" i="1"/>
  <c r="C238" i="1"/>
  <c r="C246" i="1"/>
  <c r="C253" i="1"/>
  <c r="C259" i="1"/>
  <c r="C267" i="1"/>
  <c r="C274" i="1"/>
  <c r="C280" i="1"/>
  <c r="C286" i="1"/>
  <c r="C291" i="1"/>
  <c r="C296" i="1"/>
  <c r="C302" i="1"/>
  <c r="C307" i="1"/>
  <c r="C312" i="1"/>
  <c r="C318" i="1"/>
  <c r="C323" i="1"/>
  <c r="C328" i="1"/>
  <c r="C334" i="1"/>
  <c r="C339" i="1"/>
  <c r="C344" i="1"/>
  <c r="C350" i="1"/>
  <c r="C355" i="1"/>
  <c r="C360" i="1"/>
  <c r="C366" i="1"/>
  <c r="C371" i="1"/>
  <c r="C376" i="1"/>
  <c r="C382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19" i="1"/>
  <c r="C34" i="1"/>
  <c r="C49" i="1"/>
  <c r="C62" i="1"/>
  <c r="C77" i="1"/>
  <c r="C91" i="1"/>
  <c r="C105" i="1"/>
  <c r="C119" i="1"/>
  <c r="C134" i="1"/>
  <c r="C147" i="1"/>
  <c r="C162" i="1"/>
  <c r="C177" i="1"/>
  <c r="C190" i="1"/>
  <c r="C205" i="1"/>
  <c r="C219" i="1"/>
  <c r="C233" i="1"/>
  <c r="C247" i="1"/>
  <c r="C262" i="1"/>
  <c r="C275" i="1"/>
  <c r="C287" i="1"/>
  <c r="C298" i="1"/>
  <c r="C308" i="1"/>
  <c r="C319" i="1"/>
  <c r="C330" i="1"/>
  <c r="C340" i="1"/>
  <c r="C351" i="1"/>
  <c r="C362" i="1"/>
  <c r="C372" i="1"/>
  <c r="C383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E13" i="1"/>
  <c r="E17" i="1"/>
  <c r="E21" i="1"/>
  <c r="C22" i="1"/>
  <c r="C35" i="1"/>
  <c r="C50" i="1"/>
  <c r="C65" i="1"/>
  <c r="C78" i="1"/>
  <c r="C93" i="1"/>
  <c r="C107" i="1"/>
  <c r="C121" i="1"/>
  <c r="C135" i="1"/>
  <c r="C150" i="1"/>
  <c r="C163" i="1"/>
  <c r="C178" i="1"/>
  <c r="C193" i="1"/>
  <c r="C206" i="1"/>
  <c r="C221" i="1"/>
  <c r="C235" i="1"/>
  <c r="C249" i="1"/>
  <c r="C263" i="1"/>
  <c r="C278" i="1"/>
  <c r="C288" i="1"/>
  <c r="C299" i="1"/>
  <c r="C310" i="1"/>
  <c r="C320" i="1"/>
  <c r="C331" i="1"/>
  <c r="C342" i="1"/>
  <c r="C352" i="1"/>
  <c r="C363" i="1"/>
  <c r="C374" i="1"/>
  <c r="C384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27" i="1"/>
  <c r="C55" i="1"/>
  <c r="C83" i="1"/>
  <c r="C113" i="1"/>
  <c r="C141" i="1"/>
  <c r="C169" i="1"/>
  <c r="C198" i="1"/>
  <c r="C226" i="1"/>
  <c r="C254" i="1"/>
  <c r="C282" i="1"/>
  <c r="C303" i="1"/>
  <c r="C324" i="1"/>
  <c r="C346" i="1"/>
  <c r="C367" i="1"/>
  <c r="C388" i="1"/>
  <c r="C404" i="1"/>
  <c r="C420" i="1"/>
  <c r="C436" i="1"/>
  <c r="C452" i="1"/>
  <c r="C468" i="1"/>
  <c r="C484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1" i="1"/>
  <c r="C677" i="1"/>
  <c r="C682" i="1"/>
  <c r="C687" i="1"/>
  <c r="C693" i="1"/>
  <c r="C698" i="1"/>
  <c r="C703" i="1"/>
  <c r="C709" i="1"/>
  <c r="C714" i="1"/>
  <c r="C719" i="1"/>
  <c r="C725" i="1"/>
  <c r="C730" i="1"/>
  <c r="C735" i="1"/>
  <c r="C741" i="1"/>
  <c r="C746" i="1"/>
  <c r="C751" i="1"/>
  <c r="C757" i="1"/>
  <c r="C762" i="1"/>
  <c r="C767" i="1"/>
  <c r="C773" i="1"/>
  <c r="C778" i="1"/>
  <c r="C783" i="1"/>
  <c r="C789" i="1"/>
  <c r="C794" i="1"/>
  <c r="C799" i="1"/>
  <c r="C805" i="1"/>
  <c r="C810" i="1"/>
  <c r="C815" i="1"/>
  <c r="C821" i="1"/>
  <c r="C826" i="1"/>
  <c r="C831" i="1"/>
  <c r="C837" i="1"/>
  <c r="C842" i="1"/>
  <c r="C847" i="1"/>
  <c r="C853" i="1"/>
  <c r="C858" i="1"/>
  <c r="C863" i="1"/>
  <c r="C869" i="1"/>
  <c r="C874" i="1"/>
  <c r="C879" i="1"/>
  <c r="C885" i="1"/>
  <c r="C890" i="1"/>
  <c r="C895" i="1"/>
  <c r="C901" i="1"/>
  <c r="C906" i="1"/>
  <c r="C911" i="1"/>
  <c r="E14" i="1"/>
  <c r="E19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C29" i="1"/>
  <c r="C57" i="1"/>
  <c r="C86" i="1"/>
  <c r="C114" i="1"/>
  <c r="C142" i="1"/>
  <c r="C171" i="1"/>
  <c r="C199" i="1"/>
  <c r="C227" i="1"/>
  <c r="C257" i="1"/>
  <c r="C283" i="1"/>
  <c r="C304" i="1"/>
  <c r="C326" i="1"/>
  <c r="C347" i="1"/>
  <c r="C368" i="1"/>
  <c r="C389" i="1"/>
  <c r="C405" i="1"/>
  <c r="C421" i="1"/>
  <c r="C437" i="1"/>
  <c r="C453" i="1"/>
  <c r="C469" i="1"/>
  <c r="C485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3" i="1"/>
  <c r="C678" i="1"/>
  <c r="C683" i="1"/>
  <c r="C689" i="1"/>
  <c r="C694" i="1"/>
  <c r="C699" i="1"/>
  <c r="C705" i="1"/>
  <c r="C710" i="1"/>
  <c r="C715" i="1"/>
  <c r="C721" i="1"/>
  <c r="C726" i="1"/>
  <c r="C731" i="1"/>
  <c r="C41" i="1"/>
  <c r="C98" i="1"/>
  <c r="C155" i="1"/>
  <c r="C211" i="1"/>
  <c r="C269" i="1"/>
  <c r="C314" i="1"/>
  <c r="C356" i="1"/>
  <c r="C396" i="1"/>
  <c r="C428" i="1"/>
  <c r="C460" i="1"/>
  <c r="C492" i="1"/>
  <c r="C510" i="1"/>
  <c r="C526" i="1"/>
  <c r="C542" i="1"/>
  <c r="C558" i="1"/>
  <c r="C574" i="1"/>
  <c r="C590" i="1"/>
  <c r="C606" i="1"/>
  <c r="C622" i="1"/>
  <c r="C638" i="1"/>
  <c r="C654" i="1"/>
  <c r="C669" i="1"/>
  <c r="C679" i="1"/>
  <c r="C690" i="1"/>
  <c r="C701" i="1"/>
  <c r="C711" i="1"/>
  <c r="C722" i="1"/>
  <c r="C733" i="1"/>
  <c r="C739" i="1"/>
  <c r="C747" i="1"/>
  <c r="C754" i="1"/>
  <c r="C761" i="1"/>
  <c r="C769" i="1"/>
  <c r="C775" i="1"/>
  <c r="C782" i="1"/>
  <c r="C790" i="1"/>
  <c r="C797" i="1"/>
  <c r="C803" i="1"/>
  <c r="C811" i="1"/>
  <c r="C818" i="1"/>
  <c r="C825" i="1"/>
  <c r="C833" i="1"/>
  <c r="C839" i="1"/>
  <c r="C846" i="1"/>
  <c r="C854" i="1"/>
  <c r="C861" i="1"/>
  <c r="C867" i="1"/>
  <c r="C875" i="1"/>
  <c r="C882" i="1"/>
  <c r="C889" i="1"/>
  <c r="C897" i="1"/>
  <c r="C903" i="1"/>
  <c r="C910" i="1"/>
  <c r="E15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129" i="1"/>
  <c r="E134" i="1"/>
  <c r="E139" i="1"/>
  <c r="E145" i="1"/>
  <c r="E150" i="1"/>
  <c r="E155" i="1"/>
  <c r="E161" i="1"/>
  <c r="E166" i="1"/>
  <c r="E171" i="1"/>
  <c r="E177" i="1"/>
  <c r="E182" i="1"/>
  <c r="E187" i="1"/>
  <c r="E193" i="1"/>
  <c r="E198" i="1"/>
  <c r="E203" i="1"/>
  <c r="E209" i="1"/>
  <c r="E214" i="1"/>
  <c r="E219" i="1"/>
  <c r="E225" i="1"/>
  <c r="E230" i="1"/>
  <c r="E235" i="1"/>
  <c r="E241" i="1"/>
  <c r="E246" i="1"/>
  <c r="E251" i="1"/>
  <c r="E257" i="1"/>
  <c r="E262" i="1"/>
  <c r="E267" i="1"/>
  <c r="E273" i="1"/>
  <c r="E278" i="1"/>
  <c r="E283" i="1"/>
  <c r="E289" i="1"/>
  <c r="E294" i="1"/>
  <c r="E299" i="1"/>
  <c r="E305" i="1"/>
  <c r="E310" i="1"/>
  <c r="E315" i="1"/>
  <c r="E321" i="1"/>
  <c r="E326" i="1"/>
  <c r="E331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C43" i="1"/>
  <c r="C99" i="1"/>
  <c r="C157" i="1"/>
  <c r="C214" i="1"/>
  <c r="C270" i="1"/>
  <c r="C315" i="1"/>
  <c r="C358" i="1"/>
  <c r="C397" i="1"/>
  <c r="C429" i="1"/>
  <c r="C461" i="1"/>
  <c r="C493" i="1"/>
  <c r="C511" i="1"/>
  <c r="C527" i="1"/>
  <c r="C543" i="1"/>
  <c r="C559" i="1"/>
  <c r="C575" i="1"/>
  <c r="C591" i="1"/>
  <c r="C607" i="1"/>
  <c r="C623" i="1"/>
  <c r="C639" i="1"/>
  <c r="C655" i="1"/>
  <c r="C670" i="1"/>
  <c r="C681" i="1"/>
  <c r="C691" i="1"/>
  <c r="C702" i="1"/>
  <c r="C713" i="1"/>
  <c r="C723" i="1"/>
  <c r="C734" i="1"/>
  <c r="C742" i="1"/>
  <c r="C749" i="1"/>
  <c r="C755" i="1"/>
  <c r="C763" i="1"/>
  <c r="C770" i="1"/>
  <c r="C777" i="1"/>
  <c r="C785" i="1"/>
  <c r="C791" i="1"/>
  <c r="C798" i="1"/>
  <c r="C806" i="1"/>
  <c r="C813" i="1"/>
  <c r="C819" i="1"/>
  <c r="C827" i="1"/>
  <c r="C834" i="1"/>
  <c r="C841" i="1"/>
  <c r="C849" i="1"/>
  <c r="C855" i="1"/>
  <c r="C862" i="1"/>
  <c r="C870" i="1"/>
  <c r="C877" i="1"/>
  <c r="C883" i="1"/>
  <c r="C891" i="1"/>
  <c r="C898" i="1"/>
  <c r="C905" i="1"/>
  <c r="C913" i="1"/>
  <c r="E16" i="1"/>
  <c r="E23" i="1"/>
  <c r="E29" i="1"/>
  <c r="E34" i="1"/>
  <c r="E39" i="1"/>
  <c r="E45" i="1"/>
  <c r="E50" i="1"/>
  <c r="E55" i="1"/>
  <c r="E61" i="1"/>
  <c r="E66" i="1"/>
  <c r="E71" i="1"/>
  <c r="E77" i="1"/>
  <c r="E82" i="1"/>
  <c r="E87" i="1"/>
  <c r="E93" i="1"/>
  <c r="E98" i="1"/>
  <c r="E103" i="1"/>
  <c r="E109" i="1"/>
  <c r="E114" i="1"/>
  <c r="E119" i="1"/>
  <c r="E125" i="1"/>
  <c r="E130" i="1"/>
  <c r="E135" i="1"/>
  <c r="E141" i="1"/>
  <c r="E146" i="1"/>
  <c r="E151" i="1"/>
  <c r="E157" i="1"/>
  <c r="E162" i="1"/>
  <c r="E167" i="1"/>
  <c r="E173" i="1"/>
  <c r="E514" i="1"/>
  <c r="E508" i="1"/>
  <c r="E503" i="1"/>
  <c r="E498" i="1"/>
  <c r="E492" i="1"/>
  <c r="E487" i="1"/>
  <c r="E482" i="1"/>
  <c r="E476" i="1"/>
  <c r="E471" i="1"/>
  <c r="E466" i="1"/>
  <c r="E460" i="1"/>
  <c r="E455" i="1"/>
  <c r="E450" i="1"/>
  <c r="E444" i="1"/>
  <c r="E439" i="1"/>
  <c r="E434" i="1"/>
  <c r="E428" i="1"/>
  <c r="E423" i="1"/>
  <c r="E418" i="1"/>
  <c r="E412" i="1"/>
  <c r="E407" i="1"/>
  <c r="E402" i="1"/>
  <c r="E396" i="1"/>
  <c r="E391" i="1"/>
  <c r="E386" i="1"/>
  <c r="E380" i="1"/>
  <c r="E375" i="1"/>
  <c r="E370" i="1"/>
  <c r="E364" i="1"/>
  <c r="E359" i="1"/>
  <c r="E354" i="1"/>
  <c r="E348" i="1"/>
  <c r="E343" i="1"/>
  <c r="E338" i="1"/>
  <c r="E330" i="1"/>
  <c r="E323" i="1"/>
  <c r="E317" i="1"/>
  <c r="E309" i="1"/>
  <c r="E302" i="1"/>
  <c r="E295" i="1"/>
  <c r="E287" i="1"/>
  <c r="E281" i="1"/>
  <c r="E274" i="1"/>
  <c r="E266" i="1"/>
  <c r="E259" i="1"/>
  <c r="E253" i="1"/>
  <c r="E245" i="1"/>
  <c r="E238" i="1"/>
  <c r="E231" i="1"/>
  <c r="E223" i="1"/>
  <c r="E217" i="1"/>
  <c r="E210" i="1"/>
  <c r="E202" i="1"/>
  <c r="E195" i="1"/>
  <c r="E189" i="1"/>
  <c r="E181" i="1"/>
  <c r="E174" i="1"/>
  <c r="E163" i="1"/>
  <c r="E153" i="1"/>
  <c r="E142" i="1"/>
  <c r="E131" i="1"/>
  <c r="E121" i="1"/>
  <c r="E110" i="1"/>
  <c r="E99" i="1"/>
  <c r="E89" i="1"/>
  <c r="E78" i="1"/>
  <c r="E67" i="1"/>
  <c r="E57" i="1"/>
  <c r="H12" i="1" s="1"/>
  <c r="H13" i="1" s="1"/>
  <c r="H18" i="1" s="1"/>
  <c r="E46" i="1"/>
  <c r="E35" i="1"/>
  <c r="E25" i="1"/>
  <c r="C11" i="1"/>
  <c r="C899" i="1"/>
  <c r="C886" i="1"/>
  <c r="C871" i="1"/>
  <c r="C857" i="1"/>
  <c r="C843" i="1"/>
  <c r="C829" i="1"/>
  <c r="C814" i="1"/>
  <c r="C801" i="1"/>
  <c r="C786" i="1"/>
  <c r="C771" i="1"/>
  <c r="C758" i="1"/>
  <c r="C743" i="1"/>
  <c r="C727" i="1"/>
  <c r="C706" i="1"/>
  <c r="C685" i="1"/>
  <c r="C662" i="1"/>
  <c r="C630" i="1"/>
  <c r="C598" i="1"/>
  <c r="C566" i="1"/>
  <c r="C534" i="1"/>
  <c r="C502" i="1"/>
  <c r="C444" i="1"/>
  <c r="C378" i="1"/>
  <c r="C292" i="1"/>
  <c r="C183" i="1"/>
  <c r="C70" i="1"/>
  <c r="N22" i="1"/>
  <c r="M22" i="1"/>
  <c r="C12" i="1"/>
  <c r="C15" i="1"/>
  <c r="C21" i="1"/>
  <c r="C26" i="1"/>
  <c r="C31" i="1"/>
  <c r="C37" i="1"/>
  <c r="C42" i="1"/>
  <c r="C47" i="1"/>
  <c r="C53" i="1"/>
  <c r="C58" i="1"/>
  <c r="C63" i="1"/>
  <c r="C69" i="1"/>
  <c r="C74" i="1"/>
  <c r="C79" i="1"/>
  <c r="C85" i="1"/>
  <c r="C90" i="1"/>
  <c r="C95" i="1"/>
  <c r="C101" i="1"/>
  <c r="C106" i="1"/>
  <c r="C111" i="1"/>
  <c r="C117" i="1"/>
  <c r="C122" i="1"/>
  <c r="C127" i="1"/>
  <c r="C133" i="1"/>
  <c r="C138" i="1"/>
  <c r="C143" i="1"/>
  <c r="C149" i="1"/>
  <c r="C154" i="1"/>
  <c r="C159" i="1"/>
  <c r="C165" i="1"/>
  <c r="C170" i="1"/>
  <c r="C175" i="1"/>
  <c r="C181" i="1"/>
  <c r="C186" i="1"/>
  <c r="C191" i="1"/>
  <c r="C197" i="1"/>
  <c r="C202" i="1"/>
  <c r="C207" i="1"/>
  <c r="C213" i="1"/>
  <c r="C218" i="1"/>
  <c r="C223" i="1"/>
  <c r="C229" i="1"/>
  <c r="C234" i="1"/>
  <c r="C239" i="1"/>
  <c r="C245" i="1"/>
  <c r="C250" i="1"/>
  <c r="C255" i="1"/>
  <c r="C261" i="1"/>
  <c r="C266" i="1"/>
  <c r="C271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J23" i="1"/>
  <c r="H14" i="1" l="1"/>
  <c r="S22" i="1"/>
  <c r="Q22" i="1"/>
  <c r="R22" i="1" s="1"/>
  <c r="O22" i="1"/>
  <c r="K23" i="1"/>
  <c r="J24" i="1" s="1"/>
  <c r="L23" i="1" l="1"/>
  <c r="N23" i="1"/>
  <c r="P22" i="1"/>
  <c r="M23" i="1"/>
  <c r="K24" i="1"/>
  <c r="J25" i="1" s="1"/>
  <c r="N24" i="1" l="1"/>
  <c r="M24" i="1"/>
  <c r="L24" i="1"/>
  <c r="S23" i="1"/>
  <c r="Q23" i="1"/>
  <c r="R23" i="1" s="1"/>
  <c r="O23" i="1"/>
  <c r="K25" i="1"/>
  <c r="J26" i="1" s="1"/>
  <c r="L25" i="1" l="1"/>
  <c r="O24" i="1"/>
  <c r="P24" i="1" s="1"/>
  <c r="S24" i="1"/>
  <c r="Q24" i="1"/>
  <c r="P23" i="1"/>
  <c r="N25" i="1"/>
  <c r="M25" i="1"/>
  <c r="K26" i="1"/>
  <c r="J27" i="1" s="1"/>
  <c r="L26" i="1" l="1"/>
  <c r="M26" i="1"/>
  <c r="R24" i="1"/>
  <c r="S25" i="1"/>
  <c r="O25" i="1"/>
  <c r="Q25" i="1"/>
  <c r="N26" i="1"/>
  <c r="K27" i="1"/>
  <c r="J28" i="1" s="1"/>
  <c r="M27" i="1" l="1"/>
  <c r="L27" i="1"/>
  <c r="S26" i="1"/>
  <c r="O26" i="1"/>
  <c r="P26" i="1" s="1"/>
  <c r="Q26" i="1"/>
  <c r="R25" i="1"/>
  <c r="I11" i="1"/>
  <c r="I16" i="1"/>
  <c r="P25" i="1"/>
  <c r="I15" i="1"/>
  <c r="N27" i="1"/>
  <c r="K28" i="1"/>
  <c r="J29" i="1" s="1"/>
  <c r="N28" i="1" l="1"/>
  <c r="L28" i="1"/>
  <c r="S27" i="1"/>
  <c r="O27" i="1"/>
  <c r="M28" i="1"/>
  <c r="Q27" i="1"/>
  <c r="R26" i="1"/>
  <c r="K29" i="1"/>
  <c r="J30" i="1" s="1"/>
  <c r="N29" i="1" l="1"/>
  <c r="O29" i="1" s="1"/>
  <c r="P29" i="1" s="1"/>
  <c r="M29" i="1"/>
  <c r="P27" i="1"/>
  <c r="Q28" i="1"/>
  <c r="R27" i="1"/>
  <c r="N30" i="1"/>
  <c r="L29" i="1"/>
  <c r="S28" i="1"/>
  <c r="O28" i="1"/>
  <c r="P28" i="1" s="1"/>
  <c r="K30" i="1"/>
  <c r="J31" i="1" s="1"/>
  <c r="L30" i="1" l="1"/>
  <c r="S29" i="1"/>
  <c r="Q29" i="1"/>
  <c r="R28" i="1"/>
  <c r="O30" i="1"/>
  <c r="P30" i="1" s="1"/>
  <c r="L31" i="1"/>
  <c r="M30" i="1"/>
  <c r="S30" i="1" s="1"/>
  <c r="I17" i="1"/>
  <c r="K31" i="1"/>
  <c r="J32" i="1" s="1"/>
  <c r="N31" i="1" l="1"/>
  <c r="M31" i="1"/>
  <c r="Q30" i="1"/>
  <c r="R29" i="1"/>
  <c r="K32" i="1"/>
  <c r="J33" i="1" s="1"/>
  <c r="N32" i="1" l="1"/>
  <c r="O32" i="1" s="1"/>
  <c r="P32" i="1" s="1"/>
  <c r="M32" i="1"/>
  <c r="Q31" i="1"/>
  <c r="R30" i="1"/>
  <c r="K33" i="1"/>
  <c r="L33" i="1" s="1"/>
  <c r="L32" i="1"/>
  <c r="S31" i="1"/>
  <c r="O31" i="1"/>
  <c r="P31" i="1" s="1"/>
  <c r="M33" i="1" l="1"/>
  <c r="Q32" i="1"/>
  <c r="R31" i="1"/>
  <c r="N33" i="1"/>
  <c r="S32" i="1"/>
  <c r="O33" i="1" l="1"/>
  <c r="N34" i="1"/>
  <c r="Q33" i="1"/>
  <c r="R33" i="1" s="1"/>
  <c r="R32" i="1"/>
  <c r="S33" i="1"/>
  <c r="I10" i="1" l="1"/>
  <c r="P33" i="1"/>
  <c r="P34" i="1" s="1"/>
  <c r="O34" i="1"/>
  <c r="U22" i="1" l="1"/>
  <c r="T22" i="1"/>
  <c r="T23" i="1"/>
  <c r="U23" i="1"/>
  <c r="T24" i="1"/>
  <c r="U24" i="1"/>
  <c r="U25" i="1"/>
  <c r="T25" i="1"/>
  <c r="T26" i="1"/>
  <c r="T27" i="1"/>
  <c r="U26" i="1"/>
  <c r="U27" i="1"/>
  <c r="U28" i="1"/>
  <c r="T29" i="1"/>
  <c r="U29" i="1"/>
  <c r="T28" i="1"/>
  <c r="U30" i="1"/>
  <c r="T30" i="1"/>
  <c r="T31" i="1"/>
  <c r="U31" i="1"/>
  <c r="U32" i="1"/>
  <c r="T33" i="1"/>
  <c r="U33" i="1"/>
  <c r="T32" i="1"/>
  <c r="I12" i="1" l="1"/>
  <c r="I13" i="1" s="1"/>
  <c r="I18" i="1" s="1"/>
  <c r="I14" i="1"/>
</calcChain>
</file>

<file path=xl/sharedStrings.xml><?xml version="1.0" encoding="utf-8"?>
<sst xmlns="http://schemas.openxmlformats.org/spreadsheetml/2006/main" count="72" uniqueCount="68">
  <si>
    <t xml:space="preserve">Observación </t>
  </si>
  <si>
    <t xml:space="preserve">Calcule los datos que se piden en el recuadro azul de manera agregada y desagregada. </t>
  </si>
  <si>
    <t xml:space="preserve">Haga un diagrama de caja y brazos </t>
  </si>
  <si>
    <t xml:space="preserve">Con esta serie de datos realice una tabla de frecuencias, realice su histograma usando las frecuencias relativas. </t>
  </si>
  <si>
    <t xml:space="preserve">Media </t>
  </si>
  <si>
    <t>Mediana</t>
  </si>
  <si>
    <t xml:space="preserve">Varianza </t>
  </si>
  <si>
    <t>Nota: Considere que los datos provienen de una muestra. No use las fórmulas de excel (salvo para comprobar resultados)</t>
  </si>
  <si>
    <t>Desviación estándar</t>
  </si>
  <si>
    <t>Desviación media</t>
  </si>
  <si>
    <t>Percentil 25</t>
  </si>
  <si>
    <t>Percentil 50</t>
  </si>
  <si>
    <t>Percentil 75</t>
  </si>
  <si>
    <t>Datos desagregados</t>
  </si>
  <si>
    <t>Datos agregados</t>
  </si>
  <si>
    <t xml:space="preserve">Métrica </t>
  </si>
  <si>
    <t xml:space="preserve">Coef. De variación </t>
  </si>
  <si>
    <t xml:space="preserve">Diga si los datos tienen un sesgo. </t>
  </si>
  <si>
    <t>f</t>
  </si>
  <si>
    <t>fr</t>
  </si>
  <si>
    <t>%fr</t>
  </si>
  <si>
    <t>MAX</t>
  </si>
  <si>
    <t>MIN</t>
  </si>
  <si>
    <t>n</t>
  </si>
  <si>
    <t>Rango</t>
  </si>
  <si>
    <t>m</t>
  </si>
  <si>
    <t>C</t>
  </si>
  <si>
    <t>Observaciones</t>
  </si>
  <si>
    <t>Rodrigo Plauchú Rodríguez</t>
  </si>
  <si>
    <t>y_{i-1}</t>
  </si>
  <si>
    <t>y_{i}</t>
  </si>
  <si>
    <t>Intervalo de clase</t>
  </si>
  <si>
    <t>Marca de clase</t>
  </si>
  <si>
    <t>F</t>
  </si>
  <si>
    <t>%Fr</t>
  </si>
  <si>
    <t>Total:</t>
  </si>
  <si>
    <t>Columna1</t>
  </si>
  <si>
    <t>Media</t>
  </si>
  <si>
    <t>Error típico</t>
  </si>
  <si>
    <t>Moda</t>
  </si>
  <si>
    <t>Varianza de la muestra</t>
  </si>
  <si>
    <t>Curtosis</t>
  </si>
  <si>
    <t>Coeficiente de asimetría</t>
  </si>
  <si>
    <t>Mínimo</t>
  </si>
  <si>
    <t>Máximo</t>
  </si>
  <si>
    <t>Suma</t>
  </si>
  <si>
    <t>Cuenta</t>
  </si>
  <si>
    <t>Nivel de confianza(95.0%)</t>
  </si>
  <si>
    <t>Para comprobar datos</t>
  </si>
  <si>
    <t>Aux</t>
  </si>
  <si>
    <t>ABS</t>
  </si>
  <si>
    <t>Al cuadrado</t>
  </si>
  <si>
    <t>En este caso no se nota un sesgo hacia ningún lado, por lo que sería una distribución normal</t>
  </si>
  <si>
    <t>[12,14]</t>
  </si>
  <si>
    <t>(14,16]</t>
  </si>
  <si>
    <t>(16,18]</t>
  </si>
  <si>
    <t>(18,20]</t>
  </si>
  <si>
    <t>(22,24]</t>
  </si>
  <si>
    <t>(26,28]</t>
  </si>
  <si>
    <t>(28,30]</t>
  </si>
  <si>
    <t>(30,32]</t>
  </si>
  <si>
    <t>(32,34]</t>
  </si>
  <si>
    <t>(20,22]</t>
  </si>
  <si>
    <t>(24,26]</t>
  </si>
  <si>
    <t>20-28</t>
  </si>
  <si>
    <t>28-36</t>
  </si>
  <si>
    <t>36-44</t>
  </si>
  <si>
    <t>44-52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</si>
</sst>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0.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1" xfId="1" applyNumberFormat="1" applyFont="1" applyBorder="1"/>
    <xf numFmtId="0" fontId="0" fillId="0" borderId="6" xfId="0" applyBorder="1"/>
    <xf numFmtId="0" fontId="7" fillId="4" borderId="9" xfId="0" applyFont="1" applyFill="1" applyBorder="1"/>
    <xf numFmtId="1" fontId="7" fillId="4" borderId="10" xfId="0" applyNumberFormat="1" applyFont="1" applyFill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7" fillId="4" borderId="9" xfId="0" applyNumberFormat="1" applyFont="1" applyFill="1" applyBorder="1"/>
    <xf numFmtId="165" fontId="7" fillId="4" borderId="10" xfId="0" applyNumberFormat="1" applyFont="1" applyFill="1" applyBorder="1"/>
    <xf numFmtId="0" fontId="7" fillId="4" borderId="10" xfId="0" applyFont="1" applyFill="1" applyBorder="1"/>
    <xf numFmtId="43" fontId="7" fillId="4" borderId="10" xfId="0" applyNumberFormat="1" applyFont="1" applyFill="1" applyBorder="1"/>
    <xf numFmtId="0" fontId="7" fillId="4" borderId="6" xfId="0" applyFont="1" applyFill="1" applyBorder="1"/>
    <xf numFmtId="164" fontId="2" fillId="0" borderId="1" xfId="0" applyNumberFormat="1" applyFon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9" fillId="0" borderId="13" xfId="0" applyFont="1" applyFill="1" applyBorder="1" applyAlignment="1">
      <alignment horizontal="centerContinuous"/>
    </xf>
    <xf numFmtId="164" fontId="0" fillId="5" borderId="1" xfId="1" applyNumberFormat="1" applyFont="1" applyFill="1" applyBorder="1"/>
    <xf numFmtId="164" fontId="0" fillId="0" borderId="1" xfId="1" applyNumberFormat="1" applyFont="1" applyFill="1" applyBorder="1"/>
    <xf numFmtId="164" fontId="2" fillId="0" borderId="2" xfId="0" applyNumberFormat="1" applyFont="1" applyBorder="1"/>
    <xf numFmtId="166" fontId="0" fillId="0" borderId="0" xfId="0" applyNumberFormat="1" applyFill="1" applyBorder="1" applyAlignment="1"/>
    <xf numFmtId="43" fontId="0" fillId="0" borderId="0" xfId="0" applyNumberFormat="1"/>
    <xf numFmtId="43" fontId="2" fillId="0" borderId="1" xfId="0" applyNumberFormat="1" applyFont="1" applyBorder="1"/>
    <xf numFmtId="43" fontId="2" fillId="0" borderId="5" xfId="0" applyNumberFormat="1" applyFont="1" applyBorder="1"/>
    <xf numFmtId="164" fontId="2" fillId="0" borderId="5" xfId="0" applyNumberFormat="1" applyFont="1" applyBorder="1"/>
    <xf numFmtId="164" fontId="0" fillId="6" borderId="1" xfId="1" applyNumberFormat="1" applyFont="1" applyFill="1" applyBorder="1"/>
    <xf numFmtId="165" fontId="0" fillId="0" borderId="0" xfId="0" applyNumberFormat="1"/>
    <xf numFmtId="43" fontId="2" fillId="0" borderId="4" xfId="0" applyNumberFormat="1" applyFont="1" applyBorder="1"/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Datos!$L$22:$L$33</c:f>
              <c:strCache>
                <c:ptCount val="12"/>
                <c:pt idx="0">
                  <c:v>[-1,2]</c:v>
                </c:pt>
                <c:pt idx="1">
                  <c:v>(2,4]</c:v>
                </c:pt>
                <c:pt idx="2">
                  <c:v>(4,6]</c:v>
                </c:pt>
                <c:pt idx="3">
                  <c:v>(6,8]</c:v>
                </c:pt>
                <c:pt idx="4">
                  <c:v>(8,10]</c:v>
                </c:pt>
                <c:pt idx="5">
                  <c:v>(10,12]</c:v>
                </c:pt>
                <c:pt idx="6">
                  <c:v>(12,14]</c:v>
                </c:pt>
                <c:pt idx="7">
                  <c:v>(14,16]</c:v>
                </c:pt>
                <c:pt idx="8">
                  <c:v>(16,18]</c:v>
                </c:pt>
                <c:pt idx="9">
                  <c:v>(18,20]</c:v>
                </c:pt>
                <c:pt idx="10">
                  <c:v>(20,22]</c:v>
                </c:pt>
                <c:pt idx="11">
                  <c:v>(22,24]</c:v>
                </c:pt>
              </c:strCache>
            </c:strRef>
          </c:cat>
          <c:val>
            <c:numRef>
              <c:f>Datos!$O$22:$O$33</c:f>
              <c:numCache>
                <c:formatCode>_(* #,##0.00_);_(* \(#,##0.00\);_(* "-"??_);_(@_)</c:formatCode>
                <c:ptCount val="12"/>
                <c:pt idx="0">
                  <c:v>2.3255813953488372E-2</c:v>
                </c:pt>
                <c:pt idx="1">
                  <c:v>4.0974529346622372E-2</c:v>
                </c:pt>
                <c:pt idx="2">
                  <c:v>7.7519379844961239E-2</c:v>
                </c:pt>
                <c:pt idx="3">
                  <c:v>0.16611295681063123</c:v>
                </c:pt>
                <c:pt idx="4">
                  <c:v>0.19712070874861573</c:v>
                </c:pt>
                <c:pt idx="5">
                  <c:v>0.18272425249169436</c:v>
                </c:pt>
                <c:pt idx="6">
                  <c:v>0.15282392026578073</c:v>
                </c:pt>
                <c:pt idx="7">
                  <c:v>8.9700996677740868E-2</c:v>
                </c:pt>
                <c:pt idx="8">
                  <c:v>5.537098560354374E-2</c:v>
                </c:pt>
                <c:pt idx="9">
                  <c:v>1.1074197120708749E-2</c:v>
                </c:pt>
                <c:pt idx="10">
                  <c:v>2.2148394241417496E-3</c:v>
                </c:pt>
                <c:pt idx="11">
                  <c:v>1.1074197120708748E-3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2-BD40-A7FD-CCE30758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801264"/>
        <c:axId val="2134619472"/>
      </c:barChart>
      <c:catAx>
        <c:axId val="21348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619472"/>
        <c:crosses val="autoZero"/>
        <c:auto val="1"/>
        <c:lblAlgn val="ctr"/>
        <c:lblOffset val="100"/>
        <c:noMultiLvlLbl val="0"/>
      </c:catAx>
      <c:valAx>
        <c:axId val="21346194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8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Datos!$L$22:$L$33</c:f>
              <c:strCache>
                <c:ptCount val="12"/>
                <c:pt idx="0">
                  <c:v>[-1,2]</c:v>
                </c:pt>
                <c:pt idx="1">
                  <c:v>(2,4]</c:v>
                </c:pt>
                <c:pt idx="2">
                  <c:v>(4,6]</c:v>
                </c:pt>
                <c:pt idx="3">
                  <c:v>(6,8]</c:v>
                </c:pt>
                <c:pt idx="4">
                  <c:v>(8,10]</c:v>
                </c:pt>
                <c:pt idx="5">
                  <c:v>(10,12]</c:v>
                </c:pt>
                <c:pt idx="6">
                  <c:v>(12,14]</c:v>
                </c:pt>
                <c:pt idx="7">
                  <c:v>(14,16]</c:v>
                </c:pt>
                <c:pt idx="8">
                  <c:v>(16,18]</c:v>
                </c:pt>
                <c:pt idx="9">
                  <c:v>(18,20]</c:v>
                </c:pt>
                <c:pt idx="10">
                  <c:v>(20,22]</c:v>
                </c:pt>
                <c:pt idx="11">
                  <c:v>(22,24]</c:v>
                </c:pt>
              </c:strCache>
            </c:strRef>
          </c:cat>
          <c:val>
            <c:numRef>
              <c:f>Datos!$R$22:$R$33</c:f>
              <c:numCache>
                <c:formatCode>_(* #,##0.00_);_(* \(#,##0.00\);_(* "-"??_);_(@_)</c:formatCode>
                <c:ptCount val="12"/>
                <c:pt idx="0">
                  <c:v>2.3255813953488373</c:v>
                </c:pt>
                <c:pt idx="1">
                  <c:v>6.4230343300110739</c:v>
                </c:pt>
                <c:pt idx="2">
                  <c:v>14.174972314507198</c:v>
                </c:pt>
                <c:pt idx="3">
                  <c:v>30.78626799557032</c:v>
                </c:pt>
                <c:pt idx="4">
                  <c:v>50.498338870431894</c:v>
                </c:pt>
                <c:pt idx="5">
                  <c:v>68.770764119601324</c:v>
                </c:pt>
                <c:pt idx="6">
                  <c:v>84.053156146179404</c:v>
                </c:pt>
                <c:pt idx="7">
                  <c:v>93.023255813953483</c:v>
                </c:pt>
                <c:pt idx="8">
                  <c:v>98.560354374307863</c:v>
                </c:pt>
                <c:pt idx="9">
                  <c:v>99.667774086378742</c:v>
                </c:pt>
                <c:pt idx="10">
                  <c:v>99.889258028792909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A-384F-9E48-20951159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801264"/>
        <c:axId val="2134619472"/>
      </c:barChart>
      <c:catAx>
        <c:axId val="21348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619472"/>
        <c:crosses val="autoZero"/>
        <c:auto val="1"/>
        <c:lblAlgn val="ctr"/>
        <c:lblOffset val="100"/>
        <c:noMultiLvlLbl val="0"/>
      </c:catAx>
      <c:valAx>
        <c:axId val="2134619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48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Datos!$O$61:$O$71</c:f>
              <c:strCache>
                <c:ptCount val="11"/>
                <c:pt idx="0">
                  <c:v>[12,14]</c:v>
                </c:pt>
                <c:pt idx="1">
                  <c:v>(14,16]</c:v>
                </c:pt>
                <c:pt idx="2">
                  <c:v>(16,18]</c:v>
                </c:pt>
                <c:pt idx="3">
                  <c:v>(18,20]</c:v>
                </c:pt>
                <c:pt idx="4">
                  <c:v>(20,22]</c:v>
                </c:pt>
                <c:pt idx="5">
                  <c:v>(22,24]</c:v>
                </c:pt>
                <c:pt idx="6">
                  <c:v>(24,26]</c:v>
                </c:pt>
                <c:pt idx="7">
                  <c:v>(26,28]</c:v>
                </c:pt>
                <c:pt idx="8">
                  <c:v>(28,30]</c:v>
                </c:pt>
                <c:pt idx="9">
                  <c:v>(30,32]</c:v>
                </c:pt>
                <c:pt idx="10">
                  <c:v>(32,34]</c:v>
                </c:pt>
              </c:strCache>
            </c:strRef>
          </c:cat>
          <c:val>
            <c:numRef>
              <c:f>Datos!$P$61:$P$71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9.5</c:v>
                </c:pt>
                <c:pt idx="3">
                  <c:v>17.5</c:v>
                </c:pt>
                <c:pt idx="4">
                  <c:v>35</c:v>
                </c:pt>
                <c:pt idx="5">
                  <c:v>59</c:v>
                </c:pt>
                <c:pt idx="6">
                  <c:v>70.5</c:v>
                </c:pt>
                <c:pt idx="7">
                  <c:v>86</c:v>
                </c:pt>
                <c:pt idx="8">
                  <c:v>94.5</c:v>
                </c:pt>
                <c:pt idx="9">
                  <c:v>97.5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8947-BA82-FD0D0683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65616"/>
        <c:axId val="1052990896"/>
      </c:barChart>
      <c:catAx>
        <c:axId val="9785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2990896"/>
        <c:crosses val="autoZero"/>
        <c:auto val="1"/>
        <c:lblAlgn val="ctr"/>
        <c:lblOffset val="100"/>
        <c:noMultiLvlLbl val="0"/>
      </c:catAx>
      <c:valAx>
        <c:axId val="10529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Multas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Datos!$M$80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Datos!$L$81:$L$84</c:f>
              <c:strCache>
                <c:ptCount val="4"/>
                <c:pt idx="0">
                  <c:v>20-28</c:v>
                </c:pt>
                <c:pt idx="1">
                  <c:v>28-36</c:v>
                </c:pt>
                <c:pt idx="2">
                  <c:v>36-44</c:v>
                </c:pt>
                <c:pt idx="3">
                  <c:v>44-52</c:v>
                </c:pt>
              </c:strCache>
            </c:strRef>
          </c:cat>
          <c:val>
            <c:numRef>
              <c:f>Datos!$M$81:$M$84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D-A144-82A1-E6AC154C4104}"/>
            </c:ext>
          </c:extLst>
        </c:ser>
        <c:ser>
          <c:idx val="1"/>
          <c:order val="1"/>
          <c:tx>
            <c:strRef>
              <c:f>Datos!$N$80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Datos!$L$81:$L$84</c:f>
              <c:strCache>
                <c:ptCount val="4"/>
                <c:pt idx="0">
                  <c:v>20-28</c:v>
                </c:pt>
                <c:pt idx="1">
                  <c:v>28-36</c:v>
                </c:pt>
                <c:pt idx="2">
                  <c:v>36-44</c:v>
                </c:pt>
                <c:pt idx="3">
                  <c:v>44-52</c:v>
                </c:pt>
              </c:strCache>
            </c:strRef>
          </c:cat>
          <c:val>
            <c:numRef>
              <c:f>Datos!$N$81:$N$84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4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D-A144-82A1-E6AC154C4104}"/>
            </c:ext>
          </c:extLst>
        </c:ser>
        <c:ser>
          <c:idx val="2"/>
          <c:order val="2"/>
          <c:tx>
            <c:strRef>
              <c:f>Datos!$O$80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Datos!$L$81:$L$84</c:f>
              <c:strCache>
                <c:ptCount val="4"/>
                <c:pt idx="0">
                  <c:v>20-28</c:v>
                </c:pt>
                <c:pt idx="1">
                  <c:v>28-36</c:v>
                </c:pt>
                <c:pt idx="2">
                  <c:v>36-44</c:v>
                </c:pt>
                <c:pt idx="3">
                  <c:v>44-52</c:v>
                </c:pt>
              </c:strCache>
            </c:strRef>
          </c:cat>
          <c:val>
            <c:numRef>
              <c:f>Datos!$O$81:$O$84</c:f>
              <c:numCache>
                <c:formatCode>General</c:formatCode>
                <c:ptCount val="4"/>
                <c:pt idx="0">
                  <c:v>40</c:v>
                </c:pt>
                <c:pt idx="1">
                  <c:v>29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D-A144-82A1-E6AC154C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984448"/>
        <c:axId val="1055251056"/>
      </c:barChart>
      <c:catAx>
        <c:axId val="10499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5251056"/>
        <c:crosses val="autoZero"/>
        <c:auto val="1"/>
        <c:lblAlgn val="ctr"/>
        <c:lblOffset val="100"/>
        <c:noMultiLvlLbl val="0"/>
      </c:catAx>
      <c:valAx>
        <c:axId val="1055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99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Datos!$Z$83:$Z$95</c:f>
              <c:numCache>
                <c:formatCode>General</c:formatCode>
                <c:ptCount val="13"/>
                <c:pt idx="0">
                  <c:v>3.6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7.6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8.1</c:v>
                </c:pt>
                <c:pt idx="10">
                  <c:v>8.6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A-A640-B9F5-89A877EE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458400"/>
        <c:axId val="1054312640"/>
      </c:barChart>
      <c:catAx>
        <c:axId val="10544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4312640"/>
        <c:crosses val="autoZero"/>
        <c:auto val="1"/>
        <c:lblAlgn val="ctr"/>
        <c:lblOffset val="100"/>
        <c:noMultiLvlLbl val="0"/>
      </c:catAx>
      <c:valAx>
        <c:axId val="1054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44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Caja y Brazos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Brazos</a:t>
          </a:r>
        </a:p>
      </cx:txPr>
    </cx:title>
    <cx:plotArea>
      <cx:plotAreaRegion>
        <cx:series layoutId="boxWhisker" uniqueId="{8CDED097-0292-7847-9A91-DA7C75617AE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Precio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Precio</a:t>
          </a:r>
        </a:p>
      </cx:txPr>
    </cx:title>
    <cx:plotArea>
      <cx:plotAreaRegion>
        <cx:series layoutId="boxWhisker" uniqueId="{D9380DA4-EA4F-C04B-B6B1-4869DF44F8A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36</xdr:row>
      <xdr:rowOff>0</xdr:rowOff>
    </xdr:from>
    <xdr:to>
      <xdr:col>15</xdr:col>
      <xdr:colOff>698500</xdr:colOff>
      <xdr:row>57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6A7C90-F51B-E244-9ADD-60396F8B0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755650</xdr:colOff>
      <xdr:row>57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144185-5329-634A-82B6-2EECE4C7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814717</xdr:colOff>
      <xdr:row>3</xdr:row>
      <xdr:rowOff>251604</xdr:rowOff>
    </xdr:from>
    <xdr:to>
      <xdr:col>17</xdr:col>
      <xdr:colOff>426528</xdr:colOff>
      <xdr:row>17</xdr:row>
      <xdr:rowOff>167257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13D3350-3597-BF4D-B2D4-244A93C9C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4717" y="975504"/>
              <a:ext cx="4564811" cy="2735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528320</xdr:colOff>
      <xdr:row>63</xdr:row>
      <xdr:rowOff>60960</xdr:rowOff>
    </xdr:from>
    <xdr:to>
      <xdr:col>22</xdr:col>
      <xdr:colOff>162560</xdr:colOff>
      <xdr:row>77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34DA0F-6763-AC49-BE81-DBEC145A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812800</xdr:colOff>
      <xdr:row>79</xdr:row>
      <xdr:rowOff>172720</xdr:rowOff>
    </xdr:from>
    <xdr:to>
      <xdr:col>23</xdr:col>
      <xdr:colOff>30480</xdr:colOff>
      <xdr:row>96</xdr:row>
      <xdr:rowOff>142240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B18F06-1508-734F-BB87-9DBFA6E99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81</xdr:row>
      <xdr:rowOff>172720</xdr:rowOff>
    </xdr:from>
    <xdr:to>
      <xdr:col>35</xdr:col>
      <xdr:colOff>20320</xdr:colOff>
      <xdr:row>101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E683D3D0-E6E8-EA4F-93CB-E21BB78DA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87200" y="16764000"/>
              <a:ext cx="6604000" cy="3688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782320</xdr:colOff>
      <xdr:row>81</xdr:row>
      <xdr:rowOff>182880</xdr:rowOff>
    </xdr:from>
    <xdr:to>
      <xdr:col>30</xdr:col>
      <xdr:colOff>416560</xdr:colOff>
      <xdr:row>96</xdr:row>
      <xdr:rowOff>30480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CABCFF0-6469-2245-BA86-BBC6458D3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037C-8459-4DC3-92FE-DB82F498D75D}">
  <dimension ref="A1:Z913"/>
  <sheetViews>
    <sheetView tabSelected="1" topLeftCell="U77" zoomScale="125" workbookViewId="0">
      <selection activeCell="Z83" sqref="Z83:Z95"/>
    </sheetView>
  </sheetViews>
  <sheetFormatPr baseColWidth="10" defaultRowHeight="15" x14ac:dyDescent="0.2"/>
  <cols>
    <col min="2" max="2" width="14.5" customWidth="1"/>
    <col min="7" max="7" width="19.6640625" customWidth="1"/>
    <col min="8" max="8" width="19.5" customWidth="1"/>
    <col min="9" max="9" width="20.5" customWidth="1"/>
  </cols>
  <sheetData>
    <row r="1" spans="1:22" x14ac:dyDescent="0.2">
      <c r="A1" s="40" t="s">
        <v>28</v>
      </c>
      <c r="B1" s="40"/>
      <c r="C1" s="40"/>
    </row>
    <row r="2" spans="1:22" ht="21" x14ac:dyDescent="0.25">
      <c r="B2" s="2" t="s">
        <v>3</v>
      </c>
      <c r="C2" s="1"/>
      <c r="D2" s="1"/>
      <c r="E2" s="1"/>
    </row>
    <row r="3" spans="1:22" ht="21" x14ac:dyDescent="0.25">
      <c r="B3" s="2" t="s">
        <v>1</v>
      </c>
      <c r="C3" s="1"/>
      <c r="D3" s="1"/>
      <c r="E3" s="1"/>
    </row>
    <row r="4" spans="1:22" ht="21" x14ac:dyDescent="0.25">
      <c r="B4" s="2" t="s">
        <v>2</v>
      </c>
      <c r="C4" s="1"/>
      <c r="D4" s="1"/>
      <c r="E4" s="1"/>
    </row>
    <row r="5" spans="1:22" ht="21" x14ac:dyDescent="0.25">
      <c r="B5" s="2" t="s">
        <v>17</v>
      </c>
      <c r="C5" s="1"/>
      <c r="D5" s="1"/>
      <c r="E5" s="1"/>
    </row>
    <row r="6" spans="1:22" x14ac:dyDescent="0.2">
      <c r="S6" s="41" t="s">
        <v>52</v>
      </c>
      <c r="T6" s="41"/>
      <c r="U6" s="41"/>
      <c r="V6" s="41"/>
    </row>
    <row r="7" spans="1:22" x14ac:dyDescent="0.2">
      <c r="B7" s="3" t="s">
        <v>7</v>
      </c>
      <c r="S7" s="41"/>
      <c r="T7" s="41"/>
      <c r="U7" s="41"/>
      <c r="V7" s="41"/>
    </row>
    <row r="8" spans="1:22" x14ac:dyDescent="0.2">
      <c r="S8" s="41"/>
      <c r="T8" s="41"/>
      <c r="U8" s="41"/>
      <c r="V8" s="41"/>
    </row>
    <row r="9" spans="1:22" x14ac:dyDescent="0.2">
      <c r="D9" t="s">
        <v>49</v>
      </c>
      <c r="G9" s="5" t="s">
        <v>15</v>
      </c>
      <c r="H9" s="5" t="s">
        <v>13</v>
      </c>
      <c r="I9" s="6" t="s">
        <v>14</v>
      </c>
      <c r="K9">
        <f>0.25*H24</f>
        <v>225.75</v>
      </c>
      <c r="S9" s="41"/>
      <c r="T9" s="41"/>
      <c r="U9" s="41"/>
      <c r="V9" s="41"/>
    </row>
    <row r="10" spans="1:22" x14ac:dyDescent="0.2">
      <c r="B10" s="4" t="s">
        <v>0</v>
      </c>
      <c r="C10" t="s">
        <v>50</v>
      </c>
      <c r="D10" s="4" t="s">
        <v>0</v>
      </c>
      <c r="E10" s="31" t="s">
        <v>51</v>
      </c>
      <c r="G10" s="9" t="s">
        <v>4</v>
      </c>
      <c r="H10" s="23">
        <f>AVERAGE(B11:B913)</f>
        <v>10.024669885181014</v>
      </c>
      <c r="I10" s="37">
        <f>SUM(S22:S33)/N34</f>
        <v>10.024916943521594</v>
      </c>
      <c r="K10">
        <f>0.5*H24</f>
        <v>451.5</v>
      </c>
    </row>
    <row r="11" spans="1:22" x14ac:dyDescent="0.2">
      <c r="B11" s="12">
        <v>8.4312482180314952</v>
      </c>
      <c r="C11">
        <f>ABS(B11-$H$10)</f>
        <v>1.5934216671495189</v>
      </c>
      <c r="D11" s="12">
        <v>-0.85230775979822226</v>
      </c>
      <c r="E11" s="31">
        <f>(D11-$H$10)^2</f>
        <v>118.30864268937806</v>
      </c>
      <c r="G11" s="10" t="s">
        <v>5</v>
      </c>
      <c r="H11" s="29">
        <f>D464</f>
        <v>9.9797868329934225</v>
      </c>
      <c r="I11" s="7">
        <f>8+((J11-Q25)/N26)*2</f>
        <v>9.9550561797752799</v>
      </c>
      <c r="J11">
        <f>(903+1)/2</f>
        <v>452</v>
      </c>
      <c r="K11">
        <f>0.75*H24</f>
        <v>677.25</v>
      </c>
    </row>
    <row r="12" spans="1:22" x14ac:dyDescent="0.2">
      <c r="B12" s="12">
        <v>7.8950715300338574</v>
      </c>
      <c r="C12">
        <f t="shared" ref="C12:C75" si="0">ABS(B12-$H$10)</f>
        <v>2.1295983551471567</v>
      </c>
      <c r="D12" s="12">
        <v>-0.32708904776499637</v>
      </c>
      <c r="E12" s="31">
        <f t="shared" ref="E12:E75" si="1">(D12-$H$10)^2</f>
        <v>107.15891300582753</v>
      </c>
      <c r="G12" s="9" t="s">
        <v>6</v>
      </c>
      <c r="H12" s="23">
        <f>SUM(E11:E913)/H24-1</f>
        <v>13.978330030112003</v>
      </c>
      <c r="I12" s="32">
        <f>SUM(T22:T33)/N34-1</f>
        <v>14.602092324220115</v>
      </c>
    </row>
    <row r="13" spans="1:22" x14ac:dyDescent="0.2">
      <c r="B13" s="12">
        <v>12.299229890532915</v>
      </c>
      <c r="C13">
        <f t="shared" si="0"/>
        <v>2.2745600053519013</v>
      </c>
      <c r="D13" s="12">
        <v>0.56674520859712985</v>
      </c>
      <c r="E13" s="31">
        <f t="shared" si="1"/>
        <v>89.452339187934371</v>
      </c>
      <c r="G13" s="11" t="s">
        <v>8</v>
      </c>
      <c r="H13" s="34">
        <f>H12^0.5</f>
        <v>3.7387604938150294</v>
      </c>
      <c r="I13" s="32">
        <f>I12^0.5</f>
        <v>3.8212684182376031</v>
      </c>
    </row>
    <row r="14" spans="1:22" x14ac:dyDescent="0.2">
      <c r="B14" s="12">
        <v>7.0441160954596453</v>
      </c>
      <c r="C14">
        <f t="shared" si="0"/>
        <v>2.9805537897213688</v>
      </c>
      <c r="D14" s="12">
        <v>0.62862556144842507</v>
      </c>
      <c r="E14" s="31">
        <f t="shared" si="1"/>
        <v>88.285648933547407</v>
      </c>
      <c r="G14" s="9" t="s">
        <v>9</v>
      </c>
      <c r="H14" s="7">
        <f>SUM(C11:C913)/H24</f>
        <v>3.0946811671917032</v>
      </c>
      <c r="I14" s="33">
        <f>SUM(U22:U33)/N34</f>
        <v>3.2067821179310014</v>
      </c>
    </row>
    <row r="15" spans="1:22" x14ac:dyDescent="0.2">
      <c r="B15" s="12">
        <v>9.8566265450153985</v>
      </c>
      <c r="C15">
        <f t="shared" si="0"/>
        <v>0.16804334016561562</v>
      </c>
      <c r="D15" s="12">
        <v>0.8005764288049928</v>
      </c>
      <c r="E15" s="31">
        <f t="shared" si="1"/>
        <v>85.083900091958938</v>
      </c>
      <c r="G15" s="9" t="s">
        <v>10</v>
      </c>
      <c r="H15" s="23">
        <f>D236</f>
        <v>7.4763414732613231</v>
      </c>
      <c r="I15" s="8">
        <f>6+2*((K15-Q24)/(Q25-Q24))</f>
        <v>7.3033333333333328</v>
      </c>
      <c r="K15">
        <f>25*903/100</f>
        <v>225.75</v>
      </c>
    </row>
    <row r="16" spans="1:22" x14ac:dyDescent="0.2">
      <c r="B16" s="12">
        <v>10.957416959182407</v>
      </c>
      <c r="C16">
        <f t="shared" si="0"/>
        <v>0.93274707400139256</v>
      </c>
      <c r="D16" s="12">
        <v>0.87519996963225744</v>
      </c>
      <c r="E16" s="31">
        <f t="shared" si="1"/>
        <v>83.712799735531775</v>
      </c>
      <c r="G16" s="9" t="s">
        <v>11</v>
      </c>
      <c r="H16" s="23">
        <f>D462</f>
        <v>9.9779825688849098</v>
      </c>
      <c r="I16" s="8">
        <f>8+2*((K16-Q25)/(Q26-Q25))</f>
        <v>9.9494382022471903</v>
      </c>
      <c r="K16">
        <f>50*903/100</f>
        <v>451.5</v>
      </c>
    </row>
    <row r="17" spans="2:21" x14ac:dyDescent="0.2">
      <c r="B17" s="12">
        <v>7.0813824836675625</v>
      </c>
      <c r="C17">
        <f t="shared" si="0"/>
        <v>2.9432874015134516</v>
      </c>
      <c r="D17" s="12">
        <v>0.99522474641095648</v>
      </c>
      <c r="E17" s="31">
        <f t="shared" si="1"/>
        <v>81.530879514058228</v>
      </c>
      <c r="G17" s="11" t="s">
        <v>12</v>
      </c>
      <c r="H17" s="34">
        <f>D687</f>
        <v>12.620039818331984</v>
      </c>
      <c r="I17" s="8">
        <f>12+2*((K17-Q27)/(Q28-Q27))</f>
        <v>12.815217391304348</v>
      </c>
      <c r="K17">
        <f>75*903/100</f>
        <v>677.25</v>
      </c>
    </row>
    <row r="18" spans="2:21" x14ac:dyDescent="0.2">
      <c r="B18" s="12">
        <v>0.87519996963225744</v>
      </c>
      <c r="C18">
        <f t="shared" si="0"/>
        <v>9.1494699155487567</v>
      </c>
      <c r="D18" s="12">
        <v>1.0685773739934152</v>
      </c>
      <c r="E18" s="31">
        <f t="shared" si="1"/>
        <v>80.211593068950592</v>
      </c>
      <c r="G18" s="9" t="s">
        <v>16</v>
      </c>
      <c r="H18" s="23">
        <f>(H13/H10)*100</f>
        <v>37.295597128259146</v>
      </c>
      <c r="I18" s="7">
        <f>(I13/I10)*100</f>
        <v>38.117706508351901</v>
      </c>
      <c r="N18" s="36"/>
    </row>
    <row r="19" spans="2:21" x14ac:dyDescent="0.2">
      <c r="B19" s="12">
        <v>2.6913980822972245</v>
      </c>
      <c r="C19">
        <f t="shared" si="0"/>
        <v>7.3332718028837895</v>
      </c>
      <c r="D19" s="12">
        <v>1.105326637443941</v>
      </c>
      <c r="E19" s="31">
        <f t="shared" si="1"/>
        <v>79.554683970952922</v>
      </c>
      <c r="R19" s="36"/>
    </row>
    <row r="20" spans="2:21" x14ac:dyDescent="0.2">
      <c r="B20" s="12">
        <v>19.318283467150842</v>
      </c>
      <c r="C20">
        <f t="shared" si="0"/>
        <v>9.2936135819698276</v>
      </c>
      <c r="D20" s="12">
        <v>1.1704910553744181</v>
      </c>
      <c r="E20" s="31">
        <f t="shared" si="1"/>
        <v>78.396482750195304</v>
      </c>
    </row>
    <row r="21" spans="2:21" ht="66" x14ac:dyDescent="0.2">
      <c r="B21" s="12">
        <v>10.705031644842911</v>
      </c>
      <c r="C21">
        <f t="shared" si="0"/>
        <v>0.68036175966189738</v>
      </c>
      <c r="D21" s="12">
        <v>1.2242429821174561</v>
      </c>
      <c r="E21" s="31">
        <f t="shared" si="1"/>
        <v>77.447513676164846</v>
      </c>
      <c r="G21" s="38" t="s">
        <v>27</v>
      </c>
      <c r="H21" s="39"/>
      <c r="J21" s="16" t="s">
        <v>29</v>
      </c>
      <c r="K21" s="17" t="s">
        <v>30</v>
      </c>
      <c r="L21" s="17" t="s">
        <v>31</v>
      </c>
      <c r="M21" s="17" t="s">
        <v>32</v>
      </c>
      <c r="N21" s="17" t="s">
        <v>18</v>
      </c>
      <c r="O21" s="17" t="s">
        <v>19</v>
      </c>
      <c r="P21" s="17" t="s">
        <v>20</v>
      </c>
      <c r="Q21" s="17" t="s">
        <v>33</v>
      </c>
      <c r="R21" s="17" t="s">
        <v>34</v>
      </c>
    </row>
    <row r="22" spans="2:21" x14ac:dyDescent="0.2">
      <c r="B22" s="12">
        <v>16.408878263810031</v>
      </c>
      <c r="C22">
        <f t="shared" si="0"/>
        <v>6.3842083786290171</v>
      </c>
      <c r="D22" s="12">
        <v>1.2840903067439484</v>
      </c>
      <c r="E22" s="31">
        <f t="shared" si="1"/>
        <v>76.397731366991067</v>
      </c>
      <c r="G22" s="14" t="s">
        <v>21</v>
      </c>
      <c r="H22" s="15">
        <f>MAX($B$11:$B$913)</f>
        <v>23.71972442724778</v>
      </c>
      <c r="J22" s="18">
        <v>-1</v>
      </c>
      <c r="K22" s="19">
        <f>H27</f>
        <v>2</v>
      </c>
      <c r="L22" s="20" t="str">
        <f>CONCATENATE("[",J22,",",K22,"]")</f>
        <v>[-1,2]</v>
      </c>
      <c r="M22" s="21">
        <f>(J22+K22)/2</f>
        <v>0.5</v>
      </c>
      <c r="N22" s="20">
        <f>COUNTIFS($B$11:$B$913,"&gt;="&amp;J22,$B$11:$B$913,"&lt;="&amp;K22)</f>
        <v>21</v>
      </c>
      <c r="O22" s="21">
        <f>N22/$H$24</f>
        <v>2.3255813953488372E-2</v>
      </c>
      <c r="P22" s="21">
        <f>O22*100</f>
        <v>2.3255813953488373</v>
      </c>
      <c r="Q22" s="20">
        <f>N22</f>
        <v>21</v>
      </c>
      <c r="R22" s="21">
        <f>100*Q22/$H$24</f>
        <v>2.3255813953488373</v>
      </c>
      <c r="S22" s="31">
        <f>N22*M22</f>
        <v>10.5</v>
      </c>
      <c r="T22" s="31">
        <f>(M22-$I$10)^2*N22</f>
        <v>1905.2048984006797</v>
      </c>
      <c r="U22" s="31">
        <f>ABS(M22-$I$10)*N22</f>
        <v>200.02325581395348</v>
      </c>
    </row>
    <row r="23" spans="2:21" x14ac:dyDescent="0.2">
      <c r="B23" s="12">
        <v>11.614643911575168</v>
      </c>
      <c r="C23">
        <f t="shared" si="0"/>
        <v>1.5899740263941542</v>
      </c>
      <c r="D23" s="12">
        <v>1.2876050042092437</v>
      </c>
      <c r="E23" s="31">
        <f t="shared" si="1"/>
        <v>76.336302734310252</v>
      </c>
      <c r="G23" s="14" t="s">
        <v>22</v>
      </c>
      <c r="H23" s="15">
        <f>MIN($B$11:$B$913)</f>
        <v>-0.85230775979822226</v>
      </c>
      <c r="J23" s="18">
        <f>K22</f>
        <v>2</v>
      </c>
      <c r="K23" s="19">
        <f>J23+$H$27</f>
        <v>4</v>
      </c>
      <c r="L23" s="20" t="str">
        <f>CONCATENATE("(",J23,",",K23,"]")</f>
        <v>(2,4]</v>
      </c>
      <c r="M23" s="21">
        <f t="shared" ref="M23:M33" si="2">(J23+K23)/2</f>
        <v>3</v>
      </c>
      <c r="N23" s="20">
        <f>COUNTIFS($B$11:$B$913,"&gt;"&amp;J23,$B$11:$B$913,"&lt;="&amp;K23)</f>
        <v>37</v>
      </c>
      <c r="O23" s="21">
        <f t="shared" ref="O23:O33" si="3">N23/$H$24</f>
        <v>4.0974529346622372E-2</v>
      </c>
      <c r="P23" s="21">
        <f t="shared" ref="P23:P33" si="4">O23*100</f>
        <v>4.097452934662237</v>
      </c>
      <c r="Q23" s="20">
        <f>N23+Q22</f>
        <v>58</v>
      </c>
      <c r="R23" s="21">
        <f t="shared" ref="R23:R33" si="5">100*Q23/$H$24</f>
        <v>6.4230343300110739</v>
      </c>
      <c r="S23">
        <f t="shared" ref="S23:S33" si="6">N23*M23</f>
        <v>111</v>
      </c>
      <c r="T23" s="31">
        <f>(M23-$I$10)^2*N23</f>
        <v>1825.9299483449408</v>
      </c>
      <c r="U23" s="31">
        <f t="shared" ref="U23:U33" si="7">ABS(M23-$I$10)*N23</f>
        <v>259.92192691029896</v>
      </c>
    </row>
    <row r="24" spans="2:21" x14ac:dyDescent="0.2">
      <c r="B24" s="12">
        <v>13.716204141458341</v>
      </c>
      <c r="C24">
        <f t="shared" si="0"/>
        <v>3.6915342562773272</v>
      </c>
      <c r="D24" s="12">
        <v>1.3999399592158888</v>
      </c>
      <c r="E24" s="31">
        <f t="shared" si="1"/>
        <v>74.385966295838401</v>
      </c>
      <c r="G24" s="14" t="s">
        <v>23</v>
      </c>
      <c r="H24" s="15">
        <v>903</v>
      </c>
      <c r="J24" s="18">
        <f t="shared" ref="J24:J33" si="8">K23</f>
        <v>4</v>
      </c>
      <c r="K24" s="19">
        <f t="shared" ref="K24:K33" si="9">J24+$H$27</f>
        <v>6</v>
      </c>
      <c r="L24" s="20" t="str">
        <f t="shared" ref="L24:L32" si="10">CONCATENATE("(",J24,",",K24,"]")</f>
        <v>(4,6]</v>
      </c>
      <c r="M24" s="21">
        <f t="shared" si="2"/>
        <v>5</v>
      </c>
      <c r="N24" s="20">
        <f t="shared" ref="N24:N33" si="11">COUNTIFS($B$11:$B$913,"&gt;"&amp;J24,$B$11:$B$913,"&lt;="&amp;K24)</f>
        <v>70</v>
      </c>
      <c r="O24" s="21">
        <f t="shared" si="3"/>
        <v>7.7519379844961239E-2</v>
      </c>
      <c r="P24" s="21">
        <f t="shared" si="4"/>
        <v>7.7519379844961236</v>
      </c>
      <c r="Q24" s="20">
        <f t="shared" ref="Q24:Q33" si="12">N24+Q23</f>
        <v>128</v>
      </c>
      <c r="R24" s="21">
        <f t="shared" si="5"/>
        <v>14.174972314507198</v>
      </c>
      <c r="S24">
        <f t="shared" si="6"/>
        <v>350</v>
      </c>
      <c r="T24" s="31">
        <f t="shared" ref="T24:T33" si="13">(M24-$I$10)^2*N24</f>
        <v>1767.4853202503282</v>
      </c>
      <c r="U24" s="31">
        <f t="shared" si="7"/>
        <v>351.74418604651163</v>
      </c>
    </row>
    <row r="25" spans="2:21" x14ac:dyDescent="0.2">
      <c r="B25" s="12">
        <v>12.464742759461767</v>
      </c>
      <c r="C25">
        <f t="shared" si="0"/>
        <v>2.4400728742807534</v>
      </c>
      <c r="D25" s="12">
        <v>1.4125782255600026</v>
      </c>
      <c r="E25" s="31">
        <f t="shared" si="1"/>
        <v>74.168122753713789</v>
      </c>
      <c r="G25" s="14" t="s">
        <v>24</v>
      </c>
      <c r="H25" s="15">
        <f>H22-H23</f>
        <v>24.572032187046002</v>
      </c>
      <c r="J25" s="18">
        <f t="shared" si="8"/>
        <v>6</v>
      </c>
      <c r="K25" s="19">
        <f t="shared" si="9"/>
        <v>8</v>
      </c>
      <c r="L25" s="20" t="str">
        <f t="shared" si="10"/>
        <v>(6,8]</v>
      </c>
      <c r="M25" s="21">
        <f t="shared" si="2"/>
        <v>7</v>
      </c>
      <c r="N25" s="20">
        <f t="shared" si="11"/>
        <v>150</v>
      </c>
      <c r="O25" s="21">
        <f t="shared" si="3"/>
        <v>0.16611295681063123</v>
      </c>
      <c r="P25" s="21">
        <f t="shared" si="4"/>
        <v>16.611295681063122</v>
      </c>
      <c r="Q25" s="20">
        <f t="shared" si="12"/>
        <v>278</v>
      </c>
      <c r="R25" s="21">
        <f t="shared" si="5"/>
        <v>30.78626799557032</v>
      </c>
      <c r="S25">
        <f t="shared" si="6"/>
        <v>1050</v>
      </c>
      <c r="T25" s="31">
        <f t="shared" si="13"/>
        <v>1372.5183772806038</v>
      </c>
      <c r="U25" s="31">
        <f t="shared" si="7"/>
        <v>453.73754152823915</v>
      </c>
    </row>
    <row r="26" spans="2:21" x14ac:dyDescent="0.2">
      <c r="B26" s="12">
        <v>9.4432884086315259</v>
      </c>
      <c r="C26">
        <f t="shared" si="0"/>
        <v>0.58138147654948824</v>
      </c>
      <c r="D26" s="12">
        <v>1.5131024081268087</v>
      </c>
      <c r="E26" s="31">
        <f t="shared" si="1"/>
        <v>72.446780916446897</v>
      </c>
      <c r="G26" s="14" t="s">
        <v>25</v>
      </c>
      <c r="H26" s="15">
        <f>1+3.3*LOG(H24)</f>
        <v>10.753769576034568</v>
      </c>
      <c r="J26" s="18">
        <f t="shared" si="8"/>
        <v>8</v>
      </c>
      <c r="K26" s="19">
        <f t="shared" si="9"/>
        <v>10</v>
      </c>
      <c r="L26" s="20" t="str">
        <f t="shared" si="10"/>
        <v>(8,10]</v>
      </c>
      <c r="M26" s="21">
        <f t="shared" si="2"/>
        <v>9</v>
      </c>
      <c r="N26" s="20">
        <f t="shared" si="11"/>
        <v>178</v>
      </c>
      <c r="O26" s="21">
        <f t="shared" si="3"/>
        <v>0.19712070874861573</v>
      </c>
      <c r="P26" s="21">
        <f t="shared" si="4"/>
        <v>19.712070874861574</v>
      </c>
      <c r="Q26" s="20">
        <f t="shared" si="12"/>
        <v>456</v>
      </c>
      <c r="R26" s="21">
        <f t="shared" si="5"/>
        <v>50.498338870431894</v>
      </c>
      <c r="S26">
        <f t="shared" si="6"/>
        <v>1602</v>
      </c>
      <c r="T26" s="31">
        <f t="shared" si="13"/>
        <v>186.98094391894116</v>
      </c>
      <c r="U26" s="31">
        <f t="shared" si="7"/>
        <v>182.43521594684378</v>
      </c>
    </row>
    <row r="27" spans="2:21" x14ac:dyDescent="0.2">
      <c r="B27" s="12">
        <v>15.532055886440006</v>
      </c>
      <c r="C27">
        <f t="shared" si="0"/>
        <v>5.5073860012589915</v>
      </c>
      <c r="D27" s="12">
        <v>1.6088916175946864</v>
      </c>
      <c r="E27" s="31">
        <f t="shared" si="1"/>
        <v>70.825323849178332</v>
      </c>
      <c r="G27" s="14" t="s">
        <v>26</v>
      </c>
      <c r="H27" s="15">
        <v>2</v>
      </c>
      <c r="J27" s="18">
        <f t="shared" si="8"/>
        <v>10</v>
      </c>
      <c r="K27" s="19">
        <f t="shared" si="9"/>
        <v>12</v>
      </c>
      <c r="L27" s="20" t="str">
        <f t="shared" si="10"/>
        <v>(10,12]</v>
      </c>
      <c r="M27" s="21">
        <f t="shared" si="2"/>
        <v>11</v>
      </c>
      <c r="N27" s="20">
        <f t="shared" si="11"/>
        <v>165</v>
      </c>
      <c r="O27" s="21">
        <f t="shared" si="3"/>
        <v>0.18272425249169436</v>
      </c>
      <c r="P27" s="21">
        <f t="shared" si="4"/>
        <v>18.272425249169437</v>
      </c>
      <c r="Q27" s="20">
        <f t="shared" si="12"/>
        <v>621</v>
      </c>
      <c r="R27" s="21">
        <f t="shared" si="5"/>
        <v>68.770764119601324</v>
      </c>
      <c r="S27">
        <f t="shared" si="6"/>
        <v>1815</v>
      </c>
      <c r="T27" s="31">
        <f t="shared" si="13"/>
        <v>156.8798495601595</v>
      </c>
      <c r="U27" s="31">
        <f t="shared" si="7"/>
        <v>160.88870431893693</v>
      </c>
    </row>
    <row r="28" spans="2:21" x14ac:dyDescent="0.2">
      <c r="B28" s="12">
        <v>12.811966178573353</v>
      </c>
      <c r="C28">
        <f t="shared" si="0"/>
        <v>2.7872962933923393</v>
      </c>
      <c r="D28" s="12">
        <v>1.7287656572566856</v>
      </c>
      <c r="E28" s="31">
        <f t="shared" si="1"/>
        <v>68.822026958892749</v>
      </c>
      <c r="J28" s="18">
        <f t="shared" si="8"/>
        <v>12</v>
      </c>
      <c r="K28" s="19">
        <f t="shared" si="9"/>
        <v>14</v>
      </c>
      <c r="L28" s="20" t="str">
        <f t="shared" si="10"/>
        <v>(12,14]</v>
      </c>
      <c r="M28" s="21">
        <f t="shared" si="2"/>
        <v>13</v>
      </c>
      <c r="N28" s="20">
        <f t="shared" si="11"/>
        <v>138</v>
      </c>
      <c r="O28" s="21">
        <f t="shared" si="3"/>
        <v>0.15282392026578073</v>
      </c>
      <c r="P28" s="21">
        <f t="shared" si="4"/>
        <v>15.282392026578073</v>
      </c>
      <c r="Q28" s="20">
        <f t="shared" si="12"/>
        <v>759</v>
      </c>
      <c r="R28" s="21">
        <f t="shared" si="5"/>
        <v>84.053156146179404</v>
      </c>
      <c r="S28">
        <f t="shared" si="6"/>
        <v>1794</v>
      </c>
      <c r="T28" s="31">
        <f t="shared" si="13"/>
        <v>1221.4544486263951</v>
      </c>
      <c r="U28" s="31">
        <f t="shared" si="7"/>
        <v>410.56146179401998</v>
      </c>
    </row>
    <row r="29" spans="2:21" x14ac:dyDescent="0.2">
      <c r="B29" s="12">
        <v>10.454288381200277</v>
      </c>
      <c r="C29">
        <f t="shared" si="0"/>
        <v>0.42961849601926261</v>
      </c>
      <c r="D29" s="12">
        <v>1.8118052620257217</v>
      </c>
      <c r="E29" s="31">
        <f t="shared" si="1"/>
        <v>67.451145318275721</v>
      </c>
      <c r="J29" s="18">
        <f t="shared" si="8"/>
        <v>14</v>
      </c>
      <c r="K29" s="19">
        <f t="shared" si="9"/>
        <v>16</v>
      </c>
      <c r="L29" s="20" t="str">
        <f t="shared" si="10"/>
        <v>(14,16]</v>
      </c>
      <c r="M29" s="21">
        <f t="shared" si="2"/>
        <v>15</v>
      </c>
      <c r="N29" s="20">
        <f t="shared" si="11"/>
        <v>81</v>
      </c>
      <c r="O29" s="21">
        <f t="shared" si="3"/>
        <v>8.9700996677740868E-2</v>
      </c>
      <c r="P29" s="21">
        <f t="shared" si="4"/>
        <v>8.9700996677740861</v>
      </c>
      <c r="Q29" s="20">
        <f t="shared" si="12"/>
        <v>840</v>
      </c>
      <c r="R29" s="21">
        <f t="shared" si="5"/>
        <v>93.023255813953483</v>
      </c>
      <c r="S29">
        <f t="shared" si="6"/>
        <v>1215</v>
      </c>
      <c r="T29" s="31">
        <f t="shared" si="13"/>
        <v>2004.8675649275397</v>
      </c>
      <c r="U29" s="31">
        <f t="shared" si="7"/>
        <v>402.98172757475083</v>
      </c>
    </row>
    <row r="30" spans="2:21" x14ac:dyDescent="0.2">
      <c r="B30" s="12">
        <v>6.8303374848712846</v>
      </c>
      <c r="C30">
        <f t="shared" si="0"/>
        <v>3.1943324003097295</v>
      </c>
      <c r="D30" s="12">
        <v>1.9090249719489538</v>
      </c>
      <c r="E30" s="31">
        <f t="shared" si="1"/>
        <v>65.863692357669422</v>
      </c>
      <c r="J30" s="18">
        <f t="shared" si="8"/>
        <v>16</v>
      </c>
      <c r="K30" s="19">
        <f t="shared" si="9"/>
        <v>18</v>
      </c>
      <c r="L30" s="20" t="str">
        <f t="shared" si="10"/>
        <v>(16,18]</v>
      </c>
      <c r="M30" s="21">
        <f t="shared" si="2"/>
        <v>17</v>
      </c>
      <c r="N30" s="20">
        <f t="shared" si="11"/>
        <v>50</v>
      </c>
      <c r="O30" s="21">
        <f t="shared" si="3"/>
        <v>5.537098560354374E-2</v>
      </c>
      <c r="P30" s="21">
        <f t="shared" si="4"/>
        <v>5.5370985603543739</v>
      </c>
      <c r="Q30" s="20">
        <f t="shared" si="12"/>
        <v>890</v>
      </c>
      <c r="R30" s="21">
        <f t="shared" si="5"/>
        <v>98.560354374307863</v>
      </c>
      <c r="S30">
        <f t="shared" si="6"/>
        <v>850</v>
      </c>
      <c r="T30" s="31">
        <f t="shared" si="13"/>
        <v>2432.589182238607</v>
      </c>
      <c r="U30" s="31">
        <f t="shared" si="7"/>
        <v>348.75415282392026</v>
      </c>
    </row>
    <row r="31" spans="2:21" ht="16" thickBot="1" x14ac:dyDescent="0.25">
      <c r="B31" s="12">
        <v>7.3747975175726417</v>
      </c>
      <c r="C31">
        <f t="shared" si="0"/>
        <v>2.6498723676083724</v>
      </c>
      <c r="D31" s="12">
        <v>1.9425436832095802</v>
      </c>
      <c r="E31" s="31">
        <f t="shared" si="1"/>
        <v>65.320763944593196</v>
      </c>
      <c r="G31" t="s">
        <v>48</v>
      </c>
      <c r="J31" s="18">
        <f t="shared" si="8"/>
        <v>18</v>
      </c>
      <c r="K31" s="19">
        <f t="shared" si="9"/>
        <v>20</v>
      </c>
      <c r="L31" s="20" t="str">
        <f t="shared" si="10"/>
        <v>(18,20]</v>
      </c>
      <c r="M31" s="21">
        <f t="shared" si="2"/>
        <v>19</v>
      </c>
      <c r="N31" s="20">
        <f t="shared" si="11"/>
        <v>10</v>
      </c>
      <c r="O31" s="21">
        <f t="shared" si="3"/>
        <v>1.1074197120708749E-2</v>
      </c>
      <c r="P31" s="21">
        <f t="shared" si="4"/>
        <v>1.1074197120708749</v>
      </c>
      <c r="Q31" s="20">
        <f t="shared" si="12"/>
        <v>900</v>
      </c>
      <c r="R31" s="21">
        <f t="shared" si="5"/>
        <v>99.667774086378742</v>
      </c>
      <c r="S31">
        <f t="shared" si="6"/>
        <v>190</v>
      </c>
      <c r="T31" s="31">
        <f t="shared" si="13"/>
        <v>805.52115870685748</v>
      </c>
      <c r="U31" s="31">
        <f t="shared" si="7"/>
        <v>89.750830564784053</v>
      </c>
    </row>
    <row r="32" spans="2:21" x14ac:dyDescent="0.2">
      <c r="B32" s="12">
        <v>14.48862824687048</v>
      </c>
      <c r="C32">
        <f t="shared" si="0"/>
        <v>4.4639583616894658</v>
      </c>
      <c r="D32" s="12">
        <v>2.2051407284329763</v>
      </c>
      <c r="E32" s="31">
        <f t="shared" si="1"/>
        <v>61.14503623323268</v>
      </c>
      <c r="G32" s="26" t="s">
        <v>36</v>
      </c>
      <c r="H32" s="26"/>
      <c r="J32" s="18">
        <f t="shared" si="8"/>
        <v>20</v>
      </c>
      <c r="K32" s="19">
        <f t="shared" si="9"/>
        <v>22</v>
      </c>
      <c r="L32" s="20" t="str">
        <f t="shared" si="10"/>
        <v>(20,22]</v>
      </c>
      <c r="M32" s="21">
        <f t="shared" si="2"/>
        <v>21</v>
      </c>
      <c r="N32" s="20">
        <f t="shared" si="11"/>
        <v>2</v>
      </c>
      <c r="O32" s="21">
        <f t="shared" si="3"/>
        <v>2.2148394241417496E-3</v>
      </c>
      <c r="P32" s="21">
        <f t="shared" si="4"/>
        <v>0.22148394241417496</v>
      </c>
      <c r="Q32" s="20">
        <f t="shared" si="12"/>
        <v>902</v>
      </c>
      <c r="R32" s="21">
        <f t="shared" si="5"/>
        <v>99.889258028792909</v>
      </c>
      <c r="S32">
        <f t="shared" si="6"/>
        <v>42</v>
      </c>
      <c r="T32" s="31">
        <f t="shared" si="13"/>
        <v>240.90489619319877</v>
      </c>
      <c r="U32" s="31">
        <f t="shared" si="7"/>
        <v>21.950166112956811</v>
      </c>
    </row>
    <row r="33" spans="2:21" x14ac:dyDescent="0.2">
      <c r="B33" s="12">
        <v>12.77487472361727</v>
      </c>
      <c r="C33">
        <f t="shared" si="0"/>
        <v>2.7502048384362556</v>
      </c>
      <c r="D33" s="12">
        <v>2.307048019185431</v>
      </c>
      <c r="E33" s="31">
        <f t="shared" si="1"/>
        <v>59.561687266493145</v>
      </c>
      <c r="G33" s="24"/>
      <c r="H33" s="24"/>
      <c r="J33" s="18">
        <f t="shared" si="8"/>
        <v>22</v>
      </c>
      <c r="K33" s="19">
        <f t="shared" si="9"/>
        <v>24</v>
      </c>
      <c r="L33" s="20" t="str">
        <f t="shared" ref="L33" si="14">CONCATENATE("(",J33,",",K33,"]")</f>
        <v>(22,24]</v>
      </c>
      <c r="M33" s="21">
        <f t="shared" si="2"/>
        <v>23</v>
      </c>
      <c r="N33" s="20">
        <f t="shared" si="11"/>
        <v>1</v>
      </c>
      <c r="O33" s="21">
        <f t="shared" si="3"/>
        <v>1.1074197120708748E-3</v>
      </c>
      <c r="P33" s="21">
        <f t="shared" si="4"/>
        <v>0.11074197120708748</v>
      </c>
      <c r="Q33" s="20">
        <f t="shared" si="12"/>
        <v>903</v>
      </c>
      <c r="R33" s="21">
        <f t="shared" si="5"/>
        <v>100</v>
      </c>
      <c r="S33">
        <f t="shared" si="6"/>
        <v>23</v>
      </c>
      <c r="T33" s="31">
        <f t="shared" si="13"/>
        <v>168.35278032251301</v>
      </c>
      <c r="U33" s="31">
        <f t="shared" si="7"/>
        <v>12.975083056478406</v>
      </c>
    </row>
    <row r="34" spans="2:21" x14ac:dyDescent="0.2">
      <c r="B34" s="12">
        <v>15.529092947950362</v>
      </c>
      <c r="C34">
        <f t="shared" si="0"/>
        <v>5.504423062769348</v>
      </c>
      <c r="D34" s="12">
        <v>2.4177611943240214</v>
      </c>
      <c r="E34" s="31">
        <f t="shared" si="1"/>
        <v>57.865059831035644</v>
      </c>
      <c r="G34" s="24" t="s">
        <v>37</v>
      </c>
      <c r="H34" s="24">
        <v>10.024669885181014</v>
      </c>
      <c r="M34" s="13" t="s">
        <v>35</v>
      </c>
      <c r="N34" s="22">
        <f>SUM(N22:N33)</f>
        <v>903</v>
      </c>
      <c r="O34" s="22">
        <f>SUM(O22:O33)</f>
        <v>1</v>
      </c>
      <c r="P34" s="22">
        <f>SUM(P22:P33)</f>
        <v>100.00000000000001</v>
      </c>
    </row>
    <row r="35" spans="2:21" x14ac:dyDescent="0.2">
      <c r="B35" s="12">
        <v>5.1713615399076929</v>
      </c>
      <c r="C35">
        <f t="shared" si="0"/>
        <v>4.8533083452733212</v>
      </c>
      <c r="D35" s="12">
        <v>2.5200400618795458</v>
      </c>
      <c r="E35" s="31">
        <f t="shared" si="1"/>
        <v>56.319468784785826</v>
      </c>
      <c r="G35" s="24" t="s">
        <v>38</v>
      </c>
      <c r="H35" s="24">
        <v>0.12886305674941387</v>
      </c>
    </row>
    <row r="36" spans="2:21" x14ac:dyDescent="0.2">
      <c r="B36" s="12">
        <v>17.409968219443535</v>
      </c>
      <c r="C36">
        <f t="shared" si="0"/>
        <v>7.3852983342625205</v>
      </c>
      <c r="D36" s="12">
        <v>2.5385028535994199</v>
      </c>
      <c r="E36" s="31">
        <f t="shared" si="1"/>
        <v>56.042696824739181</v>
      </c>
      <c r="G36" s="24" t="s">
        <v>5</v>
      </c>
      <c r="H36" s="30">
        <v>9.9779825688849098</v>
      </c>
    </row>
    <row r="37" spans="2:21" x14ac:dyDescent="0.2">
      <c r="B37" s="12">
        <v>9.1260993829265384</v>
      </c>
      <c r="C37">
        <f t="shared" si="0"/>
        <v>0.89857050225447566</v>
      </c>
      <c r="D37" s="12">
        <v>2.5493043270838349</v>
      </c>
      <c r="E37" s="31">
        <f t="shared" si="1"/>
        <v>55.881090227185553</v>
      </c>
      <c r="G37" s="24" t="s">
        <v>39</v>
      </c>
      <c r="H37" s="24" t="e">
        <v>#N/A</v>
      </c>
    </row>
    <row r="38" spans="2:21" x14ac:dyDescent="0.2">
      <c r="B38" s="12">
        <v>11.077370450941846</v>
      </c>
      <c r="C38">
        <f t="shared" si="0"/>
        <v>1.0527005657608317</v>
      </c>
      <c r="D38" s="12">
        <v>2.6913980822972245</v>
      </c>
      <c r="E38" s="31">
        <f t="shared" si="1"/>
        <v>53.776875334970462</v>
      </c>
      <c r="G38" s="24" t="s">
        <v>8</v>
      </c>
      <c r="H38" s="24">
        <v>3.8723294949560794</v>
      </c>
    </row>
    <row r="39" spans="2:21" x14ac:dyDescent="0.2">
      <c r="B39" s="12">
        <v>8.6830326424995725</v>
      </c>
      <c r="C39">
        <f t="shared" si="0"/>
        <v>1.3416372426814416</v>
      </c>
      <c r="D39" s="12">
        <v>2.7479706656983858</v>
      </c>
      <c r="E39" s="31">
        <f t="shared" si="1"/>
        <v>52.950351530819091</v>
      </c>
      <c r="G39" s="24" t="s">
        <v>40</v>
      </c>
      <c r="H39" s="24">
        <v>14.994935717506806</v>
      </c>
    </row>
    <row r="40" spans="2:21" x14ac:dyDescent="0.2">
      <c r="B40" s="12">
        <v>6.246595668549288</v>
      </c>
      <c r="C40">
        <f t="shared" si="0"/>
        <v>3.778074216631726</v>
      </c>
      <c r="D40" s="12">
        <v>2.9134247329079521</v>
      </c>
      <c r="E40" s="31">
        <f t="shared" si="1"/>
        <v>50.569807615727122</v>
      </c>
      <c r="G40" s="24" t="s">
        <v>41</v>
      </c>
      <c r="H40" s="24">
        <v>-0.12243046603888752</v>
      </c>
    </row>
    <row r="41" spans="2:21" x14ac:dyDescent="0.2">
      <c r="B41" s="12">
        <v>10.103371646281154</v>
      </c>
      <c r="C41">
        <f t="shared" si="0"/>
        <v>7.8701761100139933E-2</v>
      </c>
      <c r="D41" s="12">
        <v>2.9746757303320521</v>
      </c>
      <c r="E41" s="31">
        <f t="shared" si="1"/>
        <v>49.702417583404532</v>
      </c>
      <c r="G41" s="24" t="s">
        <v>42</v>
      </c>
      <c r="H41" s="24">
        <v>4.8010898713423789E-2</v>
      </c>
    </row>
    <row r="42" spans="2:21" x14ac:dyDescent="0.2">
      <c r="B42" s="12">
        <v>8.4954481005671596</v>
      </c>
      <c r="C42">
        <f t="shared" si="0"/>
        <v>1.5292217846138545</v>
      </c>
      <c r="D42" s="12">
        <v>3.0024795781975087</v>
      </c>
      <c r="E42" s="31">
        <f t="shared" si="1"/>
        <v>49.311156707493097</v>
      </c>
      <c r="G42" s="24" t="s">
        <v>24</v>
      </c>
      <c r="H42" s="24">
        <v>24.572032187046002</v>
      </c>
    </row>
    <row r="43" spans="2:21" x14ac:dyDescent="0.2">
      <c r="B43" s="12">
        <v>6.1349184977147608</v>
      </c>
      <c r="C43">
        <f t="shared" si="0"/>
        <v>3.8897513874662533</v>
      </c>
      <c r="D43" s="12">
        <v>3.0442347909595213</v>
      </c>
      <c r="E43" s="31">
        <f t="shared" si="1"/>
        <v>48.726474104639024</v>
      </c>
      <c r="G43" s="24" t="s">
        <v>43</v>
      </c>
      <c r="H43" s="24">
        <v>-0.85230775979822226</v>
      </c>
    </row>
    <row r="44" spans="2:21" x14ac:dyDescent="0.2">
      <c r="B44" s="12">
        <v>15.307310140689713</v>
      </c>
      <c r="C44">
        <f t="shared" si="0"/>
        <v>5.2826402555086993</v>
      </c>
      <c r="D44" s="12">
        <v>3.0594998250892722</v>
      </c>
      <c r="E44" s="31">
        <f t="shared" si="1"/>
        <v>48.513593965998396</v>
      </c>
      <c r="G44" s="24" t="s">
        <v>44</v>
      </c>
      <c r="H44" s="24">
        <v>23.71972442724778</v>
      </c>
    </row>
    <row r="45" spans="2:21" x14ac:dyDescent="0.2">
      <c r="B45" s="12">
        <v>3.9202764973922113</v>
      </c>
      <c r="C45">
        <f t="shared" si="0"/>
        <v>6.1043933877888028</v>
      </c>
      <c r="D45" s="12">
        <v>3.1207259659232403</v>
      </c>
      <c r="E45" s="31">
        <f t="shared" si="1"/>
        <v>47.664441640256392</v>
      </c>
      <c r="G45" s="24" t="s">
        <v>45</v>
      </c>
      <c r="H45" s="24">
        <v>9052.2769063184551</v>
      </c>
    </row>
    <row r="46" spans="2:21" x14ac:dyDescent="0.2">
      <c r="B46" s="12">
        <v>12.48530332532377</v>
      </c>
      <c r="C46">
        <f t="shared" si="0"/>
        <v>2.4606334401427556</v>
      </c>
      <c r="D46" s="12">
        <v>3.145014861055623</v>
      </c>
      <c r="E46" s="31">
        <f t="shared" si="1"/>
        <v>47.329653250973735</v>
      </c>
      <c r="G46" s="24" t="s">
        <v>46</v>
      </c>
      <c r="H46" s="24">
        <v>903</v>
      </c>
    </row>
    <row r="47" spans="2:21" ht="16" thickBot="1" x14ac:dyDescent="0.25">
      <c r="B47" s="12">
        <v>12.406630734684047</v>
      </c>
      <c r="C47">
        <f t="shared" si="0"/>
        <v>2.3819608495030327</v>
      </c>
      <c r="D47" s="12">
        <v>3.21437638875173</v>
      </c>
      <c r="E47" s="31">
        <f t="shared" si="1"/>
        <v>46.380097507507003</v>
      </c>
      <c r="G47" s="25" t="s">
        <v>47</v>
      </c>
      <c r="H47" s="25">
        <v>0.25290630910213008</v>
      </c>
    </row>
    <row r="48" spans="2:21" x14ac:dyDescent="0.2">
      <c r="B48" s="12">
        <v>4.3754831260033891</v>
      </c>
      <c r="C48">
        <f t="shared" si="0"/>
        <v>5.649186759177625</v>
      </c>
      <c r="D48" s="12">
        <v>3.2219954779271562</v>
      </c>
      <c r="E48" s="31">
        <f t="shared" si="1"/>
        <v>46.276379091106627</v>
      </c>
    </row>
    <row r="49" spans="2:16" x14ac:dyDescent="0.2">
      <c r="B49" s="12">
        <v>12.320469697542958</v>
      </c>
      <c r="C49">
        <f t="shared" si="0"/>
        <v>2.2957998123619436</v>
      </c>
      <c r="D49" s="12">
        <v>3.2407977275699471</v>
      </c>
      <c r="E49" s="31">
        <f t="shared" si="1"/>
        <v>46.020921450810633</v>
      </c>
    </row>
    <row r="50" spans="2:16" x14ac:dyDescent="0.2">
      <c r="B50" s="12">
        <v>14.240620393218293</v>
      </c>
      <c r="C50">
        <f t="shared" si="0"/>
        <v>4.2159505080372792</v>
      </c>
      <c r="D50" s="12">
        <v>3.2957613075729171</v>
      </c>
      <c r="E50" s="31">
        <f t="shared" si="1"/>
        <v>45.278210645807825</v>
      </c>
    </row>
    <row r="51" spans="2:16" x14ac:dyDescent="0.2">
      <c r="B51" s="12">
        <v>6.5955896014653259</v>
      </c>
      <c r="C51">
        <f t="shared" si="0"/>
        <v>3.4290802837156882</v>
      </c>
      <c r="D51" s="12">
        <v>3.325345541065559</v>
      </c>
      <c r="E51" s="31">
        <f t="shared" si="1"/>
        <v>44.880946667657973</v>
      </c>
    </row>
    <row r="52" spans="2:16" x14ac:dyDescent="0.2">
      <c r="B52" s="12">
        <v>14.408239897814028</v>
      </c>
      <c r="C52">
        <f t="shared" si="0"/>
        <v>4.3835700126330135</v>
      </c>
      <c r="D52" s="12">
        <v>3.3414055795013553</v>
      </c>
      <c r="E52" s="31">
        <f t="shared" si="1"/>
        <v>44.666021779571814</v>
      </c>
    </row>
    <row r="53" spans="2:16" x14ac:dyDescent="0.2">
      <c r="B53" s="12">
        <v>13.09475261925841</v>
      </c>
      <c r="C53">
        <f t="shared" si="0"/>
        <v>3.0700827340773955</v>
      </c>
      <c r="D53" s="12">
        <v>3.3433541032622971</v>
      </c>
      <c r="E53" s="31">
        <f t="shared" si="1"/>
        <v>44.639980577716116</v>
      </c>
    </row>
    <row r="54" spans="2:16" x14ac:dyDescent="0.2">
      <c r="B54" s="12">
        <v>18.043305859737195</v>
      </c>
      <c r="C54">
        <f t="shared" si="0"/>
        <v>8.0186359745561813</v>
      </c>
      <c r="D54" s="12">
        <v>3.3510239773925381</v>
      </c>
      <c r="E54" s="31">
        <f t="shared" si="1"/>
        <v>44.537549702541874</v>
      </c>
    </row>
    <row r="55" spans="2:16" x14ac:dyDescent="0.2">
      <c r="B55" s="12">
        <v>11.276199125229269</v>
      </c>
      <c r="C55">
        <f t="shared" si="0"/>
        <v>1.2515292400482547</v>
      </c>
      <c r="D55" s="12">
        <v>3.4054490144632377</v>
      </c>
      <c r="E55" s="31">
        <f t="shared" si="1"/>
        <v>43.814084935345797</v>
      </c>
    </row>
    <row r="56" spans="2:16" x14ac:dyDescent="0.2">
      <c r="B56" s="12">
        <v>9.897528214737358</v>
      </c>
      <c r="C56">
        <f t="shared" si="0"/>
        <v>0.1271416704436561</v>
      </c>
      <c r="D56" s="12">
        <v>3.4390174692565365</v>
      </c>
      <c r="E56" s="31">
        <f t="shared" si="1"/>
        <v>43.370817743371909</v>
      </c>
    </row>
    <row r="57" spans="2:16" x14ac:dyDescent="0.2">
      <c r="B57" s="12">
        <v>7.4029724809890407</v>
      </c>
      <c r="C57">
        <f t="shared" si="0"/>
        <v>2.6216974041919734</v>
      </c>
      <c r="D57" s="12">
        <v>3.4780642484992423</v>
      </c>
      <c r="E57" s="31">
        <f t="shared" si="1"/>
        <v>42.858045362233547</v>
      </c>
    </row>
    <row r="58" spans="2:16" x14ac:dyDescent="0.2">
      <c r="B58" s="12">
        <v>14.854780832944762</v>
      </c>
      <c r="C58">
        <f t="shared" si="0"/>
        <v>4.8301109477637478</v>
      </c>
      <c r="D58" s="12">
        <v>3.5279782512290936</v>
      </c>
      <c r="E58" s="31">
        <f t="shared" si="1"/>
        <v>42.207002186660873</v>
      </c>
    </row>
    <row r="59" spans="2:16" x14ac:dyDescent="0.2">
      <c r="B59" s="12">
        <v>10.677155957576206</v>
      </c>
      <c r="C59">
        <f t="shared" si="0"/>
        <v>0.65248607239519174</v>
      </c>
      <c r="D59" s="12">
        <v>3.5384505168516327</v>
      </c>
      <c r="E59" s="31">
        <f t="shared" si="1"/>
        <v>42.0710416940912</v>
      </c>
    </row>
    <row r="60" spans="2:16" x14ac:dyDescent="0.2">
      <c r="B60" s="12">
        <v>10.682795550583343</v>
      </c>
      <c r="C60">
        <f t="shared" si="0"/>
        <v>0.65812566540232886</v>
      </c>
      <c r="D60" s="12">
        <v>3.5763883838165604</v>
      </c>
      <c r="E60" s="31">
        <f t="shared" si="1"/>
        <v>41.580334320839015</v>
      </c>
    </row>
    <row r="61" spans="2:16" x14ac:dyDescent="0.2">
      <c r="B61" s="12">
        <v>8.451379258238239</v>
      </c>
      <c r="C61">
        <f t="shared" si="0"/>
        <v>1.5732906269427751</v>
      </c>
      <c r="D61" s="12">
        <v>3.6226447711249339</v>
      </c>
      <c r="E61" s="31">
        <f t="shared" si="1"/>
        <v>40.98592556100477</v>
      </c>
      <c r="I61">
        <v>23.54</v>
      </c>
      <c r="J61">
        <v>13</v>
      </c>
      <c r="K61">
        <v>2</v>
      </c>
      <c r="L61">
        <f>(J61-I61)^2*K61</f>
        <v>222.18319999999997</v>
      </c>
      <c r="O61" t="s">
        <v>53</v>
      </c>
      <c r="P61">
        <v>1</v>
      </c>
    </row>
    <row r="62" spans="2:16" x14ac:dyDescent="0.2">
      <c r="B62" s="12">
        <v>0.56674520859712985</v>
      </c>
      <c r="C62">
        <f t="shared" si="0"/>
        <v>9.4579246765838842</v>
      </c>
      <c r="D62" s="12">
        <v>3.6387058890294952</v>
      </c>
      <c r="E62" s="31">
        <f t="shared" si="1"/>
        <v>40.780536160143477</v>
      </c>
      <c r="I62">
        <v>23.54</v>
      </c>
      <c r="J62">
        <v>15</v>
      </c>
      <c r="K62">
        <v>2</v>
      </c>
      <c r="L62">
        <f t="shared" ref="L62:L70" si="15">(J62-I62)^2*K62</f>
        <v>145.86319999999998</v>
      </c>
      <c r="O62" t="s">
        <v>54</v>
      </c>
      <c r="P62">
        <v>1</v>
      </c>
    </row>
    <row r="63" spans="2:16" x14ac:dyDescent="0.2">
      <c r="B63" s="12">
        <v>12.516044144129774</v>
      </c>
      <c r="C63">
        <f t="shared" si="0"/>
        <v>2.4913742589487597</v>
      </c>
      <c r="D63" s="12">
        <v>3.7491500771987534</v>
      </c>
      <c r="E63" s="31">
        <f t="shared" si="1"/>
        <v>39.382148860377711</v>
      </c>
      <c r="I63">
        <v>23.54</v>
      </c>
      <c r="J63">
        <v>17</v>
      </c>
      <c r="K63">
        <v>15</v>
      </c>
      <c r="L63">
        <f t="shared" si="15"/>
        <v>641.57399999999984</v>
      </c>
      <c r="O63" t="s">
        <v>55</v>
      </c>
      <c r="P63">
        <v>9.5</v>
      </c>
    </row>
    <row r="64" spans="2:16" x14ac:dyDescent="0.2">
      <c r="B64" s="12">
        <v>9.3697676456034653</v>
      </c>
      <c r="C64">
        <f t="shared" si="0"/>
        <v>0.65490223957754878</v>
      </c>
      <c r="D64" s="12">
        <v>3.8348973996829532</v>
      </c>
      <c r="E64" s="31">
        <f t="shared" si="1"/>
        <v>38.313283422228842</v>
      </c>
      <c r="I64">
        <v>23.54</v>
      </c>
      <c r="J64">
        <v>19</v>
      </c>
      <c r="K64">
        <v>16</v>
      </c>
      <c r="L64">
        <f t="shared" si="15"/>
        <v>329.78559999999987</v>
      </c>
      <c r="O64" t="s">
        <v>56</v>
      </c>
      <c r="P64">
        <v>17.5</v>
      </c>
    </row>
    <row r="65" spans="2:16" x14ac:dyDescent="0.2">
      <c r="B65" s="12">
        <v>6.9678847351513351</v>
      </c>
      <c r="C65">
        <f t="shared" si="0"/>
        <v>3.056785150029679</v>
      </c>
      <c r="D65" s="12">
        <v>3.8558045271538033</v>
      </c>
      <c r="E65" s="31">
        <f t="shared" si="1"/>
        <v>38.054899805468189</v>
      </c>
      <c r="I65">
        <v>23.54</v>
      </c>
      <c r="J65">
        <v>21</v>
      </c>
      <c r="K65">
        <v>35</v>
      </c>
      <c r="L65">
        <f t="shared" si="15"/>
        <v>225.80599999999984</v>
      </c>
      <c r="O65" t="s">
        <v>62</v>
      </c>
      <c r="P65">
        <v>35</v>
      </c>
    </row>
    <row r="66" spans="2:16" x14ac:dyDescent="0.2">
      <c r="B66" s="12">
        <v>13.39434934688477</v>
      </c>
      <c r="C66">
        <f t="shared" si="0"/>
        <v>3.3696794617037558</v>
      </c>
      <c r="D66" s="12">
        <v>3.9202764973922113</v>
      </c>
      <c r="E66" s="31">
        <f t="shared" si="1"/>
        <v>37.263618632879655</v>
      </c>
      <c r="I66">
        <v>23.54</v>
      </c>
      <c r="J66">
        <v>23</v>
      </c>
      <c r="K66">
        <v>49</v>
      </c>
      <c r="L66">
        <f t="shared" si="15"/>
        <v>14.288399999999955</v>
      </c>
      <c r="O66" t="s">
        <v>57</v>
      </c>
      <c r="P66">
        <v>59</v>
      </c>
    </row>
    <row r="67" spans="2:16" x14ac:dyDescent="0.2">
      <c r="B67" s="12">
        <v>3.9903436464254236</v>
      </c>
      <c r="C67">
        <f t="shared" si="0"/>
        <v>6.0343262387555905</v>
      </c>
      <c r="D67" s="12">
        <v>3.9903436464254236</v>
      </c>
      <c r="E67" s="31">
        <f t="shared" si="1"/>
        <v>36.413093155734188</v>
      </c>
      <c r="I67">
        <v>23.54</v>
      </c>
      <c r="J67">
        <v>25</v>
      </c>
      <c r="K67">
        <v>22</v>
      </c>
      <c r="L67">
        <f t="shared" si="15"/>
        <v>46.895200000000052</v>
      </c>
      <c r="O67" t="s">
        <v>63</v>
      </c>
      <c r="P67">
        <v>70.5</v>
      </c>
    </row>
    <row r="68" spans="2:16" x14ac:dyDescent="0.2">
      <c r="B68" s="12">
        <v>8.2604971261000166</v>
      </c>
      <c r="C68">
        <f t="shared" si="0"/>
        <v>1.7641727590809975</v>
      </c>
      <c r="D68" s="12">
        <v>3.9988367801373501</v>
      </c>
      <c r="E68" s="31">
        <f t="shared" si="1"/>
        <v>36.310664609840167</v>
      </c>
      <c r="I68">
        <v>23.54</v>
      </c>
      <c r="J68">
        <v>27</v>
      </c>
      <c r="K68">
        <v>31</v>
      </c>
      <c r="L68">
        <f t="shared" si="15"/>
        <v>371.11960000000016</v>
      </c>
      <c r="O68" t="s">
        <v>58</v>
      </c>
      <c r="P68">
        <v>86</v>
      </c>
    </row>
    <row r="69" spans="2:16" x14ac:dyDescent="0.2">
      <c r="B69" s="12">
        <v>13.363519582241873</v>
      </c>
      <c r="C69">
        <f t="shared" si="0"/>
        <v>3.3388496970608585</v>
      </c>
      <c r="D69" s="12">
        <v>4.011239515195852</v>
      </c>
      <c r="E69" s="31">
        <f t="shared" si="1"/>
        <v>36.161344814659884</v>
      </c>
      <c r="I69">
        <v>23.54</v>
      </c>
      <c r="J69">
        <v>29</v>
      </c>
      <c r="K69">
        <v>17</v>
      </c>
      <c r="L69">
        <f t="shared" si="15"/>
        <v>506.79720000000015</v>
      </c>
      <c r="O69" t="s">
        <v>59</v>
      </c>
      <c r="P69">
        <v>94.5</v>
      </c>
    </row>
    <row r="70" spans="2:16" x14ac:dyDescent="0.2">
      <c r="B70" s="12">
        <v>8.8942332398251498</v>
      </c>
      <c r="C70">
        <f t="shared" si="0"/>
        <v>1.1304366453558643</v>
      </c>
      <c r="D70" s="12">
        <v>4.0240277419774646</v>
      </c>
      <c r="E70" s="31">
        <f t="shared" si="1"/>
        <v>36.007706130790488</v>
      </c>
      <c r="I70">
        <v>23.54</v>
      </c>
      <c r="J70">
        <v>31</v>
      </c>
      <c r="K70">
        <v>6</v>
      </c>
      <c r="L70">
        <f t="shared" si="15"/>
        <v>333.90960000000007</v>
      </c>
      <c r="O70" t="s">
        <v>60</v>
      </c>
      <c r="P70">
        <v>97.5</v>
      </c>
    </row>
    <row r="71" spans="2:16" x14ac:dyDescent="0.2">
      <c r="B71" s="12">
        <v>11.30599696751058</v>
      </c>
      <c r="C71">
        <f t="shared" si="0"/>
        <v>1.2813270823295664</v>
      </c>
      <c r="D71" s="12">
        <v>4.1552162821915788</v>
      </c>
      <c r="E71" s="31">
        <f t="shared" si="1"/>
        <v>34.450485597645667</v>
      </c>
      <c r="I71">
        <v>23.54</v>
      </c>
      <c r="J71">
        <v>33</v>
      </c>
      <c r="K71">
        <v>5</v>
      </c>
      <c r="L71">
        <f>(J71-I71)^2*K71</f>
        <v>447.45800000000008</v>
      </c>
      <c r="O71" t="s">
        <v>61</v>
      </c>
      <c r="P71">
        <v>100</v>
      </c>
    </row>
    <row r="72" spans="2:16" x14ac:dyDescent="0.2">
      <c r="B72" s="12">
        <v>7.3067538681272453</v>
      </c>
      <c r="C72">
        <f t="shared" si="0"/>
        <v>2.7179160170537688</v>
      </c>
      <c r="D72" s="12">
        <v>4.1903979289501878</v>
      </c>
      <c r="E72" s="31">
        <f t="shared" si="1"/>
        <v>34.038729259261473</v>
      </c>
      <c r="L72">
        <f>SUM(L61:L71)</f>
        <v>3285.68</v>
      </c>
    </row>
    <row r="73" spans="2:16" x14ac:dyDescent="0.2">
      <c r="B73" s="12">
        <v>10.816811524287907</v>
      </c>
      <c r="C73">
        <f t="shared" si="0"/>
        <v>0.79214163910689273</v>
      </c>
      <c r="D73" s="12">
        <v>4.2086234142067909</v>
      </c>
      <c r="E73" s="31">
        <f t="shared" si="1"/>
        <v>33.826396552531719</v>
      </c>
    </row>
    <row r="74" spans="2:16" x14ac:dyDescent="0.2">
      <c r="B74" s="12">
        <v>18.100066501002942</v>
      </c>
      <c r="C74">
        <f t="shared" si="0"/>
        <v>8.0753966158219281</v>
      </c>
      <c r="D74" s="12">
        <v>4.2129544309760085</v>
      </c>
      <c r="E74" s="31">
        <f t="shared" si="1"/>
        <v>33.776036520645292</v>
      </c>
    </row>
    <row r="75" spans="2:16" x14ac:dyDescent="0.2">
      <c r="B75" s="12">
        <v>9.1010136674144295</v>
      </c>
      <c r="C75">
        <f t="shared" si="0"/>
        <v>0.92365621776658458</v>
      </c>
      <c r="D75" s="12">
        <v>4.2836415506462115</v>
      </c>
      <c r="E75" s="31">
        <f t="shared" si="1"/>
        <v>32.959406337931448</v>
      </c>
    </row>
    <row r="76" spans="2:16" x14ac:dyDescent="0.2">
      <c r="B76" s="12">
        <v>3.4390174692565365</v>
      </c>
      <c r="C76">
        <f t="shared" ref="C76:C139" si="16">ABS(B76-$H$10)</f>
        <v>6.5856524159244776</v>
      </c>
      <c r="D76" s="12">
        <v>4.3517692905344463</v>
      </c>
      <c r="E76" s="31">
        <f t="shared" ref="E76:E139" si="17">(D76-$H$10)^2</f>
        <v>32.181801156741386</v>
      </c>
    </row>
    <row r="77" spans="2:16" x14ac:dyDescent="0.2">
      <c r="B77" s="12">
        <v>10.836447364910249</v>
      </c>
      <c r="C77">
        <f t="shared" si="16"/>
        <v>0.8117774797292352</v>
      </c>
      <c r="D77" s="12">
        <v>4.3754831260033891</v>
      </c>
      <c r="E77" s="31">
        <f t="shared" si="17"/>
        <v>31.913311040067796</v>
      </c>
    </row>
    <row r="78" spans="2:16" x14ac:dyDescent="0.2">
      <c r="B78" s="12">
        <v>16.558104095937889</v>
      </c>
      <c r="C78">
        <f t="shared" si="16"/>
        <v>6.5334342107568748</v>
      </c>
      <c r="D78" s="12">
        <v>4.4068733533437152</v>
      </c>
      <c r="E78" s="31">
        <f t="shared" si="17"/>
        <v>31.559637873123183</v>
      </c>
    </row>
    <row r="79" spans="2:16" x14ac:dyDescent="0.2">
      <c r="B79" s="12">
        <v>5.1742992851441834</v>
      </c>
      <c r="C79">
        <f t="shared" si="16"/>
        <v>4.8503706000368307</v>
      </c>
      <c r="D79" s="12">
        <v>4.4079777138154999</v>
      </c>
      <c r="E79" s="31">
        <f t="shared" si="17"/>
        <v>31.547230947878656</v>
      </c>
    </row>
    <row r="80" spans="2:16" x14ac:dyDescent="0.2">
      <c r="B80" s="12">
        <v>14.387909191041434</v>
      </c>
      <c r="C80">
        <f t="shared" si="16"/>
        <v>4.3632393058604197</v>
      </c>
      <c r="D80" s="12">
        <v>4.5070357587088496</v>
      </c>
      <c r="E80" s="31">
        <f t="shared" si="17"/>
        <v>30.444286353610245</v>
      </c>
      <c r="M80">
        <v>0</v>
      </c>
      <c r="N80">
        <v>1</v>
      </c>
      <c r="O80">
        <v>2</v>
      </c>
    </row>
    <row r="81" spans="2:26" x14ac:dyDescent="0.2">
      <c r="B81" s="12">
        <v>12.341528313096255</v>
      </c>
      <c r="C81">
        <f t="shared" si="16"/>
        <v>2.3168584279152409</v>
      </c>
      <c r="D81" s="12">
        <v>4.5398076968696968</v>
      </c>
      <c r="E81" s="31">
        <f t="shared" si="17"/>
        <v>30.083713224767212</v>
      </c>
      <c r="L81" t="s">
        <v>64</v>
      </c>
      <c r="M81">
        <v>2</v>
      </c>
      <c r="N81">
        <v>16</v>
      </c>
      <c r="O81">
        <v>40</v>
      </c>
    </row>
    <row r="82" spans="2:26" x14ac:dyDescent="0.2">
      <c r="B82" s="12">
        <v>15.250841766264823</v>
      </c>
      <c r="C82">
        <f t="shared" si="16"/>
        <v>5.2261718810838094</v>
      </c>
      <c r="D82" s="12">
        <v>4.6410145316877376</v>
      </c>
      <c r="E82" s="31">
        <f t="shared" si="17"/>
        <v>28.983744965196816</v>
      </c>
      <c r="L82" t="s">
        <v>65</v>
      </c>
      <c r="M82">
        <v>2</v>
      </c>
      <c r="N82">
        <v>12</v>
      </c>
      <c r="O82">
        <v>29</v>
      </c>
    </row>
    <row r="83" spans="2:26" x14ac:dyDescent="0.2">
      <c r="B83" s="12">
        <v>11.028824890644499</v>
      </c>
      <c r="C83">
        <f t="shared" si="16"/>
        <v>1.0041550054634847</v>
      </c>
      <c r="D83" s="12">
        <v>4.6421814705232887</v>
      </c>
      <c r="E83" s="31">
        <f t="shared" si="17"/>
        <v>28.971181533924636</v>
      </c>
      <c r="L83" t="s">
        <v>66</v>
      </c>
      <c r="M83">
        <v>1</v>
      </c>
      <c r="N83">
        <v>4</v>
      </c>
      <c r="O83">
        <v>8</v>
      </c>
      <c r="Z83">
        <v>3.6</v>
      </c>
    </row>
    <row r="84" spans="2:26" x14ac:dyDescent="0.2">
      <c r="B84" s="12">
        <v>16.61671410430576</v>
      </c>
      <c r="C84">
        <f t="shared" si="16"/>
        <v>6.5920442191247464</v>
      </c>
      <c r="D84" s="12">
        <v>4.7176113802265549</v>
      </c>
      <c r="E84" s="31">
        <f t="shared" si="17"/>
        <v>28.164869975009459</v>
      </c>
      <c r="L84" t="s">
        <v>67</v>
      </c>
      <c r="M84">
        <v>41</v>
      </c>
      <c r="N84">
        <v>48</v>
      </c>
      <c r="O84">
        <v>0</v>
      </c>
      <c r="Z84">
        <v>4</v>
      </c>
    </row>
    <row r="85" spans="2:26" x14ac:dyDescent="0.2">
      <c r="B85" s="12">
        <v>3.6387058890294952</v>
      </c>
      <c r="C85">
        <f t="shared" si="16"/>
        <v>6.3859639961515189</v>
      </c>
      <c r="D85" s="12">
        <v>4.7330795034476463</v>
      </c>
      <c r="E85" s="31">
        <f t="shared" si="17"/>
        <v>28.00092876805309</v>
      </c>
      <c r="Z85">
        <v>5</v>
      </c>
    </row>
    <row r="86" spans="2:26" x14ac:dyDescent="0.2">
      <c r="B86" s="12">
        <v>8.432054988322804</v>
      </c>
      <c r="C86">
        <f t="shared" si="16"/>
        <v>1.5926148968582101</v>
      </c>
      <c r="D86" s="12">
        <v>4.7367182623157671</v>
      </c>
      <c r="E86" s="31">
        <f t="shared" si="17"/>
        <v>27.962432365763199</v>
      </c>
      <c r="Z86">
        <v>6</v>
      </c>
    </row>
    <row r="87" spans="2:26" x14ac:dyDescent="0.2">
      <c r="B87" s="12">
        <v>14.717907832898806</v>
      </c>
      <c r="C87">
        <f t="shared" si="16"/>
        <v>4.6932379477177921</v>
      </c>
      <c r="D87" s="12">
        <v>4.7528275998883354</v>
      </c>
      <c r="E87" s="31">
        <f t="shared" si="17"/>
        <v>27.792321080999933</v>
      </c>
      <c r="Z87">
        <v>6</v>
      </c>
    </row>
    <row r="88" spans="2:26" x14ac:dyDescent="0.2">
      <c r="B88" s="12">
        <v>7.4611495868768003</v>
      </c>
      <c r="C88">
        <f t="shared" si="16"/>
        <v>2.5635202983042138</v>
      </c>
      <c r="D88" s="12">
        <v>4.8549895194359065</v>
      </c>
      <c r="E88" s="31">
        <f t="shared" si="17"/>
        <v>26.725595083970468</v>
      </c>
      <c r="Z88">
        <v>7.6</v>
      </c>
    </row>
    <row r="89" spans="2:26" x14ac:dyDescent="0.2">
      <c r="B89" s="12">
        <v>10.605520263930766</v>
      </c>
      <c r="C89">
        <f t="shared" si="16"/>
        <v>0.58085037874975143</v>
      </c>
      <c r="D89" s="12">
        <v>4.8925095407791508</v>
      </c>
      <c r="E89" s="31">
        <f t="shared" si="17"/>
        <v>26.339069800651053</v>
      </c>
      <c r="Z89">
        <v>8</v>
      </c>
    </row>
    <row r="90" spans="2:26" x14ac:dyDescent="0.2">
      <c r="B90" s="12">
        <v>9.6549558259280488</v>
      </c>
      <c r="C90">
        <f t="shared" si="16"/>
        <v>0.3697140592529653</v>
      </c>
      <c r="D90" s="12">
        <v>4.9095818121870884</v>
      </c>
      <c r="E90" s="31">
        <f t="shared" si="17"/>
        <v>26.16412599448471</v>
      </c>
      <c r="Z90">
        <v>8</v>
      </c>
    </row>
    <row r="91" spans="2:26" x14ac:dyDescent="0.2">
      <c r="B91" s="12">
        <v>13.652407707348221</v>
      </c>
      <c r="C91">
        <f t="shared" si="16"/>
        <v>3.627737822167207</v>
      </c>
      <c r="D91" s="12">
        <v>4.9160918330125263</v>
      </c>
      <c r="E91" s="31">
        <f t="shared" si="17"/>
        <v>26.097569715097581</v>
      </c>
      <c r="Z91">
        <v>8</v>
      </c>
    </row>
    <row r="92" spans="2:26" x14ac:dyDescent="0.2">
      <c r="B92" s="12">
        <v>23.71972442724778</v>
      </c>
      <c r="C92">
        <f t="shared" si="16"/>
        <v>13.695054542066766</v>
      </c>
      <c r="D92" s="12">
        <v>4.9388827546120044</v>
      </c>
      <c r="E92" s="31">
        <f t="shared" si="17"/>
        <v>25.86523073746136</v>
      </c>
      <c r="Z92">
        <v>8.1</v>
      </c>
    </row>
    <row r="93" spans="2:26" x14ac:dyDescent="0.2">
      <c r="B93" s="12">
        <v>13.150537229192226</v>
      </c>
      <c r="C93">
        <f t="shared" si="16"/>
        <v>3.1258673440112119</v>
      </c>
      <c r="D93" s="12">
        <v>4.9450452552534667</v>
      </c>
      <c r="E93" s="31">
        <f t="shared" si="17"/>
        <v>25.802586380966574</v>
      </c>
      <c r="Z93">
        <v>8.6</v>
      </c>
    </row>
    <row r="94" spans="2:26" x14ac:dyDescent="0.2">
      <c r="B94" s="12">
        <v>12.083809669466408</v>
      </c>
      <c r="C94">
        <f t="shared" si="16"/>
        <v>2.059139784285394</v>
      </c>
      <c r="D94" s="12">
        <v>4.9919334599509009</v>
      </c>
      <c r="E94" s="31">
        <f t="shared" si="17"/>
        <v>25.328435925837979</v>
      </c>
      <c r="Z94">
        <v>10</v>
      </c>
    </row>
    <row r="95" spans="2:26" x14ac:dyDescent="0.2">
      <c r="B95" s="12">
        <v>11.156310121537162</v>
      </c>
      <c r="C95">
        <f t="shared" si="16"/>
        <v>1.131640236356148</v>
      </c>
      <c r="D95" s="12">
        <v>4.9979730167564469</v>
      </c>
      <c r="E95" s="31">
        <f t="shared" si="17"/>
        <v>25.26768140702935</v>
      </c>
      <c r="Z95">
        <v>12</v>
      </c>
    </row>
    <row r="96" spans="2:26" x14ac:dyDescent="0.2">
      <c r="B96" s="12">
        <v>10.560745881684577</v>
      </c>
      <c r="C96">
        <f t="shared" si="16"/>
        <v>0.53607599650356264</v>
      </c>
      <c r="D96" s="12">
        <v>5.0176388323965808</v>
      </c>
      <c r="E96" s="31">
        <f t="shared" si="17"/>
        <v>25.070359963547592</v>
      </c>
    </row>
    <row r="97" spans="2:5" x14ac:dyDescent="0.2">
      <c r="B97" s="12">
        <v>14.263741620858811</v>
      </c>
      <c r="C97">
        <f t="shared" si="16"/>
        <v>4.2390717356777969</v>
      </c>
      <c r="D97" s="12">
        <v>5.030167648101302</v>
      </c>
      <c r="E97" s="31">
        <f t="shared" si="17"/>
        <v>24.945052596194248</v>
      </c>
    </row>
    <row r="98" spans="2:5" x14ac:dyDescent="0.2">
      <c r="B98" s="12">
        <v>15.806710588669265</v>
      </c>
      <c r="C98">
        <f t="shared" si="16"/>
        <v>5.7820407034882511</v>
      </c>
      <c r="D98" s="12">
        <v>5.0437328236727605</v>
      </c>
      <c r="E98" s="31">
        <f t="shared" si="17"/>
        <v>24.809734010706475</v>
      </c>
    </row>
    <row r="99" spans="2:5" x14ac:dyDescent="0.2">
      <c r="B99" s="12">
        <v>7.2088205473201583</v>
      </c>
      <c r="C99">
        <f t="shared" si="16"/>
        <v>2.8158493378608558</v>
      </c>
      <c r="D99" s="12">
        <v>5.0891724540925543</v>
      </c>
      <c r="E99" s="31">
        <f t="shared" si="17"/>
        <v>24.359134892280785</v>
      </c>
    </row>
    <row r="100" spans="2:5" x14ac:dyDescent="0.2">
      <c r="B100" s="12">
        <v>8.1007478614957016</v>
      </c>
      <c r="C100">
        <f t="shared" si="16"/>
        <v>1.9239220236853125</v>
      </c>
      <c r="D100" s="12">
        <v>5.1398977257842811</v>
      </c>
      <c r="E100" s="31">
        <f t="shared" si="17"/>
        <v>23.860999049217423</v>
      </c>
    </row>
    <row r="101" spans="2:5" x14ac:dyDescent="0.2">
      <c r="B101" s="12">
        <v>11.394127253167975</v>
      </c>
      <c r="C101">
        <f t="shared" si="16"/>
        <v>1.3694573679869606</v>
      </c>
      <c r="D101" s="12">
        <v>5.1548016390119704</v>
      </c>
      <c r="E101" s="31">
        <f t="shared" si="17"/>
        <v>23.715616735045558</v>
      </c>
    </row>
    <row r="102" spans="2:5" x14ac:dyDescent="0.2">
      <c r="B102" s="12">
        <v>3.8348973996829532</v>
      </c>
      <c r="C102">
        <f t="shared" si="16"/>
        <v>6.1897724854980609</v>
      </c>
      <c r="D102" s="12">
        <v>5.1595766088111077</v>
      </c>
      <c r="E102" s="31">
        <f t="shared" si="17"/>
        <v>23.669132587779671</v>
      </c>
    </row>
    <row r="103" spans="2:5" x14ac:dyDescent="0.2">
      <c r="B103" s="12">
        <v>2.2051407284329763</v>
      </c>
      <c r="C103">
        <f t="shared" si="16"/>
        <v>7.8195291567480378</v>
      </c>
      <c r="D103" s="12">
        <v>5.1682417411412231</v>
      </c>
      <c r="E103" s="31">
        <f t="shared" si="17"/>
        <v>23.584894318221767</v>
      </c>
    </row>
    <row r="104" spans="2:5" x14ac:dyDescent="0.2">
      <c r="B104" s="12">
        <v>5.9449705769811327</v>
      </c>
      <c r="C104">
        <f t="shared" si="16"/>
        <v>4.0796993081998814</v>
      </c>
      <c r="D104" s="12">
        <v>5.1713615399076929</v>
      </c>
      <c r="E104" s="31">
        <f t="shared" si="17"/>
        <v>23.554601894299662</v>
      </c>
    </row>
    <row r="105" spans="2:5" x14ac:dyDescent="0.2">
      <c r="B105" s="12">
        <v>7.1670991848904686</v>
      </c>
      <c r="C105">
        <f t="shared" si="16"/>
        <v>2.8575707002905455</v>
      </c>
      <c r="D105" s="12">
        <v>5.1742992851441834</v>
      </c>
      <c r="E105" s="31">
        <f t="shared" si="17"/>
        <v>23.526094957701645</v>
      </c>
    </row>
    <row r="106" spans="2:5" x14ac:dyDescent="0.2">
      <c r="B106" s="12">
        <v>10.944775087115127</v>
      </c>
      <c r="C106">
        <f t="shared" si="16"/>
        <v>0.92010520193411338</v>
      </c>
      <c r="D106" s="12">
        <v>5.1787903499179269</v>
      </c>
      <c r="E106" s="31">
        <f t="shared" si="17"/>
        <v>23.482548470281593</v>
      </c>
    </row>
    <row r="107" spans="2:5" x14ac:dyDescent="0.2">
      <c r="B107" s="12">
        <v>13.037735889620027</v>
      </c>
      <c r="C107">
        <f t="shared" si="16"/>
        <v>3.013066004439013</v>
      </c>
      <c r="D107" s="12">
        <v>5.2270367951422871</v>
      </c>
      <c r="E107" s="31">
        <f t="shared" si="17"/>
        <v>23.017283266634543</v>
      </c>
    </row>
    <row r="108" spans="2:5" x14ac:dyDescent="0.2">
      <c r="B108" s="12">
        <v>13.092030669572706</v>
      </c>
      <c r="C108">
        <f t="shared" si="16"/>
        <v>3.0673607843916919</v>
      </c>
      <c r="D108" s="12">
        <v>5.252435792847062</v>
      </c>
      <c r="E108" s="31">
        <f t="shared" si="17"/>
        <v>22.77421823203446</v>
      </c>
    </row>
    <row r="109" spans="2:5" x14ac:dyDescent="0.2">
      <c r="B109" s="12">
        <v>9.6121540945098474</v>
      </c>
      <c r="C109">
        <f t="shared" si="16"/>
        <v>0.41251579067116673</v>
      </c>
      <c r="D109" s="12">
        <v>5.2900677255111006</v>
      </c>
      <c r="E109" s="31">
        <f t="shared" si="17"/>
        <v>22.41645761035101</v>
      </c>
    </row>
    <row r="110" spans="2:5" x14ac:dyDescent="0.2">
      <c r="B110" s="12">
        <v>12.672460488807577</v>
      </c>
      <c r="C110">
        <f t="shared" si="16"/>
        <v>2.6477906036265626</v>
      </c>
      <c r="D110" s="12">
        <v>5.2995089384906597</v>
      </c>
      <c r="E110" s="31">
        <f t="shared" si="17"/>
        <v>22.327145972127685</v>
      </c>
    </row>
    <row r="111" spans="2:5" x14ac:dyDescent="0.2">
      <c r="B111" s="12">
        <v>13.09701809512444</v>
      </c>
      <c r="C111">
        <f t="shared" si="16"/>
        <v>3.0723482099434261</v>
      </c>
      <c r="D111" s="12">
        <v>5.3439884272031923</v>
      </c>
      <c r="E111" s="31">
        <f t="shared" si="17"/>
        <v>21.908778911057386</v>
      </c>
    </row>
    <row r="112" spans="2:5" x14ac:dyDescent="0.2">
      <c r="B112" s="12">
        <v>16.382215040847658</v>
      </c>
      <c r="C112">
        <f t="shared" si="16"/>
        <v>6.357545155666644</v>
      </c>
      <c r="D112" s="12">
        <v>5.379817483689342</v>
      </c>
      <c r="E112" s="31">
        <f t="shared" si="17"/>
        <v>21.574653831642955</v>
      </c>
    </row>
    <row r="113" spans="2:5" x14ac:dyDescent="0.2">
      <c r="B113" s="12">
        <v>14.871748666018986</v>
      </c>
      <c r="C113">
        <f t="shared" si="16"/>
        <v>4.8470787808379718</v>
      </c>
      <c r="D113" s="12">
        <v>5.3890362657992466</v>
      </c>
      <c r="E113" s="31">
        <f t="shared" si="17"/>
        <v>21.489099053142507</v>
      </c>
    </row>
    <row r="114" spans="2:5" x14ac:dyDescent="0.2">
      <c r="B114" s="12">
        <v>6.823468964347823</v>
      </c>
      <c r="C114">
        <f t="shared" si="16"/>
        <v>3.2012009208331911</v>
      </c>
      <c r="D114" s="12">
        <v>5.4198891079062612</v>
      </c>
      <c r="E114" s="31">
        <f t="shared" si="17"/>
        <v>21.204006006759077</v>
      </c>
    </row>
    <row r="115" spans="2:5" x14ac:dyDescent="0.2">
      <c r="B115" s="12">
        <v>11.127897562636674</v>
      </c>
      <c r="C115">
        <f t="shared" si="16"/>
        <v>1.10322767745566</v>
      </c>
      <c r="D115" s="12">
        <v>5.5245235083975262</v>
      </c>
      <c r="E115" s="31">
        <f t="shared" si="17"/>
        <v>20.251317412477555</v>
      </c>
    </row>
    <row r="116" spans="2:5" x14ac:dyDescent="0.2">
      <c r="B116" s="12">
        <v>7.5588497858602821</v>
      </c>
      <c r="C116">
        <f t="shared" si="16"/>
        <v>2.465820099320732</v>
      </c>
      <c r="D116" s="12">
        <v>5.5701613455628909</v>
      </c>
      <c r="E116" s="31">
        <f t="shared" si="17"/>
        <v>19.842646329530783</v>
      </c>
    </row>
    <row r="117" spans="2:5" x14ac:dyDescent="0.2">
      <c r="B117" s="12">
        <v>7.8353230450365761</v>
      </c>
      <c r="C117">
        <f t="shared" si="16"/>
        <v>2.189346840144438</v>
      </c>
      <c r="D117" s="12">
        <v>5.6107417928553058</v>
      </c>
      <c r="E117" s="31">
        <f t="shared" si="17"/>
        <v>19.482761204222065</v>
      </c>
    </row>
    <row r="118" spans="2:5" x14ac:dyDescent="0.2">
      <c r="B118" s="12">
        <v>5.1682417411412231</v>
      </c>
      <c r="C118">
        <f t="shared" si="16"/>
        <v>4.856428144039791</v>
      </c>
      <c r="D118" s="12">
        <v>5.703377351411218</v>
      </c>
      <c r="E118" s="31">
        <f t="shared" si="17"/>
        <v>18.673569162414584</v>
      </c>
    </row>
    <row r="119" spans="2:5" x14ac:dyDescent="0.2">
      <c r="B119" s="12">
        <v>6.9698881736667637</v>
      </c>
      <c r="C119">
        <f t="shared" si="16"/>
        <v>3.0547817115142504</v>
      </c>
      <c r="D119" s="12">
        <v>5.7123708434810831</v>
      </c>
      <c r="E119" s="31">
        <f t="shared" si="17"/>
        <v>18.595923025046144</v>
      </c>
    </row>
    <row r="120" spans="2:5" x14ac:dyDescent="0.2">
      <c r="B120" s="12">
        <v>10.05867348621727</v>
      </c>
      <c r="C120">
        <f t="shared" si="16"/>
        <v>3.400360103625566E-2</v>
      </c>
      <c r="D120" s="12">
        <v>5.7381724106761274</v>
      </c>
      <c r="E120" s="31">
        <f t="shared" si="17"/>
        <v>18.374060598936772</v>
      </c>
    </row>
    <row r="121" spans="2:5" x14ac:dyDescent="0.2">
      <c r="B121" s="12">
        <v>13.337044713100761</v>
      </c>
      <c r="C121">
        <f t="shared" si="16"/>
        <v>3.3123748279197471</v>
      </c>
      <c r="D121" s="12">
        <v>5.7466618639389786</v>
      </c>
      <c r="E121" s="31">
        <f t="shared" si="17"/>
        <v>18.301352629811195</v>
      </c>
    </row>
    <row r="122" spans="2:5" x14ac:dyDescent="0.2">
      <c r="B122" s="12">
        <v>8.957513320173204</v>
      </c>
      <c r="C122">
        <f t="shared" si="16"/>
        <v>1.0671565650078101</v>
      </c>
      <c r="D122" s="12">
        <v>5.757429575600268</v>
      </c>
      <c r="E122" s="31">
        <f t="shared" si="17"/>
        <v>18.209339859710781</v>
      </c>
    </row>
    <row r="123" spans="2:5" x14ac:dyDescent="0.2">
      <c r="B123" s="12">
        <v>7.8495625702339273</v>
      </c>
      <c r="C123">
        <f t="shared" si="16"/>
        <v>2.1751073149470868</v>
      </c>
      <c r="D123" s="12">
        <v>5.7766521898568728</v>
      </c>
      <c r="E123" s="31">
        <f t="shared" si="17"/>
        <v>18.045654339787028</v>
      </c>
    </row>
    <row r="124" spans="2:5" x14ac:dyDescent="0.2">
      <c r="B124" s="12">
        <v>7.7817952552157461</v>
      </c>
      <c r="C124">
        <f t="shared" si="16"/>
        <v>2.242874629965268</v>
      </c>
      <c r="D124" s="12">
        <v>5.7793550309396062</v>
      </c>
      <c r="E124" s="31">
        <f t="shared" si="17"/>
        <v>18.022698211642748</v>
      </c>
    </row>
    <row r="125" spans="2:5" x14ac:dyDescent="0.2">
      <c r="B125" s="12">
        <v>14.005126501119079</v>
      </c>
      <c r="C125">
        <f t="shared" si="16"/>
        <v>3.9804566159380652</v>
      </c>
      <c r="D125" s="12">
        <v>5.8008457657685719</v>
      </c>
      <c r="E125" s="31">
        <f t="shared" si="17"/>
        <v>17.840690191730292</v>
      </c>
    </row>
    <row r="126" spans="2:5" x14ac:dyDescent="0.2">
      <c r="B126" s="12">
        <v>6.3875492465504369</v>
      </c>
      <c r="C126">
        <f t="shared" si="16"/>
        <v>3.6371206386305772</v>
      </c>
      <c r="D126" s="12">
        <v>5.8273680917282311</v>
      </c>
      <c r="E126" s="31">
        <f t="shared" si="17"/>
        <v>17.617342345321948</v>
      </c>
    </row>
    <row r="127" spans="2:5" x14ac:dyDescent="0.2">
      <c r="B127" s="12">
        <v>9.0667803721857485</v>
      </c>
      <c r="C127">
        <f t="shared" si="16"/>
        <v>0.95788951299526559</v>
      </c>
      <c r="D127" s="12">
        <v>5.8361447818109662</v>
      </c>
      <c r="E127" s="31">
        <f t="shared" si="17"/>
        <v>17.54374254156107</v>
      </c>
    </row>
    <row r="128" spans="2:5" x14ac:dyDescent="0.2">
      <c r="B128" s="12">
        <v>5.9769905053943013</v>
      </c>
      <c r="C128">
        <f t="shared" si="16"/>
        <v>4.0476793797867128</v>
      </c>
      <c r="D128" s="12">
        <v>5.8363834484342814</v>
      </c>
      <c r="E128" s="31">
        <f t="shared" si="17"/>
        <v>17.541743276236645</v>
      </c>
    </row>
    <row r="129" spans="2:5" x14ac:dyDescent="0.2">
      <c r="B129" s="12">
        <v>5.2900677255111006</v>
      </c>
      <c r="C129">
        <f t="shared" si="16"/>
        <v>4.7346021596699135</v>
      </c>
      <c r="D129" s="12">
        <v>5.8425191736525308</v>
      </c>
      <c r="E129" s="31">
        <f t="shared" si="17"/>
        <v>17.490384573938201</v>
      </c>
    </row>
    <row r="130" spans="2:5" x14ac:dyDescent="0.2">
      <c r="B130" s="12">
        <v>10.158867004980351</v>
      </c>
      <c r="C130">
        <f t="shared" si="16"/>
        <v>0.13419711979933702</v>
      </c>
      <c r="D130" s="12">
        <v>5.9047556003299908</v>
      </c>
      <c r="E130" s="31">
        <f t="shared" si="17"/>
        <v>16.97369371451952</v>
      </c>
    </row>
    <row r="131" spans="2:5" x14ac:dyDescent="0.2">
      <c r="B131" s="12">
        <v>15.144442930274867</v>
      </c>
      <c r="C131">
        <f t="shared" si="16"/>
        <v>5.1197730450938526</v>
      </c>
      <c r="D131" s="12">
        <v>5.9054217323507521</v>
      </c>
      <c r="E131" s="31">
        <f t="shared" si="17"/>
        <v>16.968205344595525</v>
      </c>
    </row>
    <row r="132" spans="2:5" x14ac:dyDescent="0.2">
      <c r="B132" s="12">
        <v>13.332210427287741</v>
      </c>
      <c r="C132">
        <f t="shared" si="16"/>
        <v>3.307540542106727</v>
      </c>
      <c r="D132" s="12">
        <v>5.9427349788053636</v>
      </c>
      <c r="E132" s="31">
        <f t="shared" si="17"/>
        <v>16.662192579887989</v>
      </c>
    </row>
    <row r="133" spans="2:5" x14ac:dyDescent="0.2">
      <c r="B133" s="12">
        <v>9.7418846209297651</v>
      </c>
      <c r="C133">
        <f t="shared" si="16"/>
        <v>0.28278526425124895</v>
      </c>
      <c r="D133" s="12">
        <v>5.9449705769811327</v>
      </c>
      <c r="E133" s="31">
        <f t="shared" si="17"/>
        <v>16.643946445326591</v>
      </c>
    </row>
    <row r="134" spans="2:5" x14ac:dyDescent="0.2">
      <c r="B134" s="12">
        <v>6.8488364864908391</v>
      </c>
      <c r="C134">
        <f t="shared" si="16"/>
        <v>3.175833398690175</v>
      </c>
      <c r="D134" s="12">
        <v>5.9475932613945766</v>
      </c>
      <c r="E134" s="31">
        <f t="shared" si="17"/>
        <v>16.622553796225816</v>
      </c>
    </row>
    <row r="135" spans="2:5" x14ac:dyDescent="0.2">
      <c r="B135" s="12">
        <v>15.445562316449296</v>
      </c>
      <c r="C135">
        <f t="shared" si="16"/>
        <v>5.4208924312682818</v>
      </c>
      <c r="D135" s="12">
        <v>5.9488625249934675</v>
      </c>
      <c r="E135" s="31">
        <f t="shared" si="17"/>
        <v>16.612205637358979</v>
      </c>
    </row>
    <row r="136" spans="2:5" x14ac:dyDescent="0.2">
      <c r="B136" s="12">
        <v>1.7287656572566856</v>
      </c>
      <c r="C136">
        <f t="shared" si="16"/>
        <v>8.2959042279243285</v>
      </c>
      <c r="D136" s="12">
        <v>5.9569963339802952</v>
      </c>
      <c r="E136" s="31">
        <f t="shared" si="17"/>
        <v>16.545968119137868</v>
      </c>
    </row>
    <row r="137" spans="2:5" x14ac:dyDescent="0.2">
      <c r="B137" s="12">
        <v>7.631354338270806</v>
      </c>
      <c r="C137">
        <f t="shared" si="16"/>
        <v>2.3933155469102081</v>
      </c>
      <c r="D137" s="12">
        <v>5.9769905053943013</v>
      </c>
      <c r="E137" s="31">
        <f t="shared" si="17"/>
        <v>16.383708361550546</v>
      </c>
    </row>
    <row r="138" spans="2:5" x14ac:dyDescent="0.2">
      <c r="B138" s="12">
        <v>11.187750177412612</v>
      </c>
      <c r="C138">
        <f t="shared" si="16"/>
        <v>1.1630802922315979</v>
      </c>
      <c r="D138" s="12">
        <v>5.9786636176383956</v>
      </c>
      <c r="E138" s="31">
        <f t="shared" si="17"/>
        <v>16.370166716994152</v>
      </c>
    </row>
    <row r="139" spans="2:5" x14ac:dyDescent="0.2">
      <c r="B139" s="12">
        <v>6.6220765629372345</v>
      </c>
      <c r="C139">
        <f t="shared" si="16"/>
        <v>3.4025933222437796</v>
      </c>
      <c r="D139" s="12">
        <v>6.0017607928428145</v>
      </c>
      <c r="E139" s="31">
        <f t="shared" si="17"/>
        <v>16.183797565217358</v>
      </c>
    </row>
    <row r="140" spans="2:5" x14ac:dyDescent="0.2">
      <c r="B140" s="12">
        <v>7.9443666892496525</v>
      </c>
      <c r="C140">
        <f t="shared" ref="C140:C203" si="18">ABS(B140-$H$10)</f>
        <v>2.0803031959313616</v>
      </c>
      <c r="D140" s="12">
        <v>6.017252333877372</v>
      </c>
      <c r="E140" s="31">
        <f t="shared" ref="E140:E203" si="19">(D140-$H$10)^2</f>
        <v>16.05939543049648</v>
      </c>
    </row>
    <row r="141" spans="2:5" x14ac:dyDescent="0.2">
      <c r="B141" s="12">
        <v>9.1652779687430872</v>
      </c>
      <c r="C141">
        <f t="shared" si="18"/>
        <v>0.85939191643792689</v>
      </c>
      <c r="D141" s="12">
        <v>6.0395358005529243</v>
      </c>
      <c r="E141" s="31">
        <f t="shared" si="19"/>
        <v>15.881293672464563</v>
      </c>
    </row>
    <row r="142" spans="2:5" x14ac:dyDescent="0.2">
      <c r="B142" s="12">
        <v>12.754858660521091</v>
      </c>
      <c r="C142">
        <f t="shared" si="18"/>
        <v>2.7301887753400766</v>
      </c>
      <c r="D142" s="12">
        <v>6.0431532474314675</v>
      </c>
      <c r="E142" s="31">
        <f t="shared" si="19"/>
        <v>15.852474736676454</v>
      </c>
    </row>
    <row r="143" spans="2:5" x14ac:dyDescent="0.2">
      <c r="B143" s="12">
        <v>4.4079777138154999</v>
      </c>
      <c r="C143">
        <f t="shared" si="18"/>
        <v>5.6166921713655142</v>
      </c>
      <c r="D143" s="12">
        <v>6.0537531475872495</v>
      </c>
      <c r="E143" s="31">
        <f t="shared" si="19"/>
        <v>15.768179736902306</v>
      </c>
    </row>
    <row r="144" spans="2:5" x14ac:dyDescent="0.2">
      <c r="B144" s="12">
        <v>11.612611846683285</v>
      </c>
      <c r="C144">
        <f t="shared" si="18"/>
        <v>1.5879419615022705</v>
      </c>
      <c r="D144" s="12">
        <v>6.0837058357809433</v>
      </c>
      <c r="E144" s="31">
        <f t="shared" si="19"/>
        <v>15.531197638663803</v>
      </c>
    </row>
    <row r="145" spans="2:5" x14ac:dyDescent="0.2">
      <c r="B145" s="12">
        <v>14.49424292849473</v>
      </c>
      <c r="C145">
        <f t="shared" si="18"/>
        <v>4.4695730433137157</v>
      </c>
      <c r="D145" s="12">
        <v>6.1241950053968441</v>
      </c>
      <c r="E145" s="31">
        <f t="shared" si="19"/>
        <v>15.213704287827335</v>
      </c>
    </row>
    <row r="146" spans="2:5" x14ac:dyDescent="0.2">
      <c r="B146" s="12">
        <v>1.1704910553744181</v>
      </c>
      <c r="C146">
        <f t="shared" si="18"/>
        <v>8.854178829806596</v>
      </c>
      <c r="D146" s="12">
        <v>6.133565520639114</v>
      </c>
      <c r="E146" s="31">
        <f t="shared" si="19"/>
        <v>15.140693175757024</v>
      </c>
    </row>
    <row r="147" spans="2:5" x14ac:dyDescent="0.2">
      <c r="B147" s="12">
        <v>12.904060182276012</v>
      </c>
      <c r="C147">
        <f t="shared" si="18"/>
        <v>2.8793902970949983</v>
      </c>
      <c r="D147" s="12">
        <v>6.1349184977147608</v>
      </c>
      <c r="E147" s="31">
        <f t="shared" si="19"/>
        <v>15.130165856295642</v>
      </c>
    </row>
    <row r="148" spans="2:5" x14ac:dyDescent="0.2">
      <c r="B148" s="12">
        <v>10.778528674974304</v>
      </c>
      <c r="C148">
        <f t="shared" si="18"/>
        <v>0.75385878979328957</v>
      </c>
      <c r="D148" s="12">
        <v>6.1615765304447052</v>
      </c>
      <c r="E148" s="31">
        <f t="shared" si="19"/>
        <v>14.923490267407828</v>
      </c>
    </row>
    <row r="149" spans="2:5" x14ac:dyDescent="0.2">
      <c r="B149" s="12">
        <v>14.928401918652179</v>
      </c>
      <c r="C149">
        <f t="shared" si="18"/>
        <v>4.9037320334711652</v>
      </c>
      <c r="D149" s="12">
        <v>6.2296329120393139</v>
      </c>
      <c r="E149" s="31">
        <f t="shared" si="19"/>
        <v>14.402305627512517</v>
      </c>
    </row>
    <row r="150" spans="2:5" x14ac:dyDescent="0.2">
      <c r="B150" s="12">
        <v>1.4125782255600026</v>
      </c>
      <c r="C150">
        <f t="shared" si="18"/>
        <v>8.6120916596210115</v>
      </c>
      <c r="D150" s="12">
        <v>6.246595668549288</v>
      </c>
      <c r="E150" s="31">
        <f t="shared" si="19"/>
        <v>14.273844786377431</v>
      </c>
    </row>
    <row r="151" spans="2:5" x14ac:dyDescent="0.2">
      <c r="B151" s="12">
        <v>14.263133380261539</v>
      </c>
      <c r="C151">
        <f t="shared" si="18"/>
        <v>4.2384634950805253</v>
      </c>
      <c r="D151" s="12">
        <v>6.2495114335897117</v>
      </c>
      <c r="E151" s="31">
        <f t="shared" si="19"/>
        <v>14.251821334621239</v>
      </c>
    </row>
    <row r="152" spans="2:5" x14ac:dyDescent="0.2">
      <c r="B152" s="12">
        <v>7.1490214237764871</v>
      </c>
      <c r="C152">
        <f t="shared" si="18"/>
        <v>2.875648461404527</v>
      </c>
      <c r="D152" s="12">
        <v>6.2604465152301634</v>
      </c>
      <c r="E152" s="31">
        <f t="shared" si="19"/>
        <v>14.16937757888414</v>
      </c>
    </row>
    <row r="153" spans="2:5" x14ac:dyDescent="0.2">
      <c r="B153" s="12">
        <v>10.416929446667574</v>
      </c>
      <c r="C153">
        <f t="shared" si="18"/>
        <v>0.3922595614865596</v>
      </c>
      <c r="D153" s="12">
        <v>6.2631192029504472</v>
      </c>
      <c r="E153" s="31">
        <f t="shared" si="19"/>
        <v>14.149263534989243</v>
      </c>
    </row>
    <row r="154" spans="2:5" x14ac:dyDescent="0.2">
      <c r="B154" s="12">
        <v>17.263609052369151</v>
      </c>
      <c r="C154">
        <f t="shared" si="18"/>
        <v>7.2389391671881373</v>
      </c>
      <c r="D154" s="12">
        <v>6.2834080054705872</v>
      </c>
      <c r="E154" s="31">
        <f t="shared" si="19"/>
        <v>13.997040452574396</v>
      </c>
    </row>
    <row r="155" spans="2:5" x14ac:dyDescent="0.2">
      <c r="B155" s="12">
        <v>11.035484768197632</v>
      </c>
      <c r="C155">
        <f t="shared" si="18"/>
        <v>1.0108148830166179</v>
      </c>
      <c r="D155" s="12">
        <v>6.288831083307362</v>
      </c>
      <c r="E155" s="31">
        <f t="shared" si="19"/>
        <v>13.956491553584765</v>
      </c>
    </row>
    <row r="156" spans="2:5" x14ac:dyDescent="0.2">
      <c r="B156" s="12">
        <v>11.804931103828377</v>
      </c>
      <c r="C156">
        <f t="shared" si="18"/>
        <v>1.7802612186473628</v>
      </c>
      <c r="D156" s="12">
        <v>6.2896687306835464</v>
      </c>
      <c r="E156" s="31">
        <f t="shared" si="19"/>
        <v>13.950233624097416</v>
      </c>
    </row>
    <row r="157" spans="2:5" x14ac:dyDescent="0.2">
      <c r="B157" s="12">
        <v>9.8989319673857654</v>
      </c>
      <c r="C157">
        <f t="shared" si="18"/>
        <v>0.12573791779524868</v>
      </c>
      <c r="D157" s="12">
        <v>6.2985687769110257</v>
      </c>
      <c r="E157" s="31">
        <f t="shared" si="19"/>
        <v>13.883829469050836</v>
      </c>
    </row>
    <row r="158" spans="2:5" x14ac:dyDescent="0.2">
      <c r="B158" s="12">
        <v>11.461132436271653</v>
      </c>
      <c r="C158">
        <f t="shared" si="18"/>
        <v>1.4364625510906386</v>
      </c>
      <c r="D158" s="12">
        <v>6.2996934707176848</v>
      </c>
      <c r="E158" s="31">
        <f t="shared" si="19"/>
        <v>13.875449288308081</v>
      </c>
    </row>
    <row r="159" spans="2:5" x14ac:dyDescent="0.2">
      <c r="B159" s="12">
        <v>14.405084814625537</v>
      </c>
      <c r="C159">
        <f t="shared" si="18"/>
        <v>4.3804149294445232</v>
      </c>
      <c r="D159" s="12">
        <v>6.3152974663565526</v>
      </c>
      <c r="E159" s="31">
        <f t="shared" si="19"/>
        <v>13.759443741535636</v>
      </c>
    </row>
    <row r="160" spans="2:5" x14ac:dyDescent="0.2">
      <c r="B160" s="12">
        <v>12.021448012171287</v>
      </c>
      <c r="C160">
        <f t="shared" si="18"/>
        <v>1.9967781269902733</v>
      </c>
      <c r="D160" s="12">
        <v>6.3497316837973434</v>
      </c>
      <c r="E160" s="31">
        <f t="shared" si="19"/>
        <v>13.505170783989048</v>
      </c>
    </row>
    <row r="161" spans="2:5" x14ac:dyDescent="0.2">
      <c r="B161" s="12">
        <v>7.6590163752919471</v>
      </c>
      <c r="C161">
        <f t="shared" si="18"/>
        <v>2.365653509889067</v>
      </c>
      <c r="D161" s="12">
        <v>6.3746342511504617</v>
      </c>
      <c r="E161" s="31">
        <f t="shared" si="19"/>
        <v>13.322760129692817</v>
      </c>
    </row>
    <row r="162" spans="2:5" x14ac:dyDescent="0.2">
      <c r="B162" s="12">
        <v>16.458143716681231</v>
      </c>
      <c r="C162">
        <f t="shared" si="18"/>
        <v>6.4334738315002173</v>
      </c>
      <c r="D162" s="12">
        <v>6.3875492465504369</v>
      </c>
      <c r="E162" s="31">
        <f t="shared" si="19"/>
        <v>13.228646539952498</v>
      </c>
    </row>
    <row r="163" spans="2:5" x14ac:dyDescent="0.2">
      <c r="B163" s="12">
        <v>14.069941083025757</v>
      </c>
      <c r="C163">
        <f t="shared" si="18"/>
        <v>4.0452711978447429</v>
      </c>
      <c r="D163" s="12">
        <v>6.3958220157812793</v>
      </c>
      <c r="E163" s="31">
        <f t="shared" si="19"/>
        <v>13.168536859246995</v>
      </c>
    </row>
    <row r="164" spans="2:5" x14ac:dyDescent="0.2">
      <c r="B164" s="12">
        <v>6.3152974663565526</v>
      </c>
      <c r="C164">
        <f t="shared" si="18"/>
        <v>3.7093724188244614</v>
      </c>
      <c r="D164" s="12">
        <v>6.425062767416323</v>
      </c>
      <c r="E164" s="31">
        <f t="shared" si="19"/>
        <v>12.957171402262226</v>
      </c>
    </row>
    <row r="165" spans="2:5" x14ac:dyDescent="0.2">
      <c r="B165" s="12">
        <v>17.722442221534099</v>
      </c>
      <c r="C165">
        <f t="shared" si="18"/>
        <v>7.6977723363530846</v>
      </c>
      <c r="D165" s="12">
        <v>6.4334052055032966</v>
      </c>
      <c r="E165" s="31">
        <f t="shared" si="19"/>
        <v>12.897181999500699</v>
      </c>
    </row>
    <row r="166" spans="2:5" x14ac:dyDescent="0.2">
      <c r="B166" s="12">
        <v>6.9446400942965276</v>
      </c>
      <c r="C166">
        <f t="shared" si="18"/>
        <v>3.0800297908844865</v>
      </c>
      <c r="D166" s="12">
        <v>6.4640676401192607</v>
      </c>
      <c r="E166" s="31">
        <f t="shared" si="19"/>
        <v>12.677888347538799</v>
      </c>
    </row>
    <row r="167" spans="2:5" x14ac:dyDescent="0.2">
      <c r="B167" s="12">
        <v>19.253138431635719</v>
      </c>
      <c r="C167">
        <f t="shared" si="18"/>
        <v>9.2284685464547049</v>
      </c>
      <c r="D167" s="12">
        <v>6.4888171497141656</v>
      </c>
      <c r="E167" s="31">
        <f t="shared" si="19"/>
        <v>12.502254566908395</v>
      </c>
    </row>
    <row r="168" spans="2:5" x14ac:dyDescent="0.2">
      <c r="B168" s="12">
        <v>2.307048019185431</v>
      </c>
      <c r="C168">
        <f t="shared" si="18"/>
        <v>7.7176218659955831</v>
      </c>
      <c r="D168" s="12">
        <v>6.4993567096022211</v>
      </c>
      <c r="E168" s="31">
        <f t="shared" si="19"/>
        <v>12.427832985909435</v>
      </c>
    </row>
    <row r="169" spans="2:5" x14ac:dyDescent="0.2">
      <c r="B169" s="12">
        <v>6.7189992641689358</v>
      </c>
      <c r="C169">
        <f t="shared" si="18"/>
        <v>3.3056706210120783</v>
      </c>
      <c r="D169" s="12">
        <v>6.5114599055932185</v>
      </c>
      <c r="E169" s="31">
        <f t="shared" si="19"/>
        <v>12.34264436067528</v>
      </c>
    </row>
    <row r="170" spans="2:5" x14ac:dyDescent="0.2">
      <c r="B170" s="12">
        <v>16.778949407449566</v>
      </c>
      <c r="C170">
        <f t="shared" si="18"/>
        <v>6.7542795222685523</v>
      </c>
      <c r="D170" s="12">
        <v>6.5279747719554813</v>
      </c>
      <c r="E170" s="31">
        <f t="shared" si="19"/>
        <v>12.226876714855322</v>
      </c>
    </row>
    <row r="171" spans="2:5" x14ac:dyDescent="0.2">
      <c r="B171" s="12">
        <v>8.4378613597447369</v>
      </c>
      <c r="C171">
        <f t="shared" si="18"/>
        <v>1.5868085254362772</v>
      </c>
      <c r="D171" s="12">
        <v>6.5329194239062938</v>
      </c>
      <c r="E171" s="31">
        <f t="shared" si="19"/>
        <v>12.192321283812221</v>
      </c>
    </row>
    <row r="172" spans="2:5" x14ac:dyDescent="0.2">
      <c r="B172" s="12">
        <v>14.051333812519587</v>
      </c>
      <c r="C172">
        <f t="shared" si="18"/>
        <v>4.0266639273385731</v>
      </c>
      <c r="D172" s="12">
        <v>6.5598806061441</v>
      </c>
      <c r="E172" s="31">
        <f t="shared" si="19"/>
        <v>12.004764748129139</v>
      </c>
    </row>
    <row r="173" spans="2:5" x14ac:dyDescent="0.2">
      <c r="B173" s="12">
        <v>16.593971974580668</v>
      </c>
      <c r="C173">
        <f t="shared" si="18"/>
        <v>6.5693020893996543</v>
      </c>
      <c r="D173" s="12">
        <v>6.5756872890781359</v>
      </c>
      <c r="E173" s="31">
        <f t="shared" si="19"/>
        <v>11.895480948220548</v>
      </c>
    </row>
    <row r="174" spans="2:5" x14ac:dyDescent="0.2">
      <c r="B174" s="12">
        <v>8.9751159658655322</v>
      </c>
      <c r="C174">
        <f t="shared" si="18"/>
        <v>1.0495539193154819</v>
      </c>
      <c r="D174" s="12">
        <v>6.5760074104232142</v>
      </c>
      <c r="E174" s="31">
        <f t="shared" si="19"/>
        <v>11.893272864802592</v>
      </c>
    </row>
    <row r="175" spans="2:5" x14ac:dyDescent="0.2">
      <c r="B175" s="12">
        <v>11.714016098742139</v>
      </c>
      <c r="C175">
        <f t="shared" si="18"/>
        <v>1.6893462135611248</v>
      </c>
      <c r="D175" s="12">
        <v>6.5955896014653259</v>
      </c>
      <c r="E175" s="31">
        <f t="shared" si="19"/>
        <v>11.758591592167665</v>
      </c>
    </row>
    <row r="176" spans="2:5" x14ac:dyDescent="0.2">
      <c r="B176" s="12">
        <v>9.9784420422682398</v>
      </c>
      <c r="C176">
        <f t="shared" si="18"/>
        <v>4.6227842912774264E-2</v>
      </c>
      <c r="D176" s="12">
        <v>6.5973853439647758</v>
      </c>
      <c r="E176" s="31">
        <f t="shared" si="19"/>
        <v>11.746279326459801</v>
      </c>
    </row>
    <row r="177" spans="2:5" x14ac:dyDescent="0.2">
      <c r="B177" s="12">
        <v>15.377116012951902</v>
      </c>
      <c r="C177">
        <f t="shared" si="18"/>
        <v>5.3524461277708877</v>
      </c>
      <c r="D177" s="12">
        <v>6.6083313211133028</v>
      </c>
      <c r="E177" s="31">
        <f t="shared" si="19"/>
        <v>11.671369184336232</v>
      </c>
    </row>
    <row r="178" spans="2:5" x14ac:dyDescent="0.2">
      <c r="B178" s="12">
        <v>10.24328619923803</v>
      </c>
      <c r="C178">
        <f t="shared" si="18"/>
        <v>0.21861631405701587</v>
      </c>
      <c r="D178" s="12">
        <v>6.6220765629372345</v>
      </c>
      <c r="E178" s="31">
        <f t="shared" si="19"/>
        <v>11.577641316577962</v>
      </c>
    </row>
    <row r="179" spans="2:5" x14ac:dyDescent="0.2">
      <c r="B179" s="12">
        <v>16.404419511913368</v>
      </c>
      <c r="C179">
        <f t="shared" si="18"/>
        <v>6.3797496267323535</v>
      </c>
      <c r="D179" s="12">
        <v>6.6485569298538634</v>
      </c>
      <c r="E179" s="31">
        <f t="shared" si="19"/>
        <v>11.398138687127828</v>
      </c>
    </row>
    <row r="180" spans="2:5" x14ac:dyDescent="0.2">
      <c r="B180" s="12">
        <v>6.778113495374436</v>
      </c>
      <c r="C180">
        <f t="shared" si="18"/>
        <v>3.2465563898065781</v>
      </c>
      <c r="D180" s="12">
        <v>6.6642260428318352</v>
      </c>
      <c r="E180" s="31">
        <f t="shared" si="19"/>
        <v>11.292582817582513</v>
      </c>
    </row>
    <row r="181" spans="2:5" x14ac:dyDescent="0.2">
      <c r="B181" s="12">
        <v>16.986520117861858</v>
      </c>
      <c r="C181">
        <f t="shared" si="18"/>
        <v>6.9618502326808436</v>
      </c>
      <c r="D181" s="12">
        <v>6.7189992641689358</v>
      </c>
      <c r="E181" s="31">
        <f t="shared" si="19"/>
        <v>10.92745825462238</v>
      </c>
    </row>
    <row r="182" spans="2:5" x14ac:dyDescent="0.2">
      <c r="B182" s="12">
        <v>8.4077191960412332</v>
      </c>
      <c r="C182">
        <f t="shared" si="18"/>
        <v>1.6169506891397809</v>
      </c>
      <c r="D182" s="12">
        <v>6.7341152981427079</v>
      </c>
      <c r="E182" s="31">
        <f t="shared" si="19"/>
        <v>10.827749490278837</v>
      </c>
    </row>
    <row r="183" spans="2:5" x14ac:dyDescent="0.2">
      <c r="B183" s="12">
        <v>10.56482324749412</v>
      </c>
      <c r="C183">
        <f t="shared" si="18"/>
        <v>0.54015336231310584</v>
      </c>
      <c r="D183" s="12">
        <v>6.7347230712215591</v>
      </c>
      <c r="E183" s="31">
        <f t="shared" si="19"/>
        <v>10.823750038681968</v>
      </c>
    </row>
    <row r="184" spans="2:5" x14ac:dyDescent="0.2">
      <c r="B184" s="12">
        <v>8.0187848773589909</v>
      </c>
      <c r="C184">
        <f t="shared" si="18"/>
        <v>2.0058850078220232</v>
      </c>
      <c r="D184" s="12">
        <v>6.7540554393214256</v>
      </c>
      <c r="E184" s="31">
        <f t="shared" si="19"/>
        <v>10.696918853465423</v>
      </c>
    </row>
    <row r="185" spans="2:5" x14ac:dyDescent="0.2">
      <c r="B185" s="12">
        <v>8.3142686914045818</v>
      </c>
      <c r="C185">
        <f t="shared" si="18"/>
        <v>1.7104011937764323</v>
      </c>
      <c r="D185" s="12">
        <v>6.778113495374436</v>
      </c>
      <c r="E185" s="31">
        <f t="shared" si="19"/>
        <v>10.540128392193923</v>
      </c>
    </row>
    <row r="186" spans="2:5" x14ac:dyDescent="0.2">
      <c r="B186" s="12">
        <v>10.991983456541563</v>
      </c>
      <c r="C186">
        <f t="shared" si="18"/>
        <v>0.96731357136054896</v>
      </c>
      <c r="D186" s="12">
        <v>6.7933494806229522</v>
      </c>
      <c r="E186" s="31">
        <f t="shared" si="19"/>
        <v>10.441431556913276</v>
      </c>
    </row>
    <row r="187" spans="2:5" x14ac:dyDescent="0.2">
      <c r="B187" s="12">
        <v>6.3497316837973434</v>
      </c>
      <c r="C187">
        <f t="shared" si="18"/>
        <v>3.6749382013836707</v>
      </c>
      <c r="D187" s="12">
        <v>6.8080904291663398</v>
      </c>
      <c r="E187" s="31">
        <f t="shared" si="19"/>
        <v>10.346383396855659</v>
      </c>
    </row>
    <row r="188" spans="2:5" x14ac:dyDescent="0.2">
      <c r="B188" s="12">
        <v>10.98156430096798</v>
      </c>
      <c r="C188">
        <f t="shared" si="18"/>
        <v>0.95689441578696588</v>
      </c>
      <c r="D188" s="12">
        <v>6.823468964347823</v>
      </c>
      <c r="E188" s="31">
        <f t="shared" si="19"/>
        <v>10.24768733554327</v>
      </c>
    </row>
    <row r="189" spans="2:5" x14ac:dyDescent="0.2">
      <c r="B189" s="12">
        <v>11.511056523846296</v>
      </c>
      <c r="C189">
        <f t="shared" si="18"/>
        <v>1.486386638665282</v>
      </c>
      <c r="D189" s="12">
        <v>6.8303374848712846</v>
      </c>
      <c r="E189" s="31">
        <f t="shared" si="19"/>
        <v>10.203759483668518</v>
      </c>
    </row>
    <row r="190" spans="2:5" x14ac:dyDescent="0.2">
      <c r="B190" s="12">
        <v>11.206206428122597</v>
      </c>
      <c r="C190">
        <f t="shared" si="18"/>
        <v>1.1815365429415827</v>
      </c>
      <c r="D190" s="12">
        <v>6.841074166854292</v>
      </c>
      <c r="E190" s="31">
        <f t="shared" si="19"/>
        <v>10.135281697748237</v>
      </c>
    </row>
    <row r="191" spans="2:5" x14ac:dyDescent="0.2">
      <c r="B191" s="12">
        <v>10.474952326474485</v>
      </c>
      <c r="C191">
        <f t="shared" si="18"/>
        <v>0.45028244129347073</v>
      </c>
      <c r="D191" s="12">
        <v>6.8488364864908391</v>
      </c>
      <c r="E191" s="31">
        <f t="shared" si="19"/>
        <v>10.085917776235988</v>
      </c>
    </row>
    <row r="192" spans="2:5" x14ac:dyDescent="0.2">
      <c r="B192" s="12">
        <v>10.366314467389019</v>
      </c>
      <c r="C192">
        <f t="shared" si="18"/>
        <v>0.34164458220800498</v>
      </c>
      <c r="D192" s="12">
        <v>6.8725481040310008</v>
      </c>
      <c r="E192" s="31">
        <f t="shared" si="19"/>
        <v>9.9358717232003322</v>
      </c>
    </row>
    <row r="193" spans="2:5" x14ac:dyDescent="0.2">
      <c r="B193" s="12">
        <v>12.482552105445425</v>
      </c>
      <c r="C193">
        <f t="shared" si="18"/>
        <v>2.4578822202644108</v>
      </c>
      <c r="D193" s="12">
        <v>6.8738504305416956</v>
      </c>
      <c r="E193" s="31">
        <f t="shared" si="19"/>
        <v>9.927663235733613</v>
      </c>
    </row>
    <row r="194" spans="2:5" x14ac:dyDescent="0.2">
      <c r="B194" s="12">
        <v>12.391361033651322</v>
      </c>
      <c r="C194">
        <f t="shared" si="18"/>
        <v>2.3666911484703075</v>
      </c>
      <c r="D194" s="12">
        <v>6.8751716057952219</v>
      </c>
      <c r="E194" s="31">
        <f t="shared" si="19"/>
        <v>9.9193394118540663</v>
      </c>
    </row>
    <row r="195" spans="2:5" x14ac:dyDescent="0.2">
      <c r="B195" s="12">
        <v>17.497276364044851</v>
      </c>
      <c r="C195">
        <f t="shared" si="18"/>
        <v>7.4726064788638364</v>
      </c>
      <c r="D195" s="12">
        <v>6.8886093688997585</v>
      </c>
      <c r="E195" s="31">
        <f t="shared" si="19"/>
        <v>9.8348755617782562</v>
      </c>
    </row>
    <row r="196" spans="2:5" x14ac:dyDescent="0.2">
      <c r="B196" s="12">
        <v>15.473135855123221</v>
      </c>
      <c r="C196">
        <f t="shared" si="18"/>
        <v>5.4484659699422071</v>
      </c>
      <c r="D196" s="12">
        <v>6.9027270859783227</v>
      </c>
      <c r="E196" s="31">
        <f t="shared" si="19"/>
        <v>9.7465268414935355</v>
      </c>
    </row>
    <row r="197" spans="2:5" x14ac:dyDescent="0.2">
      <c r="B197" s="12">
        <v>13.969163163539939</v>
      </c>
      <c r="C197">
        <f t="shared" si="18"/>
        <v>3.9444932783589248</v>
      </c>
      <c r="D197" s="12">
        <v>6.9068967274576165</v>
      </c>
      <c r="E197" s="31">
        <f t="shared" si="19"/>
        <v>9.7205094630205267</v>
      </c>
    </row>
    <row r="198" spans="2:5" x14ac:dyDescent="0.2">
      <c r="B198" s="12">
        <v>14.84047421220367</v>
      </c>
      <c r="C198">
        <f t="shared" si="18"/>
        <v>4.815804327022656</v>
      </c>
      <c r="D198" s="12">
        <v>6.9195794782284139</v>
      </c>
      <c r="E198" s="31">
        <f t="shared" si="19"/>
        <v>9.6415864353490637</v>
      </c>
    </row>
    <row r="199" spans="2:5" x14ac:dyDescent="0.2">
      <c r="B199" s="12">
        <v>10.047816977816804</v>
      </c>
      <c r="C199">
        <f t="shared" si="18"/>
        <v>2.3147092635790401E-2</v>
      </c>
      <c r="D199" s="12">
        <v>6.9419552359147767</v>
      </c>
      <c r="E199" s="31">
        <f t="shared" si="19"/>
        <v>9.5031296088006609</v>
      </c>
    </row>
    <row r="200" spans="2:5" x14ac:dyDescent="0.2">
      <c r="B200" s="12">
        <v>14.326008376175789</v>
      </c>
      <c r="C200">
        <f t="shared" si="18"/>
        <v>4.3013384909947749</v>
      </c>
      <c r="D200" s="12">
        <v>6.9446400942965276</v>
      </c>
      <c r="E200" s="31">
        <f t="shared" si="19"/>
        <v>9.4865835127359333</v>
      </c>
    </row>
    <row r="201" spans="2:5" x14ac:dyDescent="0.2">
      <c r="B201" s="12">
        <v>13.413991780148988</v>
      </c>
      <c r="C201">
        <f t="shared" si="18"/>
        <v>3.3893218949679742</v>
      </c>
      <c r="D201" s="12">
        <v>6.9524799166910123</v>
      </c>
      <c r="E201" s="31">
        <f t="shared" si="19"/>
        <v>9.4383512024905976</v>
      </c>
    </row>
    <row r="202" spans="2:5" x14ac:dyDescent="0.2">
      <c r="B202" s="12">
        <v>10.621638496236047</v>
      </c>
      <c r="C202">
        <f t="shared" si="18"/>
        <v>0.59696861105503274</v>
      </c>
      <c r="D202" s="12">
        <v>6.9674900673839346</v>
      </c>
      <c r="E202" s="31">
        <f t="shared" si="19"/>
        <v>9.3463484383457835</v>
      </c>
    </row>
    <row r="203" spans="2:5" x14ac:dyDescent="0.2">
      <c r="B203" s="12">
        <v>11.302221391344473</v>
      </c>
      <c r="C203">
        <f t="shared" si="18"/>
        <v>1.2775515061634586</v>
      </c>
      <c r="D203" s="12">
        <v>6.9678847351513351</v>
      </c>
      <c r="E203" s="31">
        <f t="shared" si="19"/>
        <v>9.3439354534419667</v>
      </c>
    </row>
    <row r="204" spans="2:5" x14ac:dyDescent="0.2">
      <c r="B204" s="12">
        <v>13.772961850033472</v>
      </c>
      <c r="C204">
        <f t="shared" ref="C204:C267" si="20">ABS(B204-$H$10)</f>
        <v>3.7482919648524575</v>
      </c>
      <c r="D204" s="12">
        <v>6.9698881736667637</v>
      </c>
      <c r="E204" s="31">
        <f t="shared" ref="E204:E267" si="21">(D204-$H$10)^2</f>
        <v>9.3316913050019323</v>
      </c>
    </row>
    <row r="205" spans="2:5" x14ac:dyDescent="0.2">
      <c r="B205" s="12">
        <v>2.4177611943240214</v>
      </c>
      <c r="C205">
        <f t="shared" si="20"/>
        <v>7.6069086908569927</v>
      </c>
      <c r="D205" s="12">
        <v>7.0441160954596453</v>
      </c>
      <c r="E205" s="31">
        <f t="shared" si="21"/>
        <v>8.8837008934224126</v>
      </c>
    </row>
    <row r="206" spans="2:5" x14ac:dyDescent="0.2">
      <c r="B206" s="12">
        <v>16.911356368893927</v>
      </c>
      <c r="C206">
        <f t="shared" si="20"/>
        <v>6.8866864837129125</v>
      </c>
      <c r="D206" s="12">
        <v>7.0443364889684403</v>
      </c>
      <c r="E206" s="31">
        <f t="shared" si="21"/>
        <v>8.8823871525799749</v>
      </c>
    </row>
    <row r="207" spans="2:5" x14ac:dyDescent="0.2">
      <c r="B207" s="12">
        <v>15.480796989469212</v>
      </c>
      <c r="C207">
        <f t="shared" si="20"/>
        <v>5.456127104288198</v>
      </c>
      <c r="D207" s="12">
        <v>7.0590750337200969</v>
      </c>
      <c r="E207" s="31">
        <f t="shared" si="21"/>
        <v>8.7947528230114997</v>
      </c>
    </row>
    <row r="208" spans="2:5" x14ac:dyDescent="0.2">
      <c r="B208" s="12">
        <v>8.1738688591798656</v>
      </c>
      <c r="C208">
        <f t="shared" si="20"/>
        <v>1.8508010260011485</v>
      </c>
      <c r="D208" s="12">
        <v>7.0800085013994476</v>
      </c>
      <c r="E208" s="31">
        <f t="shared" si="21"/>
        <v>8.6710306651343707</v>
      </c>
    </row>
    <row r="209" spans="2:5" x14ac:dyDescent="0.2">
      <c r="B209" s="12">
        <v>12.933989223982252</v>
      </c>
      <c r="C209">
        <f t="shared" si="20"/>
        <v>2.9093193388012377</v>
      </c>
      <c r="D209" s="12">
        <v>7.0813824836675625</v>
      </c>
      <c r="E209" s="31">
        <f t="shared" si="21"/>
        <v>8.6629407279078059</v>
      </c>
    </row>
    <row r="210" spans="2:5" x14ac:dyDescent="0.2">
      <c r="B210" s="12">
        <v>14.958757161469368</v>
      </c>
      <c r="C210">
        <f t="shared" si="20"/>
        <v>4.9340872762883539</v>
      </c>
      <c r="D210" s="12">
        <v>7.0863048164512872</v>
      </c>
      <c r="E210" s="31">
        <f t="shared" si="21"/>
        <v>8.633989277131052</v>
      </c>
    </row>
    <row r="211" spans="2:5" x14ac:dyDescent="0.2">
      <c r="B211" s="12">
        <v>15.413808076139002</v>
      </c>
      <c r="C211">
        <f t="shared" si="20"/>
        <v>5.3891381909579881</v>
      </c>
      <c r="D211" s="12">
        <v>7.0866784622560086</v>
      </c>
      <c r="E211" s="31">
        <f t="shared" si="21"/>
        <v>8.6317936011808989</v>
      </c>
    </row>
    <row r="212" spans="2:5" x14ac:dyDescent="0.2">
      <c r="B212" s="12">
        <v>5.2270367951422871</v>
      </c>
      <c r="C212">
        <f t="shared" si="20"/>
        <v>4.797633090038727</v>
      </c>
      <c r="D212" s="12">
        <v>7.1441014426829961</v>
      </c>
      <c r="E212" s="31">
        <f t="shared" si="21"/>
        <v>8.297674551915458</v>
      </c>
    </row>
    <row r="213" spans="2:5" x14ac:dyDescent="0.2">
      <c r="B213" s="12">
        <v>6.5973853439647758</v>
      </c>
      <c r="C213">
        <f t="shared" si="20"/>
        <v>3.4272845412162383</v>
      </c>
      <c r="D213" s="12">
        <v>7.1490214237764871</v>
      </c>
      <c r="E213" s="31">
        <f t="shared" si="21"/>
        <v>8.2693540735782243</v>
      </c>
    </row>
    <row r="214" spans="2:5" x14ac:dyDescent="0.2">
      <c r="B214" s="12">
        <v>8.2287552482834432</v>
      </c>
      <c r="C214">
        <f t="shared" si="20"/>
        <v>1.7959146368975709</v>
      </c>
      <c r="D214" s="12">
        <v>7.1520023855994399</v>
      </c>
      <c r="E214" s="31">
        <f t="shared" si="21"/>
        <v>8.2522185631522529</v>
      </c>
    </row>
    <row r="215" spans="2:5" x14ac:dyDescent="0.2">
      <c r="B215" s="12">
        <v>4.9979730167564469</v>
      </c>
      <c r="C215">
        <f t="shared" si="20"/>
        <v>5.0266968684245672</v>
      </c>
      <c r="D215" s="12">
        <v>7.1645391312455224</v>
      </c>
      <c r="E215" s="31">
        <f t="shared" si="21"/>
        <v>8.1803479296076045</v>
      </c>
    </row>
    <row r="216" spans="2:5" x14ac:dyDescent="0.2">
      <c r="B216" s="12">
        <v>6.0395358005529243</v>
      </c>
      <c r="C216">
        <f t="shared" si="20"/>
        <v>3.9851340846280898</v>
      </c>
      <c r="D216" s="12">
        <v>7.1670991848904686</v>
      </c>
      <c r="E216" s="31">
        <f t="shared" si="21"/>
        <v>8.1657103071589994</v>
      </c>
    </row>
    <row r="217" spans="2:5" x14ac:dyDescent="0.2">
      <c r="B217" s="12">
        <v>8.1083989345327776</v>
      </c>
      <c r="C217">
        <f t="shared" si="20"/>
        <v>1.9162709506482365</v>
      </c>
      <c r="D217" s="12">
        <v>7.1740488961994853</v>
      </c>
      <c r="E217" s="31">
        <f t="shared" si="21"/>
        <v>8.1260400228220302</v>
      </c>
    </row>
    <row r="218" spans="2:5" x14ac:dyDescent="0.2">
      <c r="B218" s="12">
        <v>16.043924186758129</v>
      </c>
      <c r="C218">
        <f t="shared" si="20"/>
        <v>6.0192543015771154</v>
      </c>
      <c r="D218" s="12">
        <v>7.2083793647352135</v>
      </c>
      <c r="E218" s="31">
        <f t="shared" si="21"/>
        <v>7.9314922955528786</v>
      </c>
    </row>
    <row r="219" spans="2:5" x14ac:dyDescent="0.2">
      <c r="B219" s="12">
        <v>6.7347230712215591</v>
      </c>
      <c r="C219">
        <f t="shared" si="20"/>
        <v>3.289946813959455</v>
      </c>
      <c r="D219" s="12">
        <v>7.2088205473201583</v>
      </c>
      <c r="E219" s="31">
        <f t="shared" si="21"/>
        <v>7.9290074935314196</v>
      </c>
    </row>
    <row r="220" spans="2:5" x14ac:dyDescent="0.2">
      <c r="B220" s="12">
        <v>12.437254508107559</v>
      </c>
      <c r="C220">
        <f t="shared" si="20"/>
        <v>2.4125846229265449</v>
      </c>
      <c r="D220" s="12">
        <v>7.2563544696234388</v>
      </c>
      <c r="E220" s="31">
        <f t="shared" si="21"/>
        <v>7.6635702400137111</v>
      </c>
    </row>
    <row r="221" spans="2:5" x14ac:dyDescent="0.2">
      <c r="B221" s="12">
        <v>13.953424161344232</v>
      </c>
      <c r="C221">
        <f t="shared" si="20"/>
        <v>3.9287542761632182</v>
      </c>
      <c r="D221" s="12">
        <v>7.2696460983118882</v>
      </c>
      <c r="E221" s="31">
        <f t="shared" si="21"/>
        <v>7.590156066214699</v>
      </c>
    </row>
    <row r="222" spans="2:5" x14ac:dyDescent="0.2">
      <c r="B222" s="12">
        <v>9.7093813836567229</v>
      </c>
      <c r="C222">
        <f t="shared" si="20"/>
        <v>0.31528850152429122</v>
      </c>
      <c r="D222" s="12">
        <v>7.3030866625543842</v>
      </c>
      <c r="E222" s="31">
        <f t="shared" si="21"/>
        <v>7.4070152376827521</v>
      </c>
    </row>
    <row r="223" spans="2:5" x14ac:dyDescent="0.2">
      <c r="B223" s="12">
        <v>14.193581187601389</v>
      </c>
      <c r="C223">
        <f t="shared" si="20"/>
        <v>4.1689113024203746</v>
      </c>
      <c r="D223" s="12">
        <v>7.3065498930946209</v>
      </c>
      <c r="E223" s="31">
        <f t="shared" si="21"/>
        <v>7.3881762913797342</v>
      </c>
    </row>
    <row r="224" spans="2:5" x14ac:dyDescent="0.2">
      <c r="B224" s="12">
        <v>15.82567278695833</v>
      </c>
      <c r="C224">
        <f t="shared" si="20"/>
        <v>5.8010029017773164</v>
      </c>
      <c r="D224" s="12">
        <v>7.3067538681272453</v>
      </c>
      <c r="E224" s="31">
        <f t="shared" si="21"/>
        <v>7.3870674757574228</v>
      </c>
    </row>
    <row r="225" spans="2:5" x14ac:dyDescent="0.2">
      <c r="B225" s="12">
        <v>14.077900605465905</v>
      </c>
      <c r="C225">
        <f t="shared" si="20"/>
        <v>4.0532307202848905</v>
      </c>
      <c r="D225" s="12">
        <v>7.3098045000658241</v>
      </c>
      <c r="E225" s="31">
        <f t="shared" si="21"/>
        <v>7.3704940592966492</v>
      </c>
    </row>
    <row r="226" spans="2:5" x14ac:dyDescent="0.2">
      <c r="B226" s="12">
        <v>15.088990972637159</v>
      </c>
      <c r="C226">
        <f t="shared" si="20"/>
        <v>5.0643210874561451</v>
      </c>
      <c r="D226" s="12">
        <v>7.3100754020637044</v>
      </c>
      <c r="E226" s="31">
        <f t="shared" si="21"/>
        <v>7.3690232077709332</v>
      </c>
    </row>
    <row r="227" spans="2:5" x14ac:dyDescent="0.2">
      <c r="B227" s="12">
        <v>11.473033953779629</v>
      </c>
      <c r="C227">
        <f t="shared" si="20"/>
        <v>1.4483640685986146</v>
      </c>
      <c r="D227" s="12">
        <v>7.3288581158815145</v>
      </c>
      <c r="E227" s="31">
        <f t="shared" si="21"/>
        <v>7.2674010954936987</v>
      </c>
    </row>
    <row r="228" spans="2:5" x14ac:dyDescent="0.2">
      <c r="B228" s="12">
        <v>12.964873552173543</v>
      </c>
      <c r="C228">
        <f t="shared" si="20"/>
        <v>2.9402036669925291</v>
      </c>
      <c r="D228" s="12">
        <v>7.3384543203357637</v>
      </c>
      <c r="E228" s="31">
        <f t="shared" si="21"/>
        <v>7.2157540608168871</v>
      </c>
    </row>
    <row r="229" spans="2:5" x14ac:dyDescent="0.2">
      <c r="B229" s="12">
        <v>17.602227497548729</v>
      </c>
      <c r="C229">
        <f t="shared" si="20"/>
        <v>7.5775576123677144</v>
      </c>
      <c r="D229" s="12">
        <v>7.3747975175726417</v>
      </c>
      <c r="E229" s="31">
        <f t="shared" si="21"/>
        <v>7.0218235646144009</v>
      </c>
    </row>
    <row r="230" spans="2:5" x14ac:dyDescent="0.2">
      <c r="B230" s="12">
        <v>3.9988367801373501</v>
      </c>
      <c r="C230">
        <f t="shared" si="20"/>
        <v>6.025833105043664</v>
      </c>
      <c r="D230" s="12">
        <v>7.3979572661031296</v>
      </c>
      <c r="E230" s="31">
        <f t="shared" si="21"/>
        <v>6.8996191832229989</v>
      </c>
    </row>
    <row r="231" spans="2:5" x14ac:dyDescent="0.2">
      <c r="B231" s="12">
        <v>4.9160918330125263</v>
      </c>
      <c r="C231">
        <f t="shared" si="20"/>
        <v>5.1085780521684878</v>
      </c>
      <c r="D231" s="12">
        <v>7.4029724809890407</v>
      </c>
      <c r="E231" s="31">
        <f t="shared" si="21"/>
        <v>6.8732972791469313</v>
      </c>
    </row>
    <row r="232" spans="2:5" x14ac:dyDescent="0.2">
      <c r="B232" s="12">
        <v>14.53040121420544</v>
      </c>
      <c r="C232">
        <f t="shared" si="20"/>
        <v>4.5057313290244263</v>
      </c>
      <c r="D232" s="12">
        <v>7.4335354393333244</v>
      </c>
      <c r="E232" s="31">
        <f t="shared" si="21"/>
        <v>6.7139777164584142</v>
      </c>
    </row>
    <row r="233" spans="2:5" x14ac:dyDescent="0.2">
      <c r="B233" s="12">
        <v>10.069888828374955</v>
      </c>
      <c r="C233">
        <f t="shared" si="20"/>
        <v>4.521894319394093E-2</v>
      </c>
      <c r="D233" s="12">
        <v>7.46009166933937</v>
      </c>
      <c r="E233" s="31">
        <f t="shared" si="21"/>
        <v>6.5770614251695108</v>
      </c>
    </row>
    <row r="234" spans="2:5" x14ac:dyDescent="0.2">
      <c r="B234" s="12">
        <v>14.91095696252035</v>
      </c>
      <c r="C234">
        <f t="shared" si="20"/>
        <v>4.8862870773393361</v>
      </c>
      <c r="D234" s="12">
        <v>7.4611495868768003</v>
      </c>
      <c r="E234" s="31">
        <f t="shared" si="21"/>
        <v>6.571636319817725</v>
      </c>
    </row>
    <row r="235" spans="2:5" x14ac:dyDescent="0.2">
      <c r="B235" s="12">
        <v>6.425062767416323</v>
      </c>
      <c r="C235">
        <f t="shared" si="20"/>
        <v>3.5996071177646911</v>
      </c>
      <c r="D235" s="12">
        <v>7.4707815212176332</v>
      </c>
      <c r="E235" s="31">
        <f t="shared" si="21"/>
        <v>6.5223457755875547</v>
      </c>
    </row>
    <row r="236" spans="2:5" x14ac:dyDescent="0.2">
      <c r="B236" s="12">
        <v>4.9450452552534667</v>
      </c>
      <c r="C236">
        <f t="shared" si="20"/>
        <v>5.0796246299275474</v>
      </c>
      <c r="D236" s="35">
        <v>7.4763414732613231</v>
      </c>
      <c r="E236" s="31">
        <f t="shared" si="21"/>
        <v>6.4939776949971337</v>
      </c>
    </row>
    <row r="237" spans="2:5" x14ac:dyDescent="0.2">
      <c r="B237" s="12">
        <v>7.625954377745189</v>
      </c>
      <c r="C237">
        <f t="shared" si="20"/>
        <v>2.3987155074358251</v>
      </c>
      <c r="D237" s="12">
        <v>7.4779701658045532</v>
      </c>
      <c r="E237" s="31">
        <f t="shared" si="21"/>
        <v>6.4856794606721451</v>
      </c>
    </row>
    <row r="238" spans="2:5" x14ac:dyDescent="0.2">
      <c r="B238" s="12">
        <v>5.7766521898568728</v>
      </c>
      <c r="C238">
        <f t="shared" si="20"/>
        <v>4.2480176953241413</v>
      </c>
      <c r="D238" s="12">
        <v>7.4829931000314156</v>
      </c>
      <c r="E238" s="31">
        <f t="shared" si="21"/>
        <v>6.4601208801683985</v>
      </c>
    </row>
    <row r="239" spans="2:5" x14ac:dyDescent="0.2">
      <c r="B239" s="12">
        <v>9.4035268387328674</v>
      </c>
      <c r="C239">
        <f t="shared" si="20"/>
        <v>0.62114304644814666</v>
      </c>
      <c r="D239" s="12">
        <v>7.4910712806085344</v>
      </c>
      <c r="E239" s="31">
        <f t="shared" si="21"/>
        <v>6.419121889091616</v>
      </c>
    </row>
    <row r="240" spans="2:5" x14ac:dyDescent="0.2">
      <c r="B240" s="12">
        <v>14.222340329784668</v>
      </c>
      <c r="C240">
        <f t="shared" si="20"/>
        <v>4.1976704446036539</v>
      </c>
      <c r="D240" s="12">
        <v>7.5327670723671716</v>
      </c>
      <c r="E240" s="31">
        <f t="shared" si="21"/>
        <v>6.2095796285095402</v>
      </c>
    </row>
    <row r="241" spans="2:5" x14ac:dyDescent="0.2">
      <c r="B241" s="12">
        <v>14.975861160812297</v>
      </c>
      <c r="C241">
        <f t="shared" si="20"/>
        <v>4.9511912756312828</v>
      </c>
      <c r="D241" s="12">
        <v>7.5355792666336949</v>
      </c>
      <c r="E241" s="31">
        <f t="shared" si="21"/>
        <v>6.1955721073402756</v>
      </c>
    </row>
    <row r="242" spans="2:5" x14ac:dyDescent="0.2">
      <c r="B242" s="12">
        <v>7.4763414732613231</v>
      </c>
      <c r="C242">
        <f t="shared" si="20"/>
        <v>2.548328411919691</v>
      </c>
      <c r="D242" s="12">
        <v>7.5417869496510042</v>
      </c>
      <c r="E242" s="31">
        <f t="shared" si="21"/>
        <v>6.1647076715461191</v>
      </c>
    </row>
    <row r="243" spans="2:5" x14ac:dyDescent="0.2">
      <c r="B243" s="12">
        <v>5.2995089384906597</v>
      </c>
      <c r="C243">
        <f t="shared" si="20"/>
        <v>4.7251609466903544</v>
      </c>
      <c r="D243" s="12">
        <v>7.546521998174379</v>
      </c>
      <c r="E243" s="31">
        <f t="shared" si="21"/>
        <v>6.1412169498754503</v>
      </c>
    </row>
    <row r="244" spans="2:5" x14ac:dyDescent="0.2">
      <c r="B244" s="12">
        <v>8.0383879635136104</v>
      </c>
      <c r="C244">
        <f t="shared" si="20"/>
        <v>1.9862819216674037</v>
      </c>
      <c r="D244" s="12">
        <v>7.5485670259162045</v>
      </c>
      <c r="E244" s="31">
        <f t="shared" si="21"/>
        <v>6.131085369659365</v>
      </c>
    </row>
    <row r="245" spans="2:5" x14ac:dyDescent="0.2">
      <c r="B245" s="12">
        <v>15.285045413965857</v>
      </c>
      <c r="C245">
        <f t="shared" si="20"/>
        <v>5.2603755287848433</v>
      </c>
      <c r="D245" s="12">
        <v>7.5588497858602821</v>
      </c>
      <c r="E245" s="31">
        <f t="shared" si="21"/>
        <v>6.0802687622141045</v>
      </c>
    </row>
    <row r="246" spans="2:5" x14ac:dyDescent="0.2">
      <c r="B246" s="12">
        <v>9.776822374599913</v>
      </c>
      <c r="C246">
        <f t="shared" si="20"/>
        <v>0.2478475105811011</v>
      </c>
      <c r="D246" s="12">
        <v>7.5601787170841721</v>
      </c>
      <c r="E246" s="31">
        <f t="shared" si="21"/>
        <v>6.0737167176273363</v>
      </c>
    </row>
    <row r="247" spans="2:5" x14ac:dyDescent="0.2">
      <c r="B247" s="12">
        <v>8.8904059588658804</v>
      </c>
      <c r="C247">
        <f t="shared" si="20"/>
        <v>1.1342639263151337</v>
      </c>
      <c r="D247" s="12">
        <v>7.5711744319005039</v>
      </c>
      <c r="E247" s="31">
        <f t="shared" si="21"/>
        <v>6.0196399392681359</v>
      </c>
    </row>
    <row r="248" spans="2:5" x14ac:dyDescent="0.2">
      <c r="B248" s="12">
        <v>9.9725072728081603</v>
      </c>
      <c r="C248">
        <f t="shared" si="20"/>
        <v>5.21626123728538E-2</v>
      </c>
      <c r="D248" s="12">
        <v>7.572720960928045</v>
      </c>
      <c r="E248" s="31">
        <f t="shared" si="21"/>
        <v>6.0120535271452926</v>
      </c>
    </row>
    <row r="249" spans="2:5" x14ac:dyDescent="0.2">
      <c r="B249" s="12">
        <v>17.099315032373298</v>
      </c>
      <c r="C249">
        <f t="shared" si="20"/>
        <v>7.0746451471922835</v>
      </c>
      <c r="D249" s="12">
        <v>7.5843038557930011</v>
      </c>
      <c r="E249" s="31">
        <f t="shared" si="21"/>
        <v>5.9553863573910162</v>
      </c>
    </row>
    <row r="250" spans="2:5" x14ac:dyDescent="0.2">
      <c r="B250" s="12">
        <v>17.845273090335812</v>
      </c>
      <c r="C250">
        <f t="shared" si="20"/>
        <v>7.8206032051547982</v>
      </c>
      <c r="D250" s="12">
        <v>7.5954191360141436</v>
      </c>
      <c r="E250" s="31">
        <f t="shared" si="21"/>
        <v>5.9012592023278012</v>
      </c>
    </row>
    <row r="251" spans="2:5" x14ac:dyDescent="0.2">
      <c r="B251" s="12">
        <v>7.3030866625543842</v>
      </c>
      <c r="C251">
        <f t="shared" si="20"/>
        <v>2.7215832226266299</v>
      </c>
      <c r="D251" s="12">
        <v>7.5980504019336141</v>
      </c>
      <c r="E251" s="31">
        <f t="shared" si="21"/>
        <v>5.8884821164758785</v>
      </c>
    </row>
    <row r="252" spans="2:5" x14ac:dyDescent="0.2">
      <c r="B252" s="12">
        <v>10.81543367399299</v>
      </c>
      <c r="C252">
        <f t="shared" si="20"/>
        <v>0.79076378881197584</v>
      </c>
      <c r="D252" s="12">
        <v>7.6117251491658777</v>
      </c>
      <c r="E252" s="31">
        <f t="shared" si="21"/>
        <v>5.8223022990631561</v>
      </c>
    </row>
    <row r="253" spans="2:5" x14ac:dyDescent="0.2">
      <c r="B253" s="12">
        <v>8.6054647598609417</v>
      </c>
      <c r="C253">
        <f t="shared" si="20"/>
        <v>1.4192051253200724</v>
      </c>
      <c r="D253" s="12">
        <v>7.6172318278259521</v>
      </c>
      <c r="E253" s="31">
        <f t="shared" si="21"/>
        <v>5.7957580000015145</v>
      </c>
    </row>
    <row r="254" spans="2:5" x14ac:dyDescent="0.2">
      <c r="B254" s="12">
        <v>12.886821619102308</v>
      </c>
      <c r="C254">
        <f t="shared" si="20"/>
        <v>2.8621517339212943</v>
      </c>
      <c r="D254" s="12">
        <v>7.625954377745189</v>
      </c>
      <c r="E254" s="31">
        <f t="shared" si="21"/>
        <v>5.7538360856131074</v>
      </c>
    </row>
    <row r="255" spans="2:5" x14ac:dyDescent="0.2">
      <c r="B255" s="12">
        <v>11.215473291048372</v>
      </c>
      <c r="C255">
        <f t="shared" si="20"/>
        <v>1.1908034058673582</v>
      </c>
      <c r="D255" s="12">
        <v>7.631354338270806</v>
      </c>
      <c r="E255" s="31">
        <f t="shared" si="21"/>
        <v>5.7279593070821084</v>
      </c>
    </row>
    <row r="256" spans="2:5" x14ac:dyDescent="0.2">
      <c r="B256" s="12">
        <v>6.5760074104232142</v>
      </c>
      <c r="C256">
        <f t="shared" si="20"/>
        <v>3.4486624747577999</v>
      </c>
      <c r="D256" s="12">
        <v>7.6489661635677599</v>
      </c>
      <c r="E256" s="31">
        <f t="shared" si="21"/>
        <v>5.6439681728870665</v>
      </c>
    </row>
    <row r="257" spans="2:5" x14ac:dyDescent="0.2">
      <c r="B257" s="12">
        <v>5.5245235083975262</v>
      </c>
      <c r="C257">
        <f t="shared" si="20"/>
        <v>4.5001463767834879</v>
      </c>
      <c r="D257" s="12">
        <v>7.6590163752919471</v>
      </c>
      <c r="E257" s="31">
        <f t="shared" si="21"/>
        <v>5.5963165288504619</v>
      </c>
    </row>
    <row r="258" spans="2:5" x14ac:dyDescent="0.2">
      <c r="B258" s="12">
        <v>9.7614446162208193</v>
      </c>
      <c r="C258">
        <f t="shared" si="20"/>
        <v>0.26322526896019482</v>
      </c>
      <c r="D258" s="12">
        <v>7.6774291253503026</v>
      </c>
      <c r="E258" s="31">
        <f t="shared" si="21"/>
        <v>5.5095391846106558</v>
      </c>
    </row>
    <row r="259" spans="2:5" x14ac:dyDescent="0.2">
      <c r="B259" s="12">
        <v>4.2129544309760085</v>
      </c>
      <c r="C259">
        <f t="shared" si="20"/>
        <v>5.8117154542050056</v>
      </c>
      <c r="D259" s="12">
        <v>7.6872346982378668</v>
      </c>
      <c r="E259" s="31">
        <f t="shared" si="21"/>
        <v>5.4636032531599463</v>
      </c>
    </row>
    <row r="260" spans="2:5" x14ac:dyDescent="0.2">
      <c r="B260" s="12">
        <v>8.9754336937262469</v>
      </c>
      <c r="C260">
        <f t="shared" si="20"/>
        <v>1.0492361914547672</v>
      </c>
      <c r="D260" s="12">
        <v>7.6897949362333264</v>
      </c>
      <c r="E260" s="31">
        <f t="shared" si="21"/>
        <v>5.4516410272234674</v>
      </c>
    </row>
    <row r="261" spans="2:5" x14ac:dyDescent="0.2">
      <c r="B261" s="12">
        <v>8.5169671123336013</v>
      </c>
      <c r="C261">
        <f t="shared" si="20"/>
        <v>1.5077027728474128</v>
      </c>
      <c r="D261" s="12">
        <v>7.6971040455819795</v>
      </c>
      <c r="E261" s="31">
        <f t="shared" si="21"/>
        <v>5.4175627376683586</v>
      </c>
    </row>
    <row r="262" spans="2:5" x14ac:dyDescent="0.2">
      <c r="B262" s="12">
        <v>9.5832804300988474</v>
      </c>
      <c r="C262">
        <f t="shared" si="20"/>
        <v>0.44138945508216665</v>
      </c>
      <c r="D262" s="12">
        <v>7.7522287795359057</v>
      </c>
      <c r="E262" s="31">
        <f t="shared" si="21"/>
        <v>5.1639885786255624</v>
      </c>
    </row>
    <row r="263" spans="2:5" x14ac:dyDescent="0.2">
      <c r="B263" s="12">
        <v>6.4334052055032966</v>
      </c>
      <c r="C263">
        <f t="shared" si="20"/>
        <v>3.5912646796777175</v>
      </c>
      <c r="D263" s="12">
        <v>7.7579612204574051</v>
      </c>
      <c r="E263" s="31">
        <f t="shared" si="21"/>
        <v>5.1379681707330862</v>
      </c>
    </row>
    <row r="264" spans="2:5" x14ac:dyDescent="0.2">
      <c r="B264" s="12">
        <v>8.9147435390595362</v>
      </c>
      <c r="C264">
        <f t="shared" si="20"/>
        <v>1.1099263461214779</v>
      </c>
      <c r="D264" s="12">
        <v>7.7591845846350074</v>
      </c>
      <c r="E264" s="31">
        <f t="shared" si="21"/>
        <v>5.1324236469900306</v>
      </c>
    </row>
    <row r="265" spans="2:5" x14ac:dyDescent="0.2">
      <c r="B265" s="12">
        <v>17.383948744228174</v>
      </c>
      <c r="C265">
        <f t="shared" si="20"/>
        <v>7.3592788590471603</v>
      </c>
      <c r="D265" s="12">
        <v>7.7737628955728271</v>
      </c>
      <c r="E265" s="31">
        <f t="shared" si="21"/>
        <v>5.0665822758669909</v>
      </c>
    </row>
    <row r="266" spans="2:5" x14ac:dyDescent="0.2">
      <c r="B266" s="12">
        <v>12.609865863627579</v>
      </c>
      <c r="C266">
        <f t="shared" si="20"/>
        <v>2.5851959784465652</v>
      </c>
      <c r="D266" s="12">
        <v>7.77710144647242</v>
      </c>
      <c r="E266" s="31">
        <f t="shared" si="21"/>
        <v>5.0515638866789878</v>
      </c>
    </row>
    <row r="267" spans="2:5" x14ac:dyDescent="0.2">
      <c r="B267" s="12">
        <v>15.527688084761426</v>
      </c>
      <c r="C267">
        <f t="shared" si="20"/>
        <v>5.5030181995804117</v>
      </c>
      <c r="D267" s="12">
        <v>7.7817952552157461</v>
      </c>
      <c r="E267" s="31">
        <f t="shared" si="21"/>
        <v>5.0304866057418378</v>
      </c>
    </row>
    <row r="268" spans="2:5" x14ac:dyDescent="0.2">
      <c r="B268" s="12">
        <v>9.2056349425944592</v>
      </c>
      <c r="C268">
        <f t="shared" ref="C268:C331" si="22">ABS(B268-$H$10)</f>
        <v>0.81903494258655485</v>
      </c>
      <c r="D268" s="12">
        <v>7.7993371934087197</v>
      </c>
      <c r="E268" s="31">
        <f t="shared" ref="E268:E331" si="23">(D268-$H$10)^2</f>
        <v>4.9521055890705252</v>
      </c>
    </row>
    <row r="269" spans="2:5" x14ac:dyDescent="0.2">
      <c r="B269" s="12">
        <v>6.9524799166910123</v>
      </c>
      <c r="C269">
        <f t="shared" si="22"/>
        <v>3.0721899684900018</v>
      </c>
      <c r="D269" s="12">
        <v>7.8061427063960718</v>
      </c>
      <c r="E269" s="31">
        <f t="shared" si="23"/>
        <v>4.9218628430074753</v>
      </c>
    </row>
    <row r="270" spans="2:5" x14ac:dyDescent="0.2">
      <c r="B270" s="12">
        <v>12.744675729048435</v>
      </c>
      <c r="C270">
        <f t="shared" si="22"/>
        <v>2.7200058438674208</v>
      </c>
      <c r="D270" s="12">
        <v>7.818029011586912</v>
      </c>
      <c r="E270" s="31">
        <f t="shared" si="23"/>
        <v>4.8692639450161419</v>
      </c>
    </row>
    <row r="271" spans="2:5" x14ac:dyDescent="0.2">
      <c r="B271" s="12">
        <v>8.7210317395658645</v>
      </c>
      <c r="C271">
        <f t="shared" si="22"/>
        <v>1.3036381456151496</v>
      </c>
      <c r="D271" s="12">
        <v>7.8353230450365761</v>
      </c>
      <c r="E271" s="31">
        <f t="shared" si="23"/>
        <v>4.7932395864504356</v>
      </c>
    </row>
    <row r="272" spans="2:5" x14ac:dyDescent="0.2">
      <c r="B272" s="12">
        <v>9.5157239894478032</v>
      </c>
      <c r="C272">
        <f t="shared" si="22"/>
        <v>0.50894589573321092</v>
      </c>
      <c r="D272" s="12">
        <v>7.8495625702339273</v>
      </c>
      <c r="E272" s="31">
        <f t="shared" si="23"/>
        <v>4.7310918315363253</v>
      </c>
    </row>
    <row r="273" spans="2:5" x14ac:dyDescent="0.2">
      <c r="B273" s="12">
        <v>12.880678614262072</v>
      </c>
      <c r="C273">
        <f t="shared" si="22"/>
        <v>2.8560087290810579</v>
      </c>
      <c r="D273" s="12">
        <v>7.8555078983580673</v>
      </c>
      <c r="E273" s="31">
        <f t="shared" si="23"/>
        <v>4.7052637250776739</v>
      </c>
    </row>
    <row r="274" spans="2:5" x14ac:dyDescent="0.2">
      <c r="B274" s="12">
        <v>15.709287706405707</v>
      </c>
      <c r="C274">
        <f t="shared" si="22"/>
        <v>5.6846178212246929</v>
      </c>
      <c r="D274" s="12">
        <v>7.8669516688916836</v>
      </c>
      <c r="E274" s="31">
        <f t="shared" si="23"/>
        <v>4.6557479009068103</v>
      </c>
    </row>
    <row r="275" spans="2:5" x14ac:dyDescent="0.2">
      <c r="B275" s="12">
        <v>8.6579544476026555</v>
      </c>
      <c r="C275">
        <f t="shared" si="22"/>
        <v>1.3667154375783586</v>
      </c>
      <c r="D275" s="12">
        <v>7.8683841956295204</v>
      </c>
      <c r="E275" s="31">
        <f t="shared" si="23"/>
        <v>4.6495679749645609</v>
      </c>
    </row>
    <row r="276" spans="2:5" x14ac:dyDescent="0.2">
      <c r="B276" s="12">
        <v>1.6088916175946864</v>
      </c>
      <c r="C276">
        <f t="shared" si="22"/>
        <v>8.4157782675863277</v>
      </c>
      <c r="D276" s="12">
        <v>7.8929071276938316</v>
      </c>
      <c r="E276" s="31">
        <f t="shared" si="23"/>
        <v>4.5444124542093558</v>
      </c>
    </row>
    <row r="277" spans="2:5" x14ac:dyDescent="0.2">
      <c r="B277" s="12">
        <v>10.45132465777877</v>
      </c>
      <c r="C277">
        <f t="shared" si="22"/>
        <v>0.42665477259775564</v>
      </c>
      <c r="D277" s="12">
        <v>7.8950715300338574</v>
      </c>
      <c r="E277" s="31">
        <f t="shared" si="23"/>
        <v>4.535189154245475</v>
      </c>
    </row>
    <row r="278" spans="2:5" x14ac:dyDescent="0.2">
      <c r="B278" s="12">
        <v>5.0891724540925543</v>
      </c>
      <c r="C278">
        <f t="shared" si="22"/>
        <v>4.9354974310884598</v>
      </c>
      <c r="D278" s="12">
        <v>7.8967758226151341</v>
      </c>
      <c r="E278" s="31">
        <f t="shared" si="23"/>
        <v>4.5279331415031248</v>
      </c>
    </row>
    <row r="279" spans="2:5" x14ac:dyDescent="0.2">
      <c r="B279" s="12">
        <v>6.2996934707176848</v>
      </c>
      <c r="C279">
        <f t="shared" si="22"/>
        <v>3.7249764144633293</v>
      </c>
      <c r="D279" s="12">
        <v>7.8996392600008498</v>
      </c>
      <c r="E279" s="31">
        <f t="shared" si="23"/>
        <v>4.5157551579535999</v>
      </c>
    </row>
    <row r="280" spans="2:5" x14ac:dyDescent="0.2">
      <c r="B280" s="12">
        <v>4.1903979289501878</v>
      </c>
      <c r="C280">
        <f t="shared" si="22"/>
        <v>5.8342719562308263</v>
      </c>
      <c r="D280" s="12">
        <v>7.9169923248655332</v>
      </c>
      <c r="E280" s="31">
        <f t="shared" si="23"/>
        <v>4.4423046982574181</v>
      </c>
    </row>
    <row r="281" spans="2:5" x14ac:dyDescent="0.2">
      <c r="B281" s="12">
        <v>13.745927832212095</v>
      </c>
      <c r="C281">
        <f t="shared" si="22"/>
        <v>3.7212579470310807</v>
      </c>
      <c r="D281" s="12">
        <v>7.9328349159573168</v>
      </c>
      <c r="E281" s="31">
        <f t="shared" si="23"/>
        <v>4.3757735384671061</v>
      </c>
    </row>
    <row r="282" spans="2:5" x14ac:dyDescent="0.2">
      <c r="B282" s="12">
        <v>17.95026663442966</v>
      </c>
      <c r="C282">
        <f t="shared" si="22"/>
        <v>7.9255967492486459</v>
      </c>
      <c r="D282" s="12">
        <v>7.9400005957158397</v>
      </c>
      <c r="E282" s="31">
        <f t="shared" si="23"/>
        <v>4.3458460464392354</v>
      </c>
    </row>
    <row r="283" spans="2:5" x14ac:dyDescent="0.2">
      <c r="B283" s="12">
        <v>13.815824668639582</v>
      </c>
      <c r="C283">
        <f t="shared" si="22"/>
        <v>3.7911547834585679</v>
      </c>
      <c r="D283" s="12">
        <v>7.9443666892496525</v>
      </c>
      <c r="E283" s="31">
        <f t="shared" si="23"/>
        <v>4.3276613870022373</v>
      </c>
    </row>
    <row r="284" spans="2:5" x14ac:dyDescent="0.2">
      <c r="B284" s="12">
        <v>12.787933472487492</v>
      </c>
      <c r="C284">
        <f t="shared" si="22"/>
        <v>2.7632635873064775</v>
      </c>
      <c r="D284" s="12">
        <v>7.9543012909661552</v>
      </c>
      <c r="E284" s="31">
        <f t="shared" si="23"/>
        <v>4.2864261159112109</v>
      </c>
    </row>
    <row r="285" spans="2:5" x14ac:dyDescent="0.2">
      <c r="B285" s="12">
        <v>16.419418443950939</v>
      </c>
      <c r="C285">
        <f t="shared" si="22"/>
        <v>6.3947485587699244</v>
      </c>
      <c r="D285" s="12">
        <v>7.9611963726694803</v>
      </c>
      <c r="E285" s="31">
        <f t="shared" si="23"/>
        <v>4.2579229368366871</v>
      </c>
    </row>
    <row r="286" spans="2:5" x14ac:dyDescent="0.2">
      <c r="B286" s="12">
        <v>11.711692271354481</v>
      </c>
      <c r="C286">
        <f t="shared" si="22"/>
        <v>1.6870223861734672</v>
      </c>
      <c r="D286" s="12">
        <v>7.9619595411093531</v>
      </c>
      <c r="E286" s="31">
        <f t="shared" si="23"/>
        <v>4.25477396354023</v>
      </c>
    </row>
    <row r="287" spans="2:5" x14ac:dyDescent="0.2">
      <c r="B287" s="12">
        <v>14.1116170976142</v>
      </c>
      <c r="C287">
        <f t="shared" si="22"/>
        <v>4.086947212433186</v>
      </c>
      <c r="D287" s="12">
        <v>7.9620283782439909</v>
      </c>
      <c r="E287" s="31">
        <f t="shared" si="23"/>
        <v>4.2544899861394336</v>
      </c>
    </row>
    <row r="288" spans="2:5" x14ac:dyDescent="0.2">
      <c r="B288" s="12">
        <v>6.7933494806229522</v>
      </c>
      <c r="C288">
        <f t="shared" si="22"/>
        <v>3.2313204045580619</v>
      </c>
      <c r="D288" s="12">
        <v>7.9832702323326856</v>
      </c>
      <c r="E288" s="31">
        <f t="shared" si="23"/>
        <v>4.1673125426492756</v>
      </c>
    </row>
    <row r="289" spans="2:5" x14ac:dyDescent="0.2">
      <c r="B289" s="12">
        <v>10.633965613073613</v>
      </c>
      <c r="C289">
        <f t="shared" si="22"/>
        <v>0.609295727892599</v>
      </c>
      <c r="D289" s="12">
        <v>8.0043103329898599</v>
      </c>
      <c r="E289" s="31">
        <f t="shared" si="23"/>
        <v>4.0818527201300405</v>
      </c>
    </row>
    <row r="290" spans="2:5" x14ac:dyDescent="0.2">
      <c r="B290" s="12">
        <v>7.2696460983118882</v>
      </c>
      <c r="C290">
        <f t="shared" si="22"/>
        <v>2.7550237868691259</v>
      </c>
      <c r="D290" s="12">
        <v>8.0091578793075602</v>
      </c>
      <c r="E290" s="31">
        <f t="shared" si="23"/>
        <v>4.0622886458200336</v>
      </c>
    </row>
    <row r="291" spans="2:5" x14ac:dyDescent="0.2">
      <c r="B291" s="12">
        <v>4.9388827546120044</v>
      </c>
      <c r="C291">
        <f t="shared" si="22"/>
        <v>5.0857871305690097</v>
      </c>
      <c r="D291" s="12">
        <v>8.012768255881431</v>
      </c>
      <c r="E291" s="31">
        <f t="shared" si="23"/>
        <v>4.0477481659783168</v>
      </c>
    </row>
    <row r="292" spans="2:5" x14ac:dyDescent="0.2">
      <c r="B292" s="12">
        <v>9.9282558166941008</v>
      </c>
      <c r="C292">
        <f t="shared" si="22"/>
        <v>9.6414068486913251E-2</v>
      </c>
      <c r="D292" s="12">
        <v>8.0187848773589909</v>
      </c>
      <c r="E292" s="31">
        <f t="shared" si="23"/>
        <v>4.0235746646051576</v>
      </c>
    </row>
    <row r="293" spans="2:5" x14ac:dyDescent="0.2">
      <c r="B293" s="12">
        <v>8.2213448129883595</v>
      </c>
      <c r="C293">
        <f t="shared" si="22"/>
        <v>1.8033250721926546</v>
      </c>
      <c r="D293" s="12">
        <v>8.0205439610643889</v>
      </c>
      <c r="E293" s="31">
        <f t="shared" si="23"/>
        <v>4.0165207197163166</v>
      </c>
    </row>
    <row r="294" spans="2:5" x14ac:dyDescent="0.2">
      <c r="B294" s="12">
        <v>5.1398977257842811</v>
      </c>
      <c r="C294">
        <f t="shared" si="22"/>
        <v>4.884772159396733</v>
      </c>
      <c r="D294" s="12">
        <v>8.0303260874100388</v>
      </c>
      <c r="E294" s="31">
        <f t="shared" si="23"/>
        <v>3.9774071837075566</v>
      </c>
    </row>
    <row r="295" spans="2:5" x14ac:dyDescent="0.2">
      <c r="B295" s="12">
        <v>8.7928137835283877</v>
      </c>
      <c r="C295">
        <f t="shared" si="22"/>
        <v>1.2318561016526264</v>
      </c>
      <c r="D295" s="12">
        <v>8.0383879635136104</v>
      </c>
      <c r="E295" s="31">
        <f t="shared" si="23"/>
        <v>3.9453158723427539</v>
      </c>
    </row>
    <row r="296" spans="2:5" x14ac:dyDescent="0.2">
      <c r="B296" s="12">
        <v>8.9949072275091098</v>
      </c>
      <c r="C296">
        <f t="shared" si="22"/>
        <v>1.0297626576719043</v>
      </c>
      <c r="D296" s="12">
        <v>8.0488497112122204</v>
      </c>
      <c r="E296" s="31">
        <f t="shared" si="23"/>
        <v>3.9038653598620745</v>
      </c>
    </row>
    <row r="297" spans="2:5" x14ac:dyDescent="0.2">
      <c r="B297" s="12">
        <v>10.640733571812364</v>
      </c>
      <c r="C297">
        <f t="shared" si="22"/>
        <v>0.61606368663134958</v>
      </c>
      <c r="D297" s="12">
        <v>8.0522223546800564</v>
      </c>
      <c r="E297" s="31">
        <f t="shared" si="23"/>
        <v>3.8905492605793262</v>
      </c>
    </row>
    <row r="298" spans="2:5" x14ac:dyDescent="0.2">
      <c r="B298" s="12">
        <v>7.3384543203357637</v>
      </c>
      <c r="C298">
        <f t="shared" si="22"/>
        <v>2.6862155648452504</v>
      </c>
      <c r="D298" s="12">
        <v>8.0627839616504513</v>
      </c>
      <c r="E298" s="31">
        <f t="shared" si="23"/>
        <v>3.8489963769473694</v>
      </c>
    </row>
    <row r="299" spans="2:5" x14ac:dyDescent="0.2">
      <c r="B299" s="12">
        <v>17.881183663153735</v>
      </c>
      <c r="C299">
        <f t="shared" si="22"/>
        <v>7.8565137779727205</v>
      </c>
      <c r="D299" s="12">
        <v>8.0818530901224825</v>
      </c>
      <c r="E299" s="31">
        <f t="shared" si="23"/>
        <v>3.7745370991615044</v>
      </c>
    </row>
    <row r="300" spans="2:5" x14ac:dyDescent="0.2">
      <c r="B300" s="12">
        <v>6.3746342511504617</v>
      </c>
      <c r="C300">
        <f t="shared" si="22"/>
        <v>3.6500356340305524</v>
      </c>
      <c r="D300" s="12">
        <v>8.1007478614957016</v>
      </c>
      <c r="E300" s="31">
        <f t="shared" si="23"/>
        <v>3.7014759532213883</v>
      </c>
    </row>
    <row r="301" spans="2:5" x14ac:dyDescent="0.2">
      <c r="B301" s="12">
        <v>8.8600300405555483</v>
      </c>
      <c r="C301">
        <f t="shared" si="22"/>
        <v>1.1646398446254658</v>
      </c>
      <c r="D301" s="12">
        <v>8.1083989345327776</v>
      </c>
      <c r="E301" s="31">
        <f t="shared" si="23"/>
        <v>3.6720943562982962</v>
      </c>
    </row>
    <row r="302" spans="2:5" x14ac:dyDescent="0.2">
      <c r="B302" s="12">
        <v>11.006031036146833</v>
      </c>
      <c r="C302">
        <f t="shared" si="22"/>
        <v>0.98136115096581911</v>
      </c>
      <c r="D302" s="12">
        <v>8.1109357181945914</v>
      </c>
      <c r="E302" s="31">
        <f t="shared" si="23"/>
        <v>3.6623784618912172</v>
      </c>
    </row>
    <row r="303" spans="2:5" x14ac:dyDescent="0.2">
      <c r="B303" s="12">
        <v>11.038483140116636</v>
      </c>
      <c r="C303">
        <f t="shared" si="22"/>
        <v>1.0138132549356218</v>
      </c>
      <c r="D303" s="12">
        <v>8.1147231685025876</v>
      </c>
      <c r="E303" s="31">
        <f t="shared" si="23"/>
        <v>3.6478964605507018</v>
      </c>
    </row>
    <row r="304" spans="2:5" x14ac:dyDescent="0.2">
      <c r="B304" s="12">
        <v>11.681359725313653</v>
      </c>
      <c r="C304">
        <f t="shared" si="22"/>
        <v>1.6566898401326391</v>
      </c>
      <c r="D304" s="12">
        <v>8.1176617111184637</v>
      </c>
      <c r="E304" s="31">
        <f t="shared" si="23"/>
        <v>3.6366801759413825</v>
      </c>
    </row>
    <row r="305" spans="2:5" x14ac:dyDescent="0.2">
      <c r="B305" s="12">
        <v>17.375926172237811</v>
      </c>
      <c r="C305">
        <f t="shared" si="22"/>
        <v>7.3512562870567972</v>
      </c>
      <c r="D305" s="12">
        <v>8.1301471691145366</v>
      </c>
      <c r="E305" s="31">
        <f t="shared" si="23"/>
        <v>3.5892163216919029</v>
      </c>
    </row>
    <row r="306" spans="2:5" x14ac:dyDescent="0.2">
      <c r="B306" s="12">
        <v>3.7491500771987534</v>
      </c>
      <c r="C306">
        <f t="shared" si="22"/>
        <v>6.2755198079822607</v>
      </c>
      <c r="D306" s="12">
        <v>8.1433778883276382</v>
      </c>
      <c r="E306" s="31">
        <f t="shared" si="23"/>
        <v>3.5392595774245623</v>
      </c>
    </row>
    <row r="307" spans="2:5" x14ac:dyDescent="0.2">
      <c r="B307" s="12">
        <v>8.5903933365994689</v>
      </c>
      <c r="C307">
        <f t="shared" si="22"/>
        <v>1.4342765485815452</v>
      </c>
      <c r="D307" s="12">
        <v>8.1738688591798656</v>
      </c>
      <c r="E307" s="31">
        <f t="shared" si="23"/>
        <v>3.4254644378469039</v>
      </c>
    </row>
    <row r="308" spans="2:5" x14ac:dyDescent="0.2">
      <c r="B308" s="12">
        <v>12.191590241658723</v>
      </c>
      <c r="C308">
        <f t="shared" si="22"/>
        <v>2.1669203564777089</v>
      </c>
      <c r="D308" s="12">
        <v>8.1974573671079547</v>
      </c>
      <c r="E308" s="31">
        <f t="shared" si="23"/>
        <v>3.3387055862028903</v>
      </c>
    </row>
    <row r="309" spans="2:5" x14ac:dyDescent="0.2">
      <c r="B309" s="12">
        <v>9.3187657497287049</v>
      </c>
      <c r="C309">
        <f t="shared" si="22"/>
        <v>0.70590413545230923</v>
      </c>
      <c r="D309" s="12">
        <v>8.201562101382688</v>
      </c>
      <c r="E309" s="31">
        <f t="shared" si="23"/>
        <v>3.3237219913460438</v>
      </c>
    </row>
    <row r="310" spans="2:5" x14ac:dyDescent="0.2">
      <c r="B310" s="12">
        <v>17.357058552345052</v>
      </c>
      <c r="C310">
        <f t="shared" si="22"/>
        <v>7.3323886671640377</v>
      </c>
      <c r="D310" s="12">
        <v>8.2213448129883595</v>
      </c>
      <c r="E310" s="31">
        <f t="shared" si="23"/>
        <v>3.251981315998643</v>
      </c>
    </row>
    <row r="311" spans="2:5" x14ac:dyDescent="0.2">
      <c r="B311" s="12">
        <v>6.8080904291663398</v>
      </c>
      <c r="C311">
        <f t="shared" si="22"/>
        <v>3.2165794560146743</v>
      </c>
      <c r="D311" s="12">
        <v>8.2232713731317411</v>
      </c>
      <c r="E311" s="31">
        <f t="shared" si="23"/>
        <v>3.2450365992133348</v>
      </c>
    </row>
    <row r="312" spans="2:5" x14ac:dyDescent="0.2">
      <c r="B312" s="12">
        <v>1.2840903067439484</v>
      </c>
      <c r="C312">
        <f t="shared" si="22"/>
        <v>8.7405795784370657</v>
      </c>
      <c r="D312" s="12">
        <v>8.2287552482834432</v>
      </c>
      <c r="E312" s="31">
        <f t="shared" si="23"/>
        <v>3.225309383022934</v>
      </c>
    </row>
    <row r="313" spans="2:5" x14ac:dyDescent="0.2">
      <c r="B313" s="12">
        <v>12.386086928666597</v>
      </c>
      <c r="C313">
        <f t="shared" si="22"/>
        <v>2.3614170434855826</v>
      </c>
      <c r="D313" s="12">
        <v>8.2543458541760835</v>
      </c>
      <c r="E313" s="31">
        <f t="shared" si="23"/>
        <v>3.1340471747535465</v>
      </c>
    </row>
    <row r="314" spans="2:5" x14ac:dyDescent="0.2">
      <c r="B314" s="12">
        <v>10.735356115470319</v>
      </c>
      <c r="C314">
        <f t="shared" si="22"/>
        <v>0.71068623028930489</v>
      </c>
      <c r="D314" s="12">
        <v>8.2577056383929293</v>
      </c>
      <c r="E314" s="31">
        <f t="shared" si="23"/>
        <v>3.1221626494273838</v>
      </c>
    </row>
    <row r="315" spans="2:5" x14ac:dyDescent="0.2">
      <c r="B315" s="12">
        <v>6.5114599055932185</v>
      </c>
      <c r="C315">
        <f t="shared" si="22"/>
        <v>3.5132099795877956</v>
      </c>
      <c r="D315" s="12">
        <v>8.2604971261000166</v>
      </c>
      <c r="E315" s="31">
        <f t="shared" si="23"/>
        <v>3.1123055238834589</v>
      </c>
    </row>
    <row r="316" spans="2:5" x14ac:dyDescent="0.2">
      <c r="B316" s="12">
        <v>7.8996392600008498</v>
      </c>
      <c r="C316">
        <f t="shared" si="22"/>
        <v>2.1250306251801643</v>
      </c>
      <c r="D316" s="12">
        <v>8.266521737037916</v>
      </c>
      <c r="E316" s="31">
        <f t="shared" si="23"/>
        <v>3.091084910819005</v>
      </c>
    </row>
    <row r="317" spans="2:5" x14ac:dyDescent="0.2">
      <c r="B317" s="12">
        <v>9.1235500486631143</v>
      </c>
      <c r="C317">
        <f t="shared" si="22"/>
        <v>0.90111983651789984</v>
      </c>
      <c r="D317" s="12">
        <v>8.2947994133968752</v>
      </c>
      <c r="E317" s="31">
        <f t="shared" si="23"/>
        <v>2.9924518491506791</v>
      </c>
    </row>
    <row r="318" spans="2:5" x14ac:dyDescent="0.2">
      <c r="B318" s="12">
        <v>10.085488635970028</v>
      </c>
      <c r="C318">
        <f t="shared" si="22"/>
        <v>6.0818750789014331E-2</v>
      </c>
      <c r="D318" s="12">
        <v>8.3142686914045818</v>
      </c>
      <c r="E318" s="31">
        <f t="shared" si="23"/>
        <v>2.9254722436718446</v>
      </c>
    </row>
    <row r="319" spans="2:5" x14ac:dyDescent="0.2">
      <c r="B319" s="12">
        <v>-0.85230775979822226</v>
      </c>
      <c r="C319">
        <f t="shared" si="22"/>
        <v>10.876977644979236</v>
      </c>
      <c r="D319" s="12">
        <v>8.3149185475246767</v>
      </c>
      <c r="E319" s="31">
        <f t="shared" si="23"/>
        <v>2.9232496366176348</v>
      </c>
    </row>
    <row r="320" spans="2:5" x14ac:dyDescent="0.2">
      <c r="B320" s="12">
        <v>7.6774291253503026</v>
      </c>
      <c r="C320">
        <f t="shared" si="22"/>
        <v>2.3472407598307115</v>
      </c>
      <c r="D320" s="12">
        <v>8.3468387089883329</v>
      </c>
      <c r="E320" s="31">
        <f t="shared" si="23"/>
        <v>2.8151174558041161</v>
      </c>
    </row>
    <row r="321" spans="2:5" x14ac:dyDescent="0.2">
      <c r="B321" s="12">
        <v>8.6188038941117195</v>
      </c>
      <c r="C321">
        <f t="shared" si="22"/>
        <v>1.4058659910692946</v>
      </c>
      <c r="D321" s="12">
        <v>8.36419741818092</v>
      </c>
      <c r="E321" s="31">
        <f t="shared" si="23"/>
        <v>2.7571688136653787</v>
      </c>
    </row>
    <row r="322" spans="2:5" x14ac:dyDescent="0.2">
      <c r="B322" s="12">
        <v>8.4497479831997762</v>
      </c>
      <c r="C322">
        <f t="shared" si="22"/>
        <v>1.5749219019812379</v>
      </c>
      <c r="D322" s="12">
        <v>8.3708905097607786</v>
      </c>
      <c r="E322" s="31">
        <f t="shared" si="23"/>
        <v>2.7349862225653441</v>
      </c>
    </row>
    <row r="323" spans="2:5" x14ac:dyDescent="0.2">
      <c r="B323" s="12">
        <v>18.301455175161419</v>
      </c>
      <c r="C323">
        <f t="shared" si="22"/>
        <v>8.2767852899804044</v>
      </c>
      <c r="D323" s="12">
        <v>8.3801117071929454</v>
      </c>
      <c r="E323" s="31">
        <f t="shared" si="23"/>
        <v>2.7045716007874363</v>
      </c>
    </row>
    <row r="324" spans="2:5" x14ac:dyDescent="0.2">
      <c r="B324" s="12">
        <v>9.2133717221768059</v>
      </c>
      <c r="C324">
        <f t="shared" si="22"/>
        <v>0.81129816300420821</v>
      </c>
      <c r="D324" s="12">
        <v>8.3850643543087102</v>
      </c>
      <c r="E324" s="31">
        <f t="shared" si="23"/>
        <v>2.6883062968670495</v>
      </c>
    </row>
    <row r="325" spans="2:5" x14ac:dyDescent="0.2">
      <c r="B325" s="12">
        <v>13.296407823337344</v>
      </c>
      <c r="C325">
        <f t="shared" si="22"/>
        <v>3.2717379381563294</v>
      </c>
      <c r="D325" s="12">
        <v>8.3860772381050595</v>
      </c>
      <c r="E325" s="31">
        <f t="shared" si="23"/>
        <v>2.6849858630513839</v>
      </c>
    </row>
    <row r="326" spans="2:5" x14ac:dyDescent="0.2">
      <c r="B326" s="12">
        <v>8.3149185475246767</v>
      </c>
      <c r="C326">
        <f t="shared" si="22"/>
        <v>1.7097513376563374</v>
      </c>
      <c r="D326" s="12">
        <v>8.4077191960412332</v>
      </c>
      <c r="E326" s="31">
        <f t="shared" si="23"/>
        <v>2.6145295311096124</v>
      </c>
    </row>
    <row r="327" spans="2:5" x14ac:dyDescent="0.2">
      <c r="B327" s="12">
        <v>8.1301471691145366</v>
      </c>
      <c r="C327">
        <f t="shared" si="22"/>
        <v>1.8945227160664775</v>
      </c>
      <c r="D327" s="12">
        <v>8.4173374524142641</v>
      </c>
      <c r="E327" s="31">
        <f t="shared" si="23"/>
        <v>2.5835175494238789</v>
      </c>
    </row>
    <row r="328" spans="2:5" x14ac:dyDescent="0.2">
      <c r="B328" s="12">
        <v>6.5279747719554813</v>
      </c>
      <c r="C328">
        <f t="shared" si="22"/>
        <v>3.4966951132255328</v>
      </c>
      <c r="D328" s="12">
        <v>8.4173846585262631</v>
      </c>
      <c r="E328" s="31">
        <f t="shared" si="23"/>
        <v>2.5833657998226145</v>
      </c>
    </row>
    <row r="329" spans="2:5" x14ac:dyDescent="0.2">
      <c r="B329" s="12">
        <v>9.1112130421392568</v>
      </c>
      <c r="C329">
        <f t="shared" si="22"/>
        <v>0.91345684304175734</v>
      </c>
      <c r="D329" s="12">
        <v>8.4275397435252941</v>
      </c>
      <c r="E329" s="31">
        <f t="shared" si="23"/>
        <v>2.55082468938522</v>
      </c>
    </row>
    <row r="330" spans="2:5" x14ac:dyDescent="0.2">
      <c r="B330" s="12">
        <v>12.755838086755023</v>
      </c>
      <c r="C330">
        <f t="shared" si="22"/>
        <v>2.7311682015740093</v>
      </c>
      <c r="D330" s="12">
        <v>8.4312482180314952</v>
      </c>
      <c r="E330" s="31">
        <f t="shared" si="23"/>
        <v>2.5389926093415522</v>
      </c>
    </row>
    <row r="331" spans="2:5" x14ac:dyDescent="0.2">
      <c r="B331" s="12">
        <v>12.541816366108714</v>
      </c>
      <c r="C331">
        <f t="shared" si="22"/>
        <v>2.5171464809276998</v>
      </c>
      <c r="D331" s="12">
        <v>8.432054988322804</v>
      </c>
      <c r="E331" s="31">
        <f t="shared" si="23"/>
        <v>2.5364222096946873</v>
      </c>
    </row>
    <row r="332" spans="2:5" x14ac:dyDescent="0.2">
      <c r="B332" s="12">
        <v>9.5200716432258421</v>
      </c>
      <c r="C332">
        <f t="shared" ref="C332:C395" si="24">ABS(B332-$H$10)</f>
        <v>0.504598241955172</v>
      </c>
      <c r="D332" s="12">
        <v>8.4378613597447369</v>
      </c>
      <c r="E332" s="31">
        <f t="shared" ref="E332:E395" si="25">(D332-$H$10)^2</f>
        <v>2.5179612963972522</v>
      </c>
    </row>
    <row r="333" spans="2:5" x14ac:dyDescent="0.2">
      <c r="B333" s="12">
        <v>8.2577056383929293</v>
      </c>
      <c r="C333">
        <f t="shared" si="24"/>
        <v>1.7669642467880848</v>
      </c>
      <c r="D333" s="12">
        <v>8.4497479831997762</v>
      </c>
      <c r="E333" s="31">
        <f t="shared" si="25"/>
        <v>2.4803789973402002</v>
      </c>
    </row>
    <row r="334" spans="2:5" x14ac:dyDescent="0.2">
      <c r="B334" s="12">
        <v>12.024531314980663</v>
      </c>
      <c r="C334">
        <f t="shared" si="24"/>
        <v>1.9998614297996493</v>
      </c>
      <c r="D334" s="12">
        <v>8.451379258238239</v>
      </c>
      <c r="E334" s="31">
        <f t="shared" si="25"/>
        <v>2.4752433968259901</v>
      </c>
    </row>
    <row r="335" spans="2:5" x14ac:dyDescent="0.2">
      <c r="B335" s="12">
        <v>12.058360718657042</v>
      </c>
      <c r="C335">
        <f t="shared" si="24"/>
        <v>2.0336908334760277</v>
      </c>
      <c r="D335" s="12">
        <v>8.4539448910582209</v>
      </c>
      <c r="E335" s="31">
        <f t="shared" si="25"/>
        <v>2.4671770071620487</v>
      </c>
    </row>
    <row r="336" spans="2:5" x14ac:dyDescent="0.2">
      <c r="B336" s="12">
        <v>14.229691314064869</v>
      </c>
      <c r="C336">
        <f t="shared" si="24"/>
        <v>4.205021428883855</v>
      </c>
      <c r="D336" s="12">
        <v>8.4954481005671596</v>
      </c>
      <c r="E336" s="31">
        <f t="shared" si="25"/>
        <v>2.338519266537582</v>
      </c>
    </row>
    <row r="337" spans="2:5" x14ac:dyDescent="0.2">
      <c r="B337" s="12">
        <v>6.2495114335897117</v>
      </c>
      <c r="C337">
        <f t="shared" si="24"/>
        <v>3.7751584515913024</v>
      </c>
      <c r="D337" s="12">
        <v>8.4986455925270725</v>
      </c>
      <c r="E337" s="31">
        <f t="shared" si="25"/>
        <v>2.3287501417699628</v>
      </c>
    </row>
    <row r="338" spans="2:5" x14ac:dyDescent="0.2">
      <c r="B338" s="12">
        <v>9.2437186090028778</v>
      </c>
      <c r="C338">
        <f t="shared" si="24"/>
        <v>0.78095127617813631</v>
      </c>
      <c r="D338" s="12">
        <v>8.5169671123336013</v>
      </c>
      <c r="E338" s="31">
        <f t="shared" si="25"/>
        <v>2.2731676512517773</v>
      </c>
    </row>
    <row r="339" spans="2:5" x14ac:dyDescent="0.2">
      <c r="B339" s="12">
        <v>11.761246911413778</v>
      </c>
      <c r="C339">
        <f t="shared" si="24"/>
        <v>1.736577026232764</v>
      </c>
      <c r="D339" s="12">
        <v>8.5333818107041477</v>
      </c>
      <c r="E339" s="31">
        <f t="shared" si="25"/>
        <v>2.2239401210769199</v>
      </c>
    </row>
    <row r="340" spans="2:5" x14ac:dyDescent="0.2">
      <c r="B340" s="12">
        <v>10.948278336623916</v>
      </c>
      <c r="C340">
        <f t="shared" si="24"/>
        <v>0.92360845144290238</v>
      </c>
      <c r="D340" s="12">
        <v>8.5487710146342089</v>
      </c>
      <c r="E340" s="31">
        <f t="shared" si="25"/>
        <v>2.1782774760813353</v>
      </c>
    </row>
    <row r="341" spans="2:5" x14ac:dyDescent="0.2">
      <c r="B341" s="12">
        <v>2.9746757303320521</v>
      </c>
      <c r="C341">
        <f t="shared" si="24"/>
        <v>7.049994154848962</v>
      </c>
      <c r="D341" s="12">
        <v>8.5688354221308671</v>
      </c>
      <c r="E341" s="31">
        <f t="shared" si="25"/>
        <v>2.1194539838045099</v>
      </c>
    </row>
    <row r="342" spans="2:5" x14ac:dyDescent="0.2">
      <c r="B342" s="12">
        <v>9.1168807507206484</v>
      </c>
      <c r="C342">
        <f t="shared" si="24"/>
        <v>0.90778913446036569</v>
      </c>
      <c r="D342" s="12">
        <v>8.5903933365994689</v>
      </c>
      <c r="E342" s="31">
        <f t="shared" si="25"/>
        <v>2.0571492178109896</v>
      </c>
    </row>
    <row r="343" spans="2:5" x14ac:dyDescent="0.2">
      <c r="B343" s="12">
        <v>12.871349748394914</v>
      </c>
      <c r="C343">
        <f t="shared" si="24"/>
        <v>2.8466798632139003</v>
      </c>
      <c r="D343" s="12">
        <v>8.6054647598609417</v>
      </c>
      <c r="E343" s="31">
        <f t="shared" si="25"/>
        <v>2.0141431877347622</v>
      </c>
    </row>
    <row r="344" spans="2:5" x14ac:dyDescent="0.2">
      <c r="B344" s="12">
        <v>11.1907383664206</v>
      </c>
      <c r="C344">
        <f t="shared" si="24"/>
        <v>1.1660684812395861</v>
      </c>
      <c r="D344" s="12">
        <v>8.6064205583518287</v>
      </c>
      <c r="E344" s="31">
        <f t="shared" si="25"/>
        <v>2.0114311530514373</v>
      </c>
    </row>
    <row r="345" spans="2:5" x14ac:dyDescent="0.2">
      <c r="B345" s="12">
        <v>10.959132110339745</v>
      </c>
      <c r="C345">
        <f t="shared" si="24"/>
        <v>0.93446222515873067</v>
      </c>
      <c r="D345" s="12">
        <v>8.6188038941117195</v>
      </c>
      <c r="E345" s="31">
        <f t="shared" si="25"/>
        <v>1.9764591848452497</v>
      </c>
    </row>
    <row r="346" spans="2:5" x14ac:dyDescent="0.2">
      <c r="B346" s="12">
        <v>7.4707815212176332</v>
      </c>
      <c r="C346">
        <f t="shared" si="24"/>
        <v>2.5538883639633809</v>
      </c>
      <c r="D346" s="12">
        <v>8.637647792232821</v>
      </c>
      <c r="E346" s="31">
        <f t="shared" si="25"/>
        <v>1.9238302863263861</v>
      </c>
    </row>
    <row r="347" spans="2:5" x14ac:dyDescent="0.2">
      <c r="B347" s="12">
        <v>11.536780287099003</v>
      </c>
      <c r="C347">
        <f t="shared" si="24"/>
        <v>1.5121104019179885</v>
      </c>
      <c r="D347" s="12">
        <v>8.6451336383952277</v>
      </c>
      <c r="E347" s="31">
        <f t="shared" si="25"/>
        <v>1.903120256195814</v>
      </c>
    </row>
    <row r="348" spans="2:5" x14ac:dyDescent="0.2">
      <c r="B348" s="12">
        <v>8.0043103329898599</v>
      </c>
      <c r="C348">
        <f t="shared" si="24"/>
        <v>2.0203595521911542</v>
      </c>
      <c r="D348" s="12">
        <v>8.6532976118206957</v>
      </c>
      <c r="E348" s="31">
        <f t="shared" si="25"/>
        <v>1.8806619121414478</v>
      </c>
    </row>
    <row r="349" spans="2:5" x14ac:dyDescent="0.2">
      <c r="B349" s="12">
        <v>12.245901640966588</v>
      </c>
      <c r="C349">
        <f t="shared" si="24"/>
        <v>2.2212317557855741</v>
      </c>
      <c r="D349" s="12">
        <v>8.6579544476026555</v>
      </c>
      <c r="E349" s="31">
        <f t="shared" si="25"/>
        <v>1.8679110873150042</v>
      </c>
    </row>
    <row r="350" spans="2:5" x14ac:dyDescent="0.2">
      <c r="B350" s="12">
        <v>13.861845160707013</v>
      </c>
      <c r="C350">
        <f t="shared" si="24"/>
        <v>3.8371752755259987</v>
      </c>
      <c r="D350" s="12">
        <v>8.6591329983061183</v>
      </c>
      <c r="E350" s="31">
        <f t="shared" si="25"/>
        <v>1.864690989415982</v>
      </c>
    </row>
    <row r="351" spans="2:5" x14ac:dyDescent="0.2">
      <c r="B351" s="12">
        <v>14.345908687252289</v>
      </c>
      <c r="C351">
        <f t="shared" si="24"/>
        <v>4.3212388020712744</v>
      </c>
      <c r="D351" s="12">
        <v>8.6830326424995725</v>
      </c>
      <c r="E351" s="31">
        <f t="shared" si="25"/>
        <v>1.7999904909498614</v>
      </c>
    </row>
    <row r="352" spans="2:5" x14ac:dyDescent="0.2">
      <c r="B352" s="12">
        <v>6.1615765304447052</v>
      </c>
      <c r="C352">
        <f t="shared" si="24"/>
        <v>3.8630933547363089</v>
      </c>
      <c r="D352" s="12">
        <v>8.7210317395658645</v>
      </c>
      <c r="E352" s="31">
        <f t="shared" si="25"/>
        <v>1.6994724147029059</v>
      </c>
    </row>
    <row r="353" spans="2:5" x14ac:dyDescent="0.2">
      <c r="B353" s="12">
        <v>11.792805805244537</v>
      </c>
      <c r="C353">
        <f t="shared" si="24"/>
        <v>1.7681359200635232</v>
      </c>
      <c r="D353" s="12">
        <v>8.7679818652482631</v>
      </c>
      <c r="E353" s="31">
        <f t="shared" si="25"/>
        <v>1.5792647794424985</v>
      </c>
    </row>
    <row r="354" spans="2:5" x14ac:dyDescent="0.2">
      <c r="B354" s="12">
        <v>4.2086234142067909</v>
      </c>
      <c r="C354">
        <f t="shared" si="24"/>
        <v>5.8160464709742232</v>
      </c>
      <c r="D354" s="12">
        <v>8.7924659662947633</v>
      </c>
      <c r="E354" s="31">
        <f t="shared" si="25"/>
        <v>1.5183264977186341</v>
      </c>
    </row>
    <row r="355" spans="2:5" x14ac:dyDescent="0.2">
      <c r="B355" s="12">
        <v>4.9919334599509009</v>
      </c>
      <c r="C355">
        <f t="shared" si="24"/>
        <v>5.0327364252301132</v>
      </c>
      <c r="D355" s="12">
        <v>8.7928137835283877</v>
      </c>
      <c r="E355" s="31">
        <f t="shared" si="25"/>
        <v>1.5174694551788057</v>
      </c>
    </row>
    <row r="356" spans="2:5" x14ac:dyDescent="0.2">
      <c r="B356" s="12">
        <v>11.318906898256696</v>
      </c>
      <c r="C356">
        <f t="shared" si="24"/>
        <v>1.2942370130756817</v>
      </c>
      <c r="D356" s="12">
        <v>8.8411196565788561</v>
      </c>
      <c r="E356" s="31">
        <f t="shared" si="25"/>
        <v>1.4007911436242204</v>
      </c>
    </row>
    <row r="357" spans="2:5" x14ac:dyDescent="0.2">
      <c r="B357" s="12">
        <v>8.0091578793075602</v>
      </c>
      <c r="C357">
        <f t="shared" si="24"/>
        <v>2.0155120058734539</v>
      </c>
      <c r="D357" s="12">
        <v>8.8600300405555483</v>
      </c>
      <c r="E357" s="31">
        <f t="shared" si="25"/>
        <v>1.3563859676892291</v>
      </c>
    </row>
    <row r="358" spans="2:5" x14ac:dyDescent="0.2">
      <c r="B358" s="12">
        <v>10.224588256668588</v>
      </c>
      <c r="C358">
        <f t="shared" si="24"/>
        <v>0.19991837148757341</v>
      </c>
      <c r="D358" s="12">
        <v>8.8904059588658804</v>
      </c>
      <c r="E358" s="31">
        <f t="shared" si="25"/>
        <v>1.2865546545398232</v>
      </c>
    </row>
    <row r="359" spans="2:5" x14ac:dyDescent="0.2">
      <c r="B359" s="12">
        <v>9.1694147517673485</v>
      </c>
      <c r="C359">
        <f t="shared" si="24"/>
        <v>0.85525513341366555</v>
      </c>
      <c r="D359" s="12">
        <v>8.8942332398251498</v>
      </c>
      <c r="E359" s="31">
        <f t="shared" si="25"/>
        <v>1.27788700916342</v>
      </c>
    </row>
    <row r="360" spans="2:5" x14ac:dyDescent="0.2">
      <c r="B360" s="12">
        <v>17.664383370663245</v>
      </c>
      <c r="C360">
        <f t="shared" si="24"/>
        <v>7.6397134854822308</v>
      </c>
      <c r="D360" s="12">
        <v>8.909594788349688</v>
      </c>
      <c r="E360" s="31">
        <f t="shared" si="25"/>
        <v>1.2433924715733913</v>
      </c>
    </row>
    <row r="361" spans="2:5" x14ac:dyDescent="0.2">
      <c r="B361" s="12">
        <v>12.814889219739118</v>
      </c>
      <c r="C361">
        <f t="shared" si="24"/>
        <v>2.7902193345581043</v>
      </c>
      <c r="D361" s="12">
        <v>8.9135113435444904</v>
      </c>
      <c r="E361" s="31">
        <f t="shared" si="25"/>
        <v>1.2346733046518061</v>
      </c>
    </row>
    <row r="362" spans="2:5" x14ac:dyDescent="0.2">
      <c r="B362" s="12">
        <v>4.3517692905344463</v>
      </c>
      <c r="C362">
        <f t="shared" si="24"/>
        <v>5.6729005946465678</v>
      </c>
      <c r="D362" s="12">
        <v>8.9144517116796909</v>
      </c>
      <c r="E362" s="31">
        <f t="shared" si="25"/>
        <v>1.2325843927726143</v>
      </c>
    </row>
    <row r="363" spans="2:5" x14ac:dyDescent="0.2">
      <c r="B363" s="12">
        <v>12.876426946265514</v>
      </c>
      <c r="C363">
        <f t="shared" si="24"/>
        <v>2.8517570610845002</v>
      </c>
      <c r="D363" s="12">
        <v>8.9147435390595362</v>
      </c>
      <c r="E363" s="31">
        <f t="shared" si="25"/>
        <v>1.2319364938145747</v>
      </c>
    </row>
    <row r="364" spans="2:5" x14ac:dyDescent="0.2">
      <c r="B364" s="12">
        <v>9.3275141649512339</v>
      </c>
      <c r="C364">
        <f t="shared" si="24"/>
        <v>0.69715572022978023</v>
      </c>
      <c r="D364" s="12">
        <v>8.9171566549466483</v>
      </c>
      <c r="E364" s="31">
        <f t="shared" si="25"/>
        <v>1.2265855551441593</v>
      </c>
    </row>
    <row r="365" spans="2:5" x14ac:dyDescent="0.2">
      <c r="B365" s="12">
        <v>12.061510623628912</v>
      </c>
      <c r="C365">
        <f t="shared" si="24"/>
        <v>2.0368407384478981</v>
      </c>
      <c r="D365" s="12">
        <v>8.9299922856019815</v>
      </c>
      <c r="E365" s="31">
        <f t="shared" si="25"/>
        <v>1.1983190470201126</v>
      </c>
    </row>
    <row r="366" spans="2:5" x14ac:dyDescent="0.2">
      <c r="B366" s="12">
        <v>9.4089223229511454</v>
      </c>
      <c r="C366">
        <f t="shared" si="24"/>
        <v>0.61574756222986871</v>
      </c>
      <c r="D366" s="12">
        <v>8.9303295871384556</v>
      </c>
      <c r="E366" s="31">
        <f t="shared" si="25"/>
        <v>1.1975806879198758</v>
      </c>
    </row>
    <row r="367" spans="2:5" x14ac:dyDescent="0.2">
      <c r="B367" s="12">
        <v>17.458753941810407</v>
      </c>
      <c r="C367">
        <f t="shared" si="24"/>
        <v>7.4340840566293931</v>
      </c>
      <c r="D367" s="12">
        <v>8.9410280746847945</v>
      </c>
      <c r="E367" s="31">
        <f t="shared" si="25"/>
        <v>1.1742795734555247</v>
      </c>
    </row>
    <row r="368" spans="2:5" x14ac:dyDescent="0.2">
      <c r="B368" s="12">
        <v>9.0459259066706075</v>
      </c>
      <c r="C368">
        <f t="shared" si="24"/>
        <v>0.97874397851040662</v>
      </c>
      <c r="D368" s="12">
        <v>8.957513320173204</v>
      </c>
      <c r="E368" s="31">
        <f t="shared" si="25"/>
        <v>1.1388231342392683</v>
      </c>
    </row>
    <row r="369" spans="2:5" x14ac:dyDescent="0.2">
      <c r="B369" s="12">
        <v>7.9400005957158397</v>
      </c>
      <c r="C369">
        <f t="shared" si="24"/>
        <v>2.0846692894651744</v>
      </c>
      <c r="D369" s="12">
        <v>8.9751159658655322</v>
      </c>
      <c r="E369" s="31">
        <f t="shared" si="25"/>
        <v>1.101563429550489</v>
      </c>
    </row>
    <row r="370" spans="2:5" x14ac:dyDescent="0.2">
      <c r="B370" s="12">
        <v>6.6485569298538634</v>
      </c>
      <c r="C370">
        <f t="shared" si="24"/>
        <v>3.3761129553271507</v>
      </c>
      <c r="D370" s="12">
        <v>8.9754336937262469</v>
      </c>
      <c r="E370" s="31">
        <f t="shared" si="25"/>
        <v>1.1008965854585049</v>
      </c>
    </row>
    <row r="371" spans="2:5" x14ac:dyDescent="0.2">
      <c r="B371" s="12">
        <v>13.904877508112339</v>
      </c>
      <c r="C371">
        <f t="shared" si="24"/>
        <v>3.8802076229313247</v>
      </c>
      <c r="D371" s="12">
        <v>8.9797370942883319</v>
      </c>
      <c r="E371" s="31">
        <f t="shared" si="25"/>
        <v>1.0918845374827699</v>
      </c>
    </row>
    <row r="372" spans="2:5" x14ac:dyDescent="0.2">
      <c r="B372" s="12">
        <v>9.1179627356842055</v>
      </c>
      <c r="C372">
        <f t="shared" si="24"/>
        <v>0.90670714949680864</v>
      </c>
      <c r="D372" s="12">
        <v>8.9839924197997014</v>
      </c>
      <c r="E372" s="31">
        <f t="shared" si="25"/>
        <v>1.0830095869524732</v>
      </c>
    </row>
    <row r="373" spans="2:5" x14ac:dyDescent="0.2">
      <c r="B373" s="12">
        <v>13.232702631985561</v>
      </c>
      <c r="C373">
        <f t="shared" si="24"/>
        <v>3.2080327468045464</v>
      </c>
      <c r="D373" s="12">
        <v>8.9949072275091098</v>
      </c>
      <c r="E373" s="31">
        <f t="shared" si="25"/>
        <v>1.0604111311355036</v>
      </c>
    </row>
    <row r="374" spans="2:5" x14ac:dyDescent="0.2">
      <c r="B374" s="12">
        <v>10.285866422781378</v>
      </c>
      <c r="C374">
        <f t="shared" si="24"/>
        <v>0.26119653760036421</v>
      </c>
      <c r="D374" s="12">
        <v>9.0081046721324327</v>
      </c>
      <c r="E374" s="31">
        <f t="shared" si="25"/>
        <v>1.0334048323805076</v>
      </c>
    </row>
    <row r="375" spans="2:5" x14ac:dyDescent="0.2">
      <c r="B375" s="12">
        <v>6.9027270859783227</v>
      </c>
      <c r="C375">
        <f t="shared" si="24"/>
        <v>3.1219427992026914</v>
      </c>
      <c r="D375" s="12">
        <v>9.0459259066706075</v>
      </c>
      <c r="E375" s="31">
        <f t="shared" si="25"/>
        <v>0.95793977547037934</v>
      </c>
    </row>
    <row r="376" spans="2:5" x14ac:dyDescent="0.2">
      <c r="B376" s="12">
        <v>12.125218847852143</v>
      </c>
      <c r="C376">
        <f t="shared" si="24"/>
        <v>2.1005489626711285</v>
      </c>
      <c r="D376" s="12">
        <v>9.0667803721857485</v>
      </c>
      <c r="E376" s="31">
        <f t="shared" si="25"/>
        <v>0.91755231910630708</v>
      </c>
    </row>
    <row r="377" spans="2:5" x14ac:dyDescent="0.2">
      <c r="B377" s="12">
        <v>6.2296329120393139</v>
      </c>
      <c r="C377">
        <f t="shared" si="24"/>
        <v>3.7950369731417002</v>
      </c>
      <c r="D377" s="12">
        <v>9.0788953880662362</v>
      </c>
      <c r="E377" s="31">
        <f t="shared" si="25"/>
        <v>0.89448939939271099</v>
      </c>
    </row>
    <row r="378" spans="2:5" x14ac:dyDescent="0.2">
      <c r="B378" s="12">
        <v>17.757361160837828</v>
      </c>
      <c r="C378">
        <f t="shared" si="24"/>
        <v>7.7326912756568138</v>
      </c>
      <c r="D378" s="12">
        <v>9.0796617389386078</v>
      </c>
      <c r="E378" s="31">
        <f t="shared" si="25"/>
        <v>0.89304039646450906</v>
      </c>
    </row>
    <row r="379" spans="2:5" x14ac:dyDescent="0.2">
      <c r="B379" s="12">
        <v>10.96098684680258</v>
      </c>
      <c r="C379">
        <f t="shared" si="24"/>
        <v>0.93631696162156608</v>
      </c>
      <c r="D379" s="12">
        <v>9.0804793185425687</v>
      </c>
      <c r="E379" s="31">
        <f t="shared" si="25"/>
        <v>0.89149582612902856</v>
      </c>
    </row>
    <row r="380" spans="2:5" x14ac:dyDescent="0.2">
      <c r="B380" s="12">
        <v>8.1433778883276382</v>
      </c>
      <c r="C380">
        <f t="shared" si="24"/>
        <v>1.8812919968533759</v>
      </c>
      <c r="D380" s="12">
        <v>9.1010136674144295</v>
      </c>
      <c r="E380" s="31">
        <f t="shared" si="25"/>
        <v>0.85314080861887231</v>
      </c>
    </row>
    <row r="381" spans="2:5" x14ac:dyDescent="0.2">
      <c r="B381" s="12">
        <v>6.5756872890781359</v>
      </c>
      <c r="C381">
        <f t="shared" si="24"/>
        <v>3.4489825961028782</v>
      </c>
      <c r="D381" s="12">
        <v>9.1022444261592987</v>
      </c>
      <c r="E381" s="31">
        <f t="shared" si="25"/>
        <v>0.85086872745142228</v>
      </c>
    </row>
    <row r="382" spans="2:5" x14ac:dyDescent="0.2">
      <c r="B382" s="12">
        <v>10.448575519424011</v>
      </c>
      <c r="C382">
        <f t="shared" si="24"/>
        <v>0.42390563424299721</v>
      </c>
      <c r="D382" s="12">
        <v>9.1100179178633613</v>
      </c>
      <c r="E382" s="31">
        <f t="shared" si="25"/>
        <v>0.83658822131805255</v>
      </c>
    </row>
    <row r="383" spans="2:5" x14ac:dyDescent="0.2">
      <c r="B383" s="12">
        <v>8.4275397435252941</v>
      </c>
      <c r="C383">
        <f t="shared" si="24"/>
        <v>1.59713014165572</v>
      </c>
      <c r="D383" s="12">
        <v>9.1112130421392568</v>
      </c>
      <c r="E383" s="31">
        <f t="shared" si="25"/>
        <v>0.83440340409981373</v>
      </c>
    </row>
    <row r="384" spans="2:5" x14ac:dyDescent="0.2">
      <c r="B384" s="12">
        <v>10.314259338837871</v>
      </c>
      <c r="C384">
        <f t="shared" si="24"/>
        <v>0.28958945365685729</v>
      </c>
      <c r="D384" s="12">
        <v>9.1159135954944706</v>
      </c>
      <c r="E384" s="31">
        <f t="shared" si="25"/>
        <v>0.82583799404485303</v>
      </c>
    </row>
    <row r="385" spans="2:5" x14ac:dyDescent="0.2">
      <c r="B385" s="12">
        <v>11.95833742060443</v>
      </c>
      <c r="C385">
        <f t="shared" si="24"/>
        <v>1.9336675354234156</v>
      </c>
      <c r="D385" s="12">
        <v>9.1168807507206484</v>
      </c>
      <c r="E385" s="31">
        <f t="shared" si="25"/>
        <v>0.82408111264429984</v>
      </c>
    </row>
    <row r="386" spans="2:5" x14ac:dyDescent="0.2">
      <c r="B386" s="12">
        <v>12.131039966660271</v>
      </c>
      <c r="C386">
        <f t="shared" si="24"/>
        <v>2.1063700814792572</v>
      </c>
      <c r="D386" s="12">
        <v>9.1179627356842055</v>
      </c>
      <c r="E386" s="31">
        <f t="shared" si="25"/>
        <v>0.8221178549486281</v>
      </c>
    </row>
    <row r="387" spans="2:5" x14ac:dyDescent="0.2">
      <c r="B387" s="12">
        <v>9.6074332937798452</v>
      </c>
      <c r="C387">
        <f t="shared" si="24"/>
        <v>0.41723659140116887</v>
      </c>
      <c r="D387" s="12">
        <v>9.1200056574386945</v>
      </c>
      <c r="E387" s="31">
        <f t="shared" si="25"/>
        <v>0.81841736495660744</v>
      </c>
    </row>
    <row r="388" spans="2:5" x14ac:dyDescent="0.2">
      <c r="B388" s="12">
        <v>11.996643231319098</v>
      </c>
      <c r="C388">
        <f t="shared" si="24"/>
        <v>1.9719733461380837</v>
      </c>
      <c r="D388" s="12">
        <v>9.1235500486631143</v>
      </c>
      <c r="E388" s="31">
        <f t="shared" si="25"/>
        <v>0.81201695976604649</v>
      </c>
    </row>
    <row r="389" spans="2:5" x14ac:dyDescent="0.2">
      <c r="B389" s="12">
        <v>11.643526774819824</v>
      </c>
      <c r="C389">
        <f t="shared" si="24"/>
        <v>1.6188568896388098</v>
      </c>
      <c r="D389" s="12">
        <v>9.1260993829265384</v>
      </c>
      <c r="E389" s="31">
        <f t="shared" si="25"/>
        <v>0.80742894752186067</v>
      </c>
    </row>
    <row r="390" spans="2:5" x14ac:dyDescent="0.2">
      <c r="B390" s="12">
        <v>3.4780642484992423</v>
      </c>
      <c r="C390">
        <f t="shared" si="24"/>
        <v>6.5466056366817718</v>
      </c>
      <c r="D390" s="12">
        <v>9.1652779687430872</v>
      </c>
      <c r="E390" s="31">
        <f t="shared" si="25"/>
        <v>0.73855446603885277</v>
      </c>
    </row>
    <row r="391" spans="2:5" x14ac:dyDescent="0.2">
      <c r="B391" s="12">
        <v>13.914828916804733</v>
      </c>
      <c r="C391">
        <f t="shared" si="24"/>
        <v>3.8901590316237193</v>
      </c>
      <c r="D391" s="12">
        <v>9.1672449467508894</v>
      </c>
      <c r="E391" s="31">
        <f t="shared" si="25"/>
        <v>0.73517752504190315</v>
      </c>
    </row>
    <row r="392" spans="2:5" x14ac:dyDescent="0.2">
      <c r="B392" s="12">
        <v>12.333342977567884</v>
      </c>
      <c r="C392">
        <f t="shared" si="24"/>
        <v>2.3086730923868704</v>
      </c>
      <c r="D392" s="12">
        <v>9.1694147517673485</v>
      </c>
      <c r="E392" s="31">
        <f t="shared" si="25"/>
        <v>0.73146134323042689</v>
      </c>
    </row>
    <row r="393" spans="2:5" x14ac:dyDescent="0.2">
      <c r="B393" s="12">
        <v>8.012768255881431</v>
      </c>
      <c r="C393">
        <f t="shared" si="24"/>
        <v>2.011901629299583</v>
      </c>
      <c r="D393" s="12">
        <v>9.1758147878698288</v>
      </c>
      <c r="E393" s="31">
        <f t="shared" si="25"/>
        <v>0.72055497623118181</v>
      </c>
    </row>
    <row r="394" spans="2:5" x14ac:dyDescent="0.2">
      <c r="B394" s="12">
        <v>6.6642260428318352</v>
      </c>
      <c r="C394">
        <f t="shared" si="24"/>
        <v>3.3604438423491789</v>
      </c>
      <c r="D394" s="12">
        <v>9.189436420192548</v>
      </c>
      <c r="E394" s="31">
        <f t="shared" si="25"/>
        <v>0.69761494103663912</v>
      </c>
    </row>
    <row r="395" spans="2:5" x14ac:dyDescent="0.2">
      <c r="B395" s="12">
        <v>11.482041580136675</v>
      </c>
      <c r="C395">
        <f t="shared" si="24"/>
        <v>1.4573716949556612</v>
      </c>
      <c r="D395" s="12">
        <v>9.2056349425944592</v>
      </c>
      <c r="E395" s="31">
        <f t="shared" si="25"/>
        <v>0.67081823717776123</v>
      </c>
    </row>
    <row r="396" spans="2:5" x14ac:dyDescent="0.2">
      <c r="B396" s="12">
        <v>9.8826030301544847</v>
      </c>
      <c r="C396">
        <f t="shared" ref="C396:C459" si="26">ABS(B396-$H$10)</f>
        <v>0.14206685502652938</v>
      </c>
      <c r="D396" s="12">
        <v>9.2133717221768059</v>
      </c>
      <c r="E396" s="31">
        <f t="shared" ref="E396:E459" si="27">(D396-$H$10)^2</f>
        <v>0.65820470929400277</v>
      </c>
    </row>
    <row r="397" spans="2:5" x14ac:dyDescent="0.2">
      <c r="B397" s="12">
        <v>18.165747473613852</v>
      </c>
      <c r="C397">
        <f t="shared" si="26"/>
        <v>8.1410775884328377</v>
      </c>
      <c r="D397" s="12">
        <v>9.2437186090028778</v>
      </c>
      <c r="E397" s="31">
        <f t="shared" si="27"/>
        <v>0.60988489576425975</v>
      </c>
    </row>
    <row r="398" spans="2:5" x14ac:dyDescent="0.2">
      <c r="B398" s="12">
        <v>4.8549895194359065</v>
      </c>
      <c r="C398">
        <f t="shared" si="26"/>
        <v>5.1696803657451076</v>
      </c>
      <c r="D398" s="12">
        <v>9.2661340582069993</v>
      </c>
      <c r="E398" s="31">
        <f t="shared" si="27"/>
        <v>0.57537660080315245</v>
      </c>
    </row>
    <row r="399" spans="2:5" x14ac:dyDescent="0.2">
      <c r="B399" s="12">
        <v>9.1022444261592987</v>
      </c>
      <c r="C399">
        <f t="shared" si="26"/>
        <v>0.92242545902171535</v>
      </c>
      <c r="D399" s="12">
        <v>9.2733332080731561</v>
      </c>
      <c r="E399" s="31">
        <f t="shared" si="27"/>
        <v>0.56450680236747763</v>
      </c>
    </row>
    <row r="400" spans="2:5" x14ac:dyDescent="0.2">
      <c r="B400" s="12">
        <v>13.977491457323591</v>
      </c>
      <c r="C400">
        <f t="shared" si="26"/>
        <v>3.952821572142577</v>
      </c>
      <c r="D400" s="12">
        <v>9.3187657497287049</v>
      </c>
      <c r="E400" s="31">
        <f t="shared" si="27"/>
        <v>0.49830064844867217</v>
      </c>
    </row>
    <row r="401" spans="2:5" x14ac:dyDescent="0.2">
      <c r="B401" s="12">
        <v>7.5485670259162045</v>
      </c>
      <c r="C401">
        <f t="shared" si="26"/>
        <v>2.4761028592648096</v>
      </c>
      <c r="D401" s="12">
        <v>9.3275141649512339</v>
      </c>
      <c r="E401" s="31">
        <f t="shared" si="27"/>
        <v>0.48602609824910359</v>
      </c>
    </row>
    <row r="402" spans="2:5" x14ac:dyDescent="0.2">
      <c r="B402" s="12">
        <v>19.2085135568501</v>
      </c>
      <c r="C402">
        <f t="shared" si="26"/>
        <v>9.1838436716690861</v>
      </c>
      <c r="D402" s="12">
        <v>9.3284439833186337</v>
      </c>
      <c r="E402" s="31">
        <f t="shared" si="27"/>
        <v>0.48473050642408499</v>
      </c>
    </row>
    <row r="403" spans="2:5" x14ac:dyDescent="0.2">
      <c r="B403" s="12">
        <v>9.3893734116509524</v>
      </c>
      <c r="C403">
        <f t="shared" si="26"/>
        <v>0.63529647353006169</v>
      </c>
      <c r="D403" s="12">
        <v>9.3459867928794793</v>
      </c>
      <c r="E403" s="31">
        <f t="shared" si="27"/>
        <v>0.46061073977597361</v>
      </c>
    </row>
    <row r="404" spans="2:5" x14ac:dyDescent="0.2">
      <c r="B404" s="12">
        <v>16.341641511484049</v>
      </c>
      <c r="C404">
        <f t="shared" si="26"/>
        <v>6.3169716263030349</v>
      </c>
      <c r="D404" s="12">
        <v>9.3697676456034653</v>
      </c>
      <c r="E404" s="31">
        <f t="shared" si="27"/>
        <v>0.42889694340368911</v>
      </c>
    </row>
    <row r="405" spans="2:5" x14ac:dyDescent="0.2">
      <c r="B405" s="12">
        <v>7.0443364889684403</v>
      </c>
      <c r="C405">
        <f t="shared" si="26"/>
        <v>2.9803333962125738</v>
      </c>
      <c r="D405" s="12">
        <v>9.375005355228021</v>
      </c>
      <c r="E405" s="31">
        <f t="shared" si="27"/>
        <v>0.42206400147904344</v>
      </c>
    </row>
    <row r="406" spans="2:5" x14ac:dyDescent="0.2">
      <c r="B406" s="12">
        <v>10.196974374676834</v>
      </c>
      <c r="C406">
        <f t="shared" si="26"/>
        <v>0.17230448949582033</v>
      </c>
      <c r="D406" s="12">
        <v>9.3893734116509524</v>
      </c>
      <c r="E406" s="31">
        <f t="shared" si="27"/>
        <v>0.40360160927973238</v>
      </c>
    </row>
    <row r="407" spans="2:5" x14ac:dyDescent="0.2">
      <c r="B407" s="12">
        <v>7.1740488961994853</v>
      </c>
      <c r="C407">
        <f t="shared" si="26"/>
        <v>2.8506209889815288</v>
      </c>
      <c r="D407" s="12">
        <v>9.392056830834143</v>
      </c>
      <c r="E407" s="31">
        <f t="shared" si="27"/>
        <v>0.40019927653007731</v>
      </c>
    </row>
    <row r="408" spans="2:5" x14ac:dyDescent="0.2">
      <c r="B408" s="12">
        <v>5.9047556003299908</v>
      </c>
      <c r="C408">
        <f t="shared" si="26"/>
        <v>4.1199142848510233</v>
      </c>
      <c r="D408" s="12">
        <v>9.3954259208650086</v>
      </c>
      <c r="E408" s="31">
        <f t="shared" si="27"/>
        <v>0.39594796662812237</v>
      </c>
    </row>
    <row r="409" spans="2:5" x14ac:dyDescent="0.2">
      <c r="B409" s="12">
        <v>3.21437638875173</v>
      </c>
      <c r="C409">
        <f t="shared" si="26"/>
        <v>6.8102934964292841</v>
      </c>
      <c r="D409" s="12">
        <v>9.4035268387328674</v>
      </c>
      <c r="E409" s="31">
        <f t="shared" si="27"/>
        <v>0.38581868415088449</v>
      </c>
    </row>
    <row r="410" spans="2:5" x14ac:dyDescent="0.2">
      <c r="B410" s="12">
        <v>7.7737628955728271</v>
      </c>
      <c r="C410">
        <f t="shared" si="26"/>
        <v>2.250906989608187</v>
      </c>
      <c r="D410" s="12">
        <v>9.4089223229511454</v>
      </c>
      <c r="E410" s="31">
        <f t="shared" si="27"/>
        <v>0.37914506039202606</v>
      </c>
    </row>
    <row r="411" spans="2:5" x14ac:dyDescent="0.2">
      <c r="B411" s="12">
        <v>11.846090808970638</v>
      </c>
      <c r="C411">
        <f t="shared" si="26"/>
        <v>1.8214209237896242</v>
      </c>
      <c r="D411" s="12">
        <v>9.4222977330902946</v>
      </c>
      <c r="E411" s="31">
        <f t="shared" si="27"/>
        <v>0.3628522096144049</v>
      </c>
    </row>
    <row r="412" spans="2:5" x14ac:dyDescent="0.2">
      <c r="B412" s="12">
        <v>13.258092954194888</v>
      </c>
      <c r="C412">
        <f t="shared" si="26"/>
        <v>3.2334230690138739</v>
      </c>
      <c r="D412" s="12">
        <v>9.4238510649862306</v>
      </c>
      <c r="E412" s="31">
        <f t="shared" si="27"/>
        <v>0.36098325470025161</v>
      </c>
    </row>
    <row r="413" spans="2:5" x14ac:dyDescent="0.2">
      <c r="B413" s="12">
        <v>12.193345633921979</v>
      </c>
      <c r="C413">
        <f t="shared" si="26"/>
        <v>2.1686757487409647</v>
      </c>
      <c r="D413" s="12">
        <v>9.4432884086315259</v>
      </c>
      <c r="E413" s="31">
        <f t="shared" si="27"/>
        <v>0.33800442127486313</v>
      </c>
    </row>
    <row r="414" spans="2:5" x14ac:dyDescent="0.2">
      <c r="B414" s="12">
        <v>16.516889866375127</v>
      </c>
      <c r="C414">
        <f t="shared" si="26"/>
        <v>6.492219981194113</v>
      </c>
      <c r="D414" s="12">
        <v>9.4518183249502474</v>
      </c>
      <c r="E414" s="31">
        <f t="shared" si="27"/>
        <v>0.32815891005882369</v>
      </c>
    </row>
    <row r="415" spans="2:5" x14ac:dyDescent="0.2">
      <c r="B415" s="12">
        <v>10.704473046603567</v>
      </c>
      <c r="C415">
        <f t="shared" si="26"/>
        <v>0.67980316142255326</v>
      </c>
      <c r="D415" s="12">
        <v>9.4682142131142353</v>
      </c>
      <c r="E415" s="31">
        <f t="shared" si="27"/>
        <v>0.30964291497529051</v>
      </c>
    </row>
    <row r="416" spans="2:5" x14ac:dyDescent="0.2">
      <c r="B416" s="12">
        <v>11.317101898153799</v>
      </c>
      <c r="C416">
        <f t="shared" si="26"/>
        <v>1.2924320129727853</v>
      </c>
      <c r="D416" s="12">
        <v>9.4723032722540719</v>
      </c>
      <c r="E416" s="31">
        <f t="shared" si="27"/>
        <v>0.3051088750763824</v>
      </c>
    </row>
    <row r="417" spans="2:5" x14ac:dyDescent="0.2">
      <c r="B417" s="12">
        <v>10.182408979135822</v>
      </c>
      <c r="C417">
        <f t="shared" si="26"/>
        <v>0.15773909395480779</v>
      </c>
      <c r="D417" s="12">
        <v>9.4786940788805616</v>
      </c>
      <c r="E417" s="31">
        <f t="shared" si="27"/>
        <v>0.29808958106542921</v>
      </c>
    </row>
    <row r="418" spans="2:5" x14ac:dyDescent="0.2">
      <c r="B418" s="12">
        <v>6.8725481040310008</v>
      </c>
      <c r="C418">
        <f t="shared" si="26"/>
        <v>3.1521217811500133</v>
      </c>
      <c r="D418" s="12">
        <v>9.4842099160267281</v>
      </c>
      <c r="E418" s="31">
        <f t="shared" si="27"/>
        <v>0.2920969782582517</v>
      </c>
    </row>
    <row r="419" spans="2:5" x14ac:dyDescent="0.2">
      <c r="B419" s="12">
        <v>7.9169923248655332</v>
      </c>
      <c r="C419">
        <f t="shared" si="26"/>
        <v>2.1076775603154809</v>
      </c>
      <c r="D419" s="12">
        <v>9.4948467156845968</v>
      </c>
      <c r="E419" s="31">
        <f t="shared" si="27"/>
        <v>0.28071259093522932</v>
      </c>
    </row>
    <row r="420" spans="2:5" x14ac:dyDescent="0.2">
      <c r="B420" s="12">
        <v>8.2947994133968752</v>
      </c>
      <c r="C420">
        <f t="shared" si="26"/>
        <v>1.7298704717841389</v>
      </c>
      <c r="D420" s="12">
        <v>9.5106114973775924</v>
      </c>
      <c r="E420" s="31">
        <f t="shared" si="27"/>
        <v>0.26425602607105314</v>
      </c>
    </row>
    <row r="421" spans="2:5" x14ac:dyDescent="0.2">
      <c r="B421" s="12">
        <v>13.357445310526131</v>
      </c>
      <c r="C421">
        <f t="shared" si="26"/>
        <v>3.3327754253451172</v>
      </c>
      <c r="D421" s="12">
        <v>9.5157239894478032</v>
      </c>
      <c r="E421" s="31">
        <f t="shared" si="27"/>
        <v>0.25902592478368042</v>
      </c>
    </row>
    <row r="422" spans="2:5" x14ac:dyDescent="0.2">
      <c r="B422" s="12">
        <v>7.1520023855994399</v>
      </c>
      <c r="C422">
        <f t="shared" si="26"/>
        <v>2.8726674995815742</v>
      </c>
      <c r="D422" s="12">
        <v>9.5199605201721536</v>
      </c>
      <c r="E422" s="31">
        <f t="shared" si="27"/>
        <v>0.25473154312764723</v>
      </c>
    </row>
    <row r="423" spans="2:5" x14ac:dyDescent="0.2">
      <c r="B423" s="12">
        <v>9.7911141256850485</v>
      </c>
      <c r="C423">
        <f t="shared" si="26"/>
        <v>0.23355575949596563</v>
      </c>
      <c r="D423" s="12">
        <v>9.5200716432258421</v>
      </c>
      <c r="E423" s="31">
        <f t="shared" si="27"/>
        <v>0.25461938578425031</v>
      </c>
    </row>
    <row r="424" spans="2:5" x14ac:dyDescent="0.2">
      <c r="B424" s="12">
        <v>9.375005355228021</v>
      </c>
      <c r="C424">
        <f t="shared" si="26"/>
        <v>0.64966452995299306</v>
      </c>
      <c r="D424" s="12">
        <v>9.5204357250281006</v>
      </c>
      <c r="E424" s="31">
        <f t="shared" si="27"/>
        <v>0.25425208826511397</v>
      </c>
    </row>
    <row r="425" spans="2:5" x14ac:dyDescent="0.2">
      <c r="B425" s="12">
        <v>10.948084314134478</v>
      </c>
      <c r="C425">
        <f t="shared" si="26"/>
        <v>0.92341442895346404</v>
      </c>
      <c r="D425" s="12">
        <v>9.5242009199478819</v>
      </c>
      <c r="E425" s="31">
        <f t="shared" si="27"/>
        <v>0.25046918516152211</v>
      </c>
    </row>
    <row r="426" spans="2:5" x14ac:dyDescent="0.2">
      <c r="B426" s="12">
        <v>10.708955212303392</v>
      </c>
      <c r="C426">
        <f t="shared" si="26"/>
        <v>0.68428532712237811</v>
      </c>
      <c r="D426" s="12">
        <v>9.5281752599738017</v>
      </c>
      <c r="E426" s="31">
        <f t="shared" si="27"/>
        <v>0.24650691285965035</v>
      </c>
    </row>
    <row r="427" spans="2:5" x14ac:dyDescent="0.2">
      <c r="B427" s="12">
        <v>13.161025529211946</v>
      </c>
      <c r="C427">
        <f t="shared" si="26"/>
        <v>3.1363556440309317</v>
      </c>
      <c r="D427" s="12">
        <v>9.5569251974806644</v>
      </c>
      <c r="E427" s="31">
        <f t="shared" si="27"/>
        <v>0.21878509287189768</v>
      </c>
    </row>
    <row r="428" spans="2:5" x14ac:dyDescent="0.2">
      <c r="B428" s="12">
        <v>10.587228327252886</v>
      </c>
      <c r="C428">
        <f t="shared" si="26"/>
        <v>0.56255844207187167</v>
      </c>
      <c r="D428" s="12">
        <v>9.5573656308318036</v>
      </c>
      <c r="E428" s="31">
        <f t="shared" si="27"/>
        <v>0.21837326613287164</v>
      </c>
    </row>
    <row r="429" spans="2:5" x14ac:dyDescent="0.2">
      <c r="B429" s="12">
        <v>4.8925095407791508</v>
      </c>
      <c r="C429">
        <f t="shared" si="26"/>
        <v>5.1321603444018633</v>
      </c>
      <c r="D429" s="12">
        <v>9.5592801598980728</v>
      </c>
      <c r="E429" s="31">
        <f t="shared" si="27"/>
        <v>0.21658759639893158</v>
      </c>
    </row>
    <row r="430" spans="2:5" x14ac:dyDescent="0.2">
      <c r="B430" s="12">
        <v>16.550425654973196</v>
      </c>
      <c r="C430">
        <f t="shared" si="26"/>
        <v>6.5257557697921822</v>
      </c>
      <c r="D430" s="12">
        <v>9.5832804300988474</v>
      </c>
      <c r="E430" s="31">
        <f t="shared" si="27"/>
        <v>0.194824651057732</v>
      </c>
    </row>
    <row r="431" spans="2:5" x14ac:dyDescent="0.2">
      <c r="B431" s="12">
        <v>11.021624441367507</v>
      </c>
      <c r="C431">
        <f t="shared" si="26"/>
        <v>0.99695455618649298</v>
      </c>
      <c r="D431" s="12">
        <v>9.5965136282387125</v>
      </c>
      <c r="E431" s="31">
        <f t="shared" si="27"/>
        <v>0.18331778035884222</v>
      </c>
    </row>
    <row r="432" spans="2:5" x14ac:dyDescent="0.2">
      <c r="B432" s="12">
        <v>9.5573656308318036</v>
      </c>
      <c r="C432">
        <f t="shared" si="26"/>
        <v>0.46730425434921052</v>
      </c>
      <c r="D432" s="12">
        <v>9.6074332937798452</v>
      </c>
      <c r="E432" s="31">
        <f t="shared" si="27"/>
        <v>0.17408637320406595</v>
      </c>
    </row>
    <row r="433" spans="2:5" x14ac:dyDescent="0.2">
      <c r="B433" s="12">
        <v>14.89219893978537</v>
      </c>
      <c r="C433">
        <f t="shared" si="26"/>
        <v>4.8675290546043559</v>
      </c>
      <c r="D433" s="12">
        <v>9.6121540945098474</v>
      </c>
      <c r="E433" s="31">
        <f t="shared" si="27"/>
        <v>0.17016927755305786</v>
      </c>
    </row>
    <row r="434" spans="2:5" x14ac:dyDescent="0.2">
      <c r="B434" s="12">
        <v>12.032607864426335</v>
      </c>
      <c r="C434">
        <f t="shared" si="26"/>
        <v>2.0079379792453214</v>
      </c>
      <c r="D434" s="12">
        <v>9.6265170934426436</v>
      </c>
      <c r="E434" s="31">
        <f t="shared" si="27"/>
        <v>0.15852564556905821</v>
      </c>
    </row>
    <row r="435" spans="2:5" x14ac:dyDescent="0.2">
      <c r="B435" s="12">
        <v>11.569025077606746</v>
      </c>
      <c r="C435">
        <f t="shared" si="26"/>
        <v>1.5443551924257317</v>
      </c>
      <c r="D435" s="12">
        <v>9.6457185297894039</v>
      </c>
      <c r="E435" s="31">
        <f t="shared" si="27"/>
        <v>0.14360412975313844</v>
      </c>
    </row>
    <row r="436" spans="2:5" x14ac:dyDescent="0.2">
      <c r="B436" s="12">
        <v>10.040492100011928</v>
      </c>
      <c r="C436">
        <f t="shared" si="26"/>
        <v>1.582221483091395E-2</v>
      </c>
      <c r="D436" s="12">
        <v>9.651685838199878</v>
      </c>
      <c r="E436" s="31">
        <f t="shared" si="27"/>
        <v>0.13911709930242633</v>
      </c>
    </row>
    <row r="437" spans="2:5" x14ac:dyDescent="0.2">
      <c r="B437" s="12">
        <v>1.5131024081268087</v>
      </c>
      <c r="C437">
        <f t="shared" si="26"/>
        <v>8.5115674770542054</v>
      </c>
      <c r="D437" s="12">
        <v>9.6549558259280488</v>
      </c>
      <c r="E437" s="31">
        <f t="shared" si="27"/>
        <v>0.13668848560930513</v>
      </c>
    </row>
    <row r="438" spans="2:5" x14ac:dyDescent="0.2">
      <c r="B438" s="12">
        <v>10.086114256329893</v>
      </c>
      <c r="C438">
        <f t="shared" si="26"/>
        <v>6.1444371148878574E-2</v>
      </c>
      <c r="D438" s="12">
        <v>9.6654322241808526</v>
      </c>
      <c r="E438" s="31">
        <f t="shared" si="27"/>
        <v>0.12905169708086697</v>
      </c>
    </row>
    <row r="439" spans="2:5" x14ac:dyDescent="0.2">
      <c r="B439" s="12">
        <v>7.0866784622560086</v>
      </c>
      <c r="C439">
        <f t="shared" si="26"/>
        <v>2.9379914229250055</v>
      </c>
      <c r="D439" s="12">
        <v>9.7093813836567229</v>
      </c>
      <c r="E439" s="31">
        <f t="shared" si="27"/>
        <v>9.9406839193432989E-2</v>
      </c>
    </row>
    <row r="440" spans="2:5" x14ac:dyDescent="0.2">
      <c r="B440" s="12">
        <v>16.013387707414246</v>
      </c>
      <c r="C440">
        <f t="shared" si="26"/>
        <v>5.988717822233232</v>
      </c>
      <c r="D440" s="12">
        <v>9.7417400931089198</v>
      </c>
      <c r="E440" s="31">
        <f t="shared" si="27"/>
        <v>8.0049267241958544E-2</v>
      </c>
    </row>
    <row r="441" spans="2:5" x14ac:dyDescent="0.2">
      <c r="B441" s="12">
        <v>9.2733332080731561</v>
      </c>
      <c r="C441">
        <f t="shared" si="26"/>
        <v>0.75133667710785801</v>
      </c>
      <c r="D441" s="12">
        <v>9.7418846209297651</v>
      </c>
      <c r="E441" s="31">
        <f t="shared" si="27"/>
        <v>7.9967505677648695E-2</v>
      </c>
    </row>
    <row r="442" spans="2:5" x14ac:dyDescent="0.2">
      <c r="B442" s="12">
        <v>9.6265170934426436</v>
      </c>
      <c r="C442">
        <f t="shared" si="26"/>
        <v>0.39815279173837048</v>
      </c>
      <c r="D442" s="12">
        <v>9.7424636825627342</v>
      </c>
      <c r="E442" s="31">
        <f t="shared" si="27"/>
        <v>7.9640340796229642E-2</v>
      </c>
    </row>
    <row r="443" spans="2:5" x14ac:dyDescent="0.2">
      <c r="B443" s="12">
        <v>1.3999399592158888</v>
      </c>
      <c r="C443">
        <f t="shared" si="26"/>
        <v>8.6247299259651253</v>
      </c>
      <c r="D443" s="12">
        <v>9.7614446162208193</v>
      </c>
      <c r="E443" s="31">
        <f t="shared" si="27"/>
        <v>6.92875422191669E-2</v>
      </c>
    </row>
    <row r="444" spans="2:5" x14ac:dyDescent="0.2">
      <c r="B444" s="12">
        <v>9.8306541100783846</v>
      </c>
      <c r="C444">
        <f t="shared" si="26"/>
        <v>0.19401577510262946</v>
      </c>
      <c r="D444" s="12">
        <v>9.776822374599913</v>
      </c>
      <c r="E444" s="31">
        <f t="shared" si="27"/>
        <v>6.1428388501249022E-2</v>
      </c>
    </row>
    <row r="445" spans="2:5" x14ac:dyDescent="0.2">
      <c r="B445" s="12">
        <v>12.100302377708637</v>
      </c>
      <c r="C445">
        <f t="shared" si="26"/>
        <v>2.0756324925276228</v>
      </c>
      <c r="D445" s="12">
        <v>9.7829532462334061</v>
      </c>
      <c r="E445" s="31">
        <f t="shared" si="27"/>
        <v>5.8426933544128271E-2</v>
      </c>
    </row>
    <row r="446" spans="2:5" x14ac:dyDescent="0.2">
      <c r="B446" s="12">
        <v>9.4518183249502474</v>
      </c>
      <c r="C446">
        <f t="shared" si="26"/>
        <v>0.57285156023076667</v>
      </c>
      <c r="D446" s="12">
        <v>9.7911141256850485</v>
      </c>
      <c r="E446" s="31">
        <f t="shared" si="27"/>
        <v>5.4548292793737338E-2</v>
      </c>
    </row>
    <row r="447" spans="2:5" x14ac:dyDescent="0.2">
      <c r="B447" s="12">
        <v>10.213340724789742</v>
      </c>
      <c r="C447">
        <f t="shared" si="26"/>
        <v>0.18867083960872755</v>
      </c>
      <c r="D447" s="12">
        <v>9.8279038855958589</v>
      </c>
      <c r="E447" s="31">
        <f t="shared" si="27"/>
        <v>3.8716858592745283E-2</v>
      </c>
    </row>
    <row r="448" spans="2:5" x14ac:dyDescent="0.2">
      <c r="B448" s="12">
        <v>8.3468387089883329</v>
      </c>
      <c r="C448">
        <f t="shared" si="26"/>
        <v>1.6778311761926812</v>
      </c>
      <c r="D448" s="12">
        <v>9.8285736408595845</v>
      </c>
      <c r="E448" s="31">
        <f t="shared" si="27"/>
        <v>3.8453737036969804E-2</v>
      </c>
    </row>
    <row r="449" spans="2:5" x14ac:dyDescent="0.2">
      <c r="B449" s="12">
        <v>16.357306339760108</v>
      </c>
      <c r="C449">
        <f t="shared" si="26"/>
        <v>6.3326364545790934</v>
      </c>
      <c r="D449" s="12">
        <v>9.8306541100783846</v>
      </c>
      <c r="E449" s="31">
        <f t="shared" si="27"/>
        <v>3.7642120988674095E-2</v>
      </c>
    </row>
    <row r="450" spans="2:5" x14ac:dyDescent="0.2">
      <c r="B450" s="12">
        <v>5.8273680917282311</v>
      </c>
      <c r="C450">
        <f t="shared" si="26"/>
        <v>4.197301793452783</v>
      </c>
      <c r="D450" s="12">
        <v>9.8566265450153985</v>
      </c>
      <c r="E450" s="31">
        <f t="shared" si="27"/>
        <v>2.8238564174016802E-2</v>
      </c>
    </row>
    <row r="451" spans="2:5" x14ac:dyDescent="0.2">
      <c r="B451" s="12">
        <v>5.9054217323507521</v>
      </c>
      <c r="C451">
        <f t="shared" si="26"/>
        <v>4.119248152830262</v>
      </c>
      <c r="D451" s="12">
        <v>9.8593411160777169</v>
      </c>
      <c r="E451" s="31">
        <f t="shared" si="27"/>
        <v>2.7333601893211355E-2</v>
      </c>
    </row>
    <row r="452" spans="2:5" x14ac:dyDescent="0.2">
      <c r="B452" s="12">
        <v>9.5592801598980728</v>
      </c>
      <c r="C452">
        <f t="shared" si="26"/>
        <v>0.46538972528294131</v>
      </c>
      <c r="D452" s="12">
        <v>9.8668063446148953</v>
      </c>
      <c r="E452" s="31">
        <f t="shared" si="27"/>
        <v>2.4920897440070651E-2</v>
      </c>
    </row>
    <row r="453" spans="2:5" x14ac:dyDescent="0.2">
      <c r="B453" s="12">
        <v>5.0176388323965808</v>
      </c>
      <c r="C453">
        <f t="shared" si="26"/>
        <v>5.0070310527844333</v>
      </c>
      <c r="D453" s="12">
        <v>9.8826030301544847</v>
      </c>
      <c r="E453" s="31">
        <f t="shared" si="27"/>
        <v>2.0182991297128916E-2</v>
      </c>
    </row>
    <row r="454" spans="2:5" x14ac:dyDescent="0.2">
      <c r="B454" s="12">
        <v>10.117299839855569</v>
      </c>
      <c r="C454">
        <f t="shared" si="26"/>
        <v>9.2629954674555037E-2</v>
      </c>
      <c r="D454" s="12">
        <v>9.897528214737358</v>
      </c>
      <c r="E454" s="31">
        <f t="shared" si="27"/>
        <v>1.6165004363203256E-2</v>
      </c>
    </row>
    <row r="455" spans="2:5" x14ac:dyDescent="0.2">
      <c r="B455" s="12">
        <v>-0.32708904776499637</v>
      </c>
      <c r="C455">
        <f t="shared" si="26"/>
        <v>10.35175893294601</v>
      </c>
      <c r="D455" s="12">
        <v>9.8989319673857654</v>
      </c>
      <c r="E455" s="31">
        <f t="shared" si="27"/>
        <v>1.5810023971484715E-2</v>
      </c>
    </row>
    <row r="456" spans="2:5" x14ac:dyDescent="0.2">
      <c r="B456" s="12">
        <v>6.4888171497141656</v>
      </c>
      <c r="C456">
        <f t="shared" si="26"/>
        <v>3.5358527354668485</v>
      </c>
      <c r="D456" s="12">
        <v>9.9023960571886374</v>
      </c>
      <c r="E456" s="31">
        <f t="shared" si="27"/>
        <v>1.4950889011909333E-2</v>
      </c>
    </row>
    <row r="457" spans="2:5" x14ac:dyDescent="0.2">
      <c r="B457" s="12">
        <v>11.053987070167668</v>
      </c>
      <c r="C457">
        <f t="shared" si="26"/>
        <v>1.0293171849866543</v>
      </c>
      <c r="D457" s="12">
        <v>9.9120007277160589</v>
      </c>
      <c r="E457" s="31">
        <f t="shared" si="27"/>
        <v>1.2694339043862871E-2</v>
      </c>
    </row>
    <row r="458" spans="2:5" x14ac:dyDescent="0.2">
      <c r="B458" s="12">
        <v>9.9812706347774185</v>
      </c>
      <c r="C458">
        <f t="shared" si="26"/>
        <v>4.3399250403595602E-2</v>
      </c>
      <c r="D458" s="12">
        <v>9.9207509937329732</v>
      </c>
      <c r="E458" s="31">
        <f t="shared" si="27"/>
        <v>1.0799135999789707E-2</v>
      </c>
    </row>
    <row r="459" spans="2:5" x14ac:dyDescent="0.2">
      <c r="B459" s="12">
        <v>7.6897949362333264</v>
      </c>
      <c r="C459">
        <f t="shared" si="26"/>
        <v>2.3348749489476877</v>
      </c>
      <c r="D459" s="12">
        <v>9.9282558166941008</v>
      </c>
      <c r="E459" s="31">
        <f t="shared" si="27"/>
        <v>9.2956726021991981E-3</v>
      </c>
    </row>
    <row r="460" spans="2:5" x14ac:dyDescent="0.2">
      <c r="B460" s="12">
        <v>4.6410145316877376</v>
      </c>
      <c r="C460">
        <f t="shared" ref="C460:C523" si="28">ABS(B460-$H$10)</f>
        <v>5.3836553534932765</v>
      </c>
      <c r="D460" s="12">
        <v>9.9706498889155561</v>
      </c>
      <c r="E460" s="31">
        <f t="shared" ref="E460:E523" si="29">(D460-$H$10)^2</f>
        <v>2.9181599965200904E-3</v>
      </c>
    </row>
    <row r="461" spans="2:5" x14ac:dyDescent="0.2">
      <c r="B461" s="12">
        <v>8.7679818652482631</v>
      </c>
      <c r="C461">
        <f t="shared" si="28"/>
        <v>1.256688019932751</v>
      </c>
      <c r="D461" s="12">
        <v>9.9725072728081603</v>
      </c>
      <c r="E461" s="31">
        <f t="shared" si="29"/>
        <v>2.7209381295606005E-3</v>
      </c>
    </row>
    <row r="462" spans="2:5" x14ac:dyDescent="0.2">
      <c r="B462" s="12">
        <v>11.703961378681146</v>
      </c>
      <c r="C462">
        <f t="shared" si="28"/>
        <v>1.6792914935001324</v>
      </c>
      <c r="D462" s="35">
        <v>9.9779825688849098</v>
      </c>
      <c r="E462" s="31">
        <f t="shared" si="29"/>
        <v>2.17970550293249E-3</v>
      </c>
    </row>
    <row r="463" spans="2:5" x14ac:dyDescent="0.2">
      <c r="B463" s="12">
        <v>9.0804793185425687</v>
      </c>
      <c r="C463">
        <f t="shared" si="28"/>
        <v>0.94419056663844536</v>
      </c>
      <c r="D463" s="28">
        <v>9.9784420422682398</v>
      </c>
      <c r="E463" s="31">
        <f t="shared" si="29"/>
        <v>2.1370134603681339E-3</v>
      </c>
    </row>
    <row r="464" spans="2:5" x14ac:dyDescent="0.2">
      <c r="B464" s="12">
        <v>10.971712536287244</v>
      </c>
      <c r="C464">
        <f t="shared" si="28"/>
        <v>0.94704265110622998</v>
      </c>
      <c r="D464" s="27">
        <v>9.9797868329934225</v>
      </c>
      <c r="E464" s="31">
        <f t="shared" si="29"/>
        <v>2.01448837367407E-3</v>
      </c>
    </row>
    <row r="465" spans="2:5" x14ac:dyDescent="0.2">
      <c r="B465" s="12">
        <v>15.266090905625157</v>
      </c>
      <c r="C465">
        <f t="shared" si="28"/>
        <v>5.2414210204441432</v>
      </c>
      <c r="D465" s="28">
        <v>9.9812706347774185</v>
      </c>
      <c r="E465" s="31">
        <f t="shared" si="29"/>
        <v>1.883494935593993E-3</v>
      </c>
    </row>
    <row r="466" spans="2:5" x14ac:dyDescent="0.2">
      <c r="B466" s="12">
        <v>8.0205439610643889</v>
      </c>
      <c r="C466">
        <f t="shared" si="28"/>
        <v>2.0041259241166252</v>
      </c>
      <c r="D466" s="12">
        <v>9.9943335936679247</v>
      </c>
      <c r="E466" s="31">
        <f t="shared" si="29"/>
        <v>9.2029058276713776E-4</v>
      </c>
    </row>
    <row r="467" spans="2:5" x14ac:dyDescent="0.2">
      <c r="B467" s="12">
        <v>9.5242009199478819</v>
      </c>
      <c r="C467">
        <f t="shared" si="28"/>
        <v>0.50046896523313222</v>
      </c>
      <c r="D467" s="12">
        <v>10.004478741773523</v>
      </c>
      <c r="E467" s="31">
        <f t="shared" si="29"/>
        <v>4.0768227210186088E-4</v>
      </c>
    </row>
    <row r="468" spans="2:5" x14ac:dyDescent="0.2">
      <c r="B468" s="12">
        <v>10.843040215685511</v>
      </c>
      <c r="C468">
        <f t="shared" si="28"/>
        <v>0.81837033050449648</v>
      </c>
      <c r="D468" s="12">
        <v>10.019114680802446</v>
      </c>
      <c r="E468" s="31">
        <f t="shared" si="29"/>
        <v>3.0860295687666524E-5</v>
      </c>
    </row>
    <row r="469" spans="2:5" x14ac:dyDescent="0.2">
      <c r="B469" s="12">
        <v>7.9328349159573168</v>
      </c>
      <c r="C469">
        <f t="shared" si="28"/>
        <v>2.0918349692236973</v>
      </c>
      <c r="D469" s="12">
        <v>10.040492100011928</v>
      </c>
      <c r="E469" s="31">
        <f t="shared" si="29"/>
        <v>2.5034248215559336E-4</v>
      </c>
    </row>
    <row r="470" spans="2:5" x14ac:dyDescent="0.2">
      <c r="B470" s="12">
        <v>12.239897888171885</v>
      </c>
      <c r="C470">
        <f t="shared" si="28"/>
        <v>2.2152280029908713</v>
      </c>
      <c r="D470" s="12">
        <v>10.047816977816804</v>
      </c>
      <c r="E470" s="31">
        <f t="shared" si="29"/>
        <v>5.3578789748986218E-4</v>
      </c>
    </row>
    <row r="471" spans="2:5" x14ac:dyDescent="0.2">
      <c r="B471" s="12">
        <v>5.6107417928553058</v>
      </c>
      <c r="C471">
        <f t="shared" si="28"/>
        <v>4.4139280923257083</v>
      </c>
      <c r="D471" s="12">
        <v>10.05867348621727</v>
      </c>
      <c r="E471" s="31">
        <f t="shared" si="29"/>
        <v>1.1562448834328469E-3</v>
      </c>
    </row>
    <row r="472" spans="2:5" x14ac:dyDescent="0.2">
      <c r="B472" s="12">
        <v>3.325345541065559</v>
      </c>
      <c r="C472">
        <f t="shared" si="28"/>
        <v>6.6993243441154551</v>
      </c>
      <c r="D472" s="12">
        <v>10.069888828374955</v>
      </c>
      <c r="E472" s="31">
        <f t="shared" si="29"/>
        <v>2.0447528235768568E-3</v>
      </c>
    </row>
    <row r="473" spans="2:5" x14ac:dyDescent="0.2">
      <c r="B473" s="12">
        <v>6.2985687769110257</v>
      </c>
      <c r="C473">
        <f t="shared" si="28"/>
        <v>3.7261011082699884</v>
      </c>
      <c r="D473" s="12">
        <v>10.07209156263132</v>
      </c>
      <c r="E473" s="31">
        <f t="shared" si="29"/>
        <v>2.2488154922008195E-3</v>
      </c>
    </row>
    <row r="474" spans="2:5" x14ac:dyDescent="0.2">
      <c r="B474" s="12">
        <v>12.038857938544497</v>
      </c>
      <c r="C474">
        <f t="shared" si="28"/>
        <v>2.0141880533634833</v>
      </c>
      <c r="D474" s="12">
        <v>10.085488635970028</v>
      </c>
      <c r="E474" s="31">
        <f t="shared" si="29"/>
        <v>3.6989204475362312E-3</v>
      </c>
    </row>
    <row r="475" spans="2:5" x14ac:dyDescent="0.2">
      <c r="B475" s="12">
        <v>10.607445297855849</v>
      </c>
      <c r="C475">
        <f t="shared" si="28"/>
        <v>0.58277541267483457</v>
      </c>
      <c r="D475" s="12">
        <v>10.086114256329893</v>
      </c>
      <c r="E475" s="31">
        <f t="shared" si="29"/>
        <v>3.7754107458811414E-3</v>
      </c>
    </row>
    <row r="476" spans="2:5" x14ac:dyDescent="0.2">
      <c r="B476" s="12">
        <v>7.818029011586912</v>
      </c>
      <c r="C476">
        <f t="shared" si="28"/>
        <v>2.2066408735941021</v>
      </c>
      <c r="D476" s="12">
        <v>10.100948490292952</v>
      </c>
      <c r="E476" s="31">
        <f t="shared" si="29"/>
        <v>5.8184255978229339E-3</v>
      </c>
    </row>
    <row r="477" spans="2:5" x14ac:dyDescent="0.2">
      <c r="B477" s="12">
        <v>3.8558045271538033</v>
      </c>
      <c r="C477">
        <f t="shared" si="28"/>
        <v>6.1688653580272108</v>
      </c>
      <c r="D477" s="12">
        <v>10.103371646281154</v>
      </c>
      <c r="E477" s="31">
        <f t="shared" si="29"/>
        <v>6.1939672002634992E-3</v>
      </c>
    </row>
    <row r="478" spans="2:5" x14ac:dyDescent="0.2">
      <c r="B478" s="12">
        <v>12.815967472287564</v>
      </c>
      <c r="C478">
        <f t="shared" si="28"/>
        <v>2.7912975871065502</v>
      </c>
      <c r="D478" s="12">
        <v>10.117299839855569</v>
      </c>
      <c r="E478" s="31">
        <f t="shared" si="29"/>
        <v>8.5803085030101214E-3</v>
      </c>
    </row>
    <row r="479" spans="2:5" x14ac:dyDescent="0.2">
      <c r="B479" s="12">
        <v>8.2543458541760835</v>
      </c>
      <c r="C479">
        <f t="shared" si="28"/>
        <v>1.7703240310049306</v>
      </c>
      <c r="D479" s="12">
        <v>10.158867004980351</v>
      </c>
      <c r="E479" s="31">
        <f t="shared" si="29"/>
        <v>1.8008866962437611E-2</v>
      </c>
    </row>
    <row r="480" spans="2:5" x14ac:dyDescent="0.2">
      <c r="B480" s="12">
        <v>15.969209181955684</v>
      </c>
      <c r="C480">
        <f t="shared" si="28"/>
        <v>5.9445392967746695</v>
      </c>
      <c r="D480" s="12">
        <v>10.159896644146592</v>
      </c>
      <c r="E480" s="31">
        <f t="shared" si="29"/>
        <v>1.8286276340334473E-2</v>
      </c>
    </row>
    <row r="481" spans="2:5" x14ac:dyDescent="0.2">
      <c r="B481" s="12">
        <v>7.8967758226151341</v>
      </c>
      <c r="C481">
        <f t="shared" si="28"/>
        <v>2.12789406256588</v>
      </c>
      <c r="D481" s="12">
        <v>10.176880446407546</v>
      </c>
      <c r="E481" s="31">
        <f t="shared" si="29"/>
        <v>2.3168054948895875E-2</v>
      </c>
    </row>
    <row r="482" spans="2:5" x14ac:dyDescent="0.2">
      <c r="B482" s="12">
        <v>13.327846701257219</v>
      </c>
      <c r="C482">
        <f t="shared" si="28"/>
        <v>3.3031768160762045</v>
      </c>
      <c r="D482" s="12">
        <v>10.176938979261998</v>
      </c>
      <c r="E482" s="31">
        <f t="shared" si="29"/>
        <v>2.3185877012243384E-2</v>
      </c>
    </row>
    <row r="483" spans="2:5" x14ac:dyDescent="0.2">
      <c r="B483" s="12">
        <v>10.989534179357975</v>
      </c>
      <c r="C483">
        <f t="shared" si="28"/>
        <v>0.96486429417696051</v>
      </c>
      <c r="D483" s="12">
        <v>10.180680324824923</v>
      </c>
      <c r="E483" s="31">
        <f t="shared" si="29"/>
        <v>2.4339257277885783E-2</v>
      </c>
    </row>
    <row r="484" spans="2:5" x14ac:dyDescent="0.2">
      <c r="B484" s="12">
        <v>5.703377351411218</v>
      </c>
      <c r="C484">
        <f t="shared" si="28"/>
        <v>4.3212925337697961</v>
      </c>
      <c r="D484" s="12">
        <v>10.181255982639279</v>
      </c>
      <c r="E484" s="31">
        <f t="shared" si="29"/>
        <v>2.4519205917209096E-2</v>
      </c>
    </row>
    <row r="485" spans="2:5" x14ac:dyDescent="0.2">
      <c r="B485" s="12">
        <v>14.644184975716142</v>
      </c>
      <c r="C485">
        <f t="shared" si="28"/>
        <v>4.6195150905351277</v>
      </c>
      <c r="D485" s="12">
        <v>10.182408979135822</v>
      </c>
      <c r="E485" s="31">
        <f t="shared" si="29"/>
        <v>2.4881621761683678E-2</v>
      </c>
    </row>
    <row r="486" spans="2:5" x14ac:dyDescent="0.2">
      <c r="B486" s="12">
        <v>11.459963206963092</v>
      </c>
      <c r="C486">
        <f t="shared" si="28"/>
        <v>1.435293321782078</v>
      </c>
      <c r="D486" s="12">
        <v>10.183589213804186</v>
      </c>
      <c r="E486" s="31">
        <f t="shared" si="29"/>
        <v>2.5255353010039817E-2</v>
      </c>
    </row>
    <row r="487" spans="2:5" x14ac:dyDescent="0.2">
      <c r="B487" s="12">
        <v>7.77710144647242</v>
      </c>
      <c r="C487">
        <f t="shared" si="28"/>
        <v>2.2475684387085941</v>
      </c>
      <c r="D487" s="12">
        <v>10.196974374676834</v>
      </c>
      <c r="E487" s="31">
        <f t="shared" si="29"/>
        <v>2.9688837100415259E-2</v>
      </c>
    </row>
    <row r="488" spans="2:5" x14ac:dyDescent="0.2">
      <c r="B488" s="12">
        <v>10.159896644146592</v>
      </c>
      <c r="C488">
        <f t="shared" si="28"/>
        <v>0.13522675896557779</v>
      </c>
      <c r="D488" s="12">
        <v>10.200025203523001</v>
      </c>
      <c r="E488" s="31">
        <f t="shared" si="29"/>
        <v>3.0749487670819652E-2</v>
      </c>
    </row>
    <row r="489" spans="2:5" x14ac:dyDescent="0.2">
      <c r="B489" s="12">
        <v>10.07209156263132</v>
      </c>
      <c r="C489">
        <f t="shared" si="28"/>
        <v>4.7421677450305566E-2</v>
      </c>
      <c r="D489" s="12">
        <v>10.213340724789742</v>
      </c>
      <c r="E489" s="31">
        <f t="shared" si="29"/>
        <v>3.5596685718662195E-2</v>
      </c>
    </row>
    <row r="490" spans="2:5" x14ac:dyDescent="0.2">
      <c r="B490" s="12">
        <v>7.0590750337200969</v>
      </c>
      <c r="C490">
        <f t="shared" si="28"/>
        <v>2.9655948514609172</v>
      </c>
      <c r="D490" s="12">
        <v>10.224588256668588</v>
      </c>
      <c r="E490" s="31">
        <f t="shared" si="29"/>
        <v>3.9967355258243402E-2</v>
      </c>
    </row>
    <row r="491" spans="2:5" x14ac:dyDescent="0.2">
      <c r="B491" s="12">
        <v>7.2563544696234388</v>
      </c>
      <c r="C491">
        <f t="shared" si="28"/>
        <v>2.7683154155575753</v>
      </c>
      <c r="D491" s="12">
        <v>10.240357269437391</v>
      </c>
      <c r="E491" s="31">
        <f t="shared" si="29"/>
        <v>4.6521047727357982E-2</v>
      </c>
    </row>
    <row r="492" spans="2:5" x14ac:dyDescent="0.2">
      <c r="B492" s="12">
        <v>17.992900898845413</v>
      </c>
      <c r="C492">
        <f t="shared" si="28"/>
        <v>7.9682310136643988</v>
      </c>
      <c r="D492" s="12">
        <v>10.24328619923803</v>
      </c>
      <c r="E492" s="31">
        <f t="shared" si="29"/>
        <v>4.7793092771875795E-2</v>
      </c>
    </row>
    <row r="493" spans="2:5" x14ac:dyDescent="0.2">
      <c r="B493" s="12">
        <v>7.3979572661031296</v>
      </c>
      <c r="C493">
        <f t="shared" si="28"/>
        <v>2.6267126190778844</v>
      </c>
      <c r="D493" s="12">
        <v>10.266348319789838</v>
      </c>
      <c r="E493" s="31">
        <f t="shared" si="29"/>
        <v>5.8408465754971557E-2</v>
      </c>
    </row>
    <row r="494" spans="2:5" x14ac:dyDescent="0.2">
      <c r="B494" s="12">
        <v>10.607557060865517</v>
      </c>
      <c r="C494">
        <f t="shared" si="28"/>
        <v>0.58288717568450288</v>
      </c>
      <c r="D494" s="12">
        <v>10.285866422781378</v>
      </c>
      <c r="E494" s="31">
        <f t="shared" si="29"/>
        <v>6.8223631254418479E-2</v>
      </c>
    </row>
    <row r="495" spans="2:5" x14ac:dyDescent="0.2">
      <c r="B495" s="12">
        <v>8.1974573671079547</v>
      </c>
      <c r="C495">
        <f t="shared" si="28"/>
        <v>1.8272125180730594</v>
      </c>
      <c r="D495" s="12">
        <v>10.290312922660053</v>
      </c>
      <c r="E495" s="31">
        <f t="shared" si="29"/>
        <v>7.0566223361090266E-2</v>
      </c>
    </row>
    <row r="496" spans="2:5" x14ac:dyDescent="0.2">
      <c r="B496" s="12">
        <v>4.0240277419774646</v>
      </c>
      <c r="C496">
        <f t="shared" si="28"/>
        <v>6.0006421432035495</v>
      </c>
      <c r="D496" s="12">
        <v>10.297781349815594</v>
      </c>
      <c r="E496" s="31">
        <f t="shared" si="29"/>
        <v>7.4589872114845329E-2</v>
      </c>
    </row>
    <row r="497" spans="2:5" x14ac:dyDescent="0.2">
      <c r="B497" s="12">
        <v>4.4068733533437152</v>
      </c>
      <c r="C497">
        <f t="shared" si="28"/>
        <v>5.6177965318372989</v>
      </c>
      <c r="D497" s="12">
        <v>10.312027110693862</v>
      </c>
      <c r="E497" s="31">
        <f t="shared" si="29"/>
        <v>8.2574175054441548E-2</v>
      </c>
    </row>
    <row r="498" spans="2:5" x14ac:dyDescent="0.2">
      <c r="B498" s="12">
        <v>13.719258490188455</v>
      </c>
      <c r="C498">
        <f t="shared" si="28"/>
        <v>3.694588605007441</v>
      </c>
      <c r="D498" s="12">
        <v>10.314259338837871</v>
      </c>
      <c r="E498" s="31">
        <f t="shared" si="29"/>
        <v>8.3862051669277099E-2</v>
      </c>
    </row>
    <row r="499" spans="2:5" x14ac:dyDescent="0.2">
      <c r="B499" s="12">
        <v>9.9706498889155561</v>
      </c>
      <c r="C499">
        <f t="shared" si="28"/>
        <v>5.4019996265457948E-2</v>
      </c>
      <c r="D499" s="12">
        <v>10.322515325675283</v>
      </c>
      <c r="E499" s="31">
        <f t="shared" si="29"/>
        <v>8.8711906423225254E-2</v>
      </c>
    </row>
    <row r="500" spans="2:5" x14ac:dyDescent="0.2">
      <c r="B500" s="12">
        <v>14.616985369255623</v>
      </c>
      <c r="C500">
        <f t="shared" si="28"/>
        <v>4.592315484074609</v>
      </c>
      <c r="D500" s="12">
        <v>10.334349359996164</v>
      </c>
      <c r="E500" s="31">
        <f t="shared" si="29"/>
        <v>9.5901377121787063E-2</v>
      </c>
    </row>
    <row r="501" spans="2:5" x14ac:dyDescent="0.2">
      <c r="B501" s="12">
        <v>9.4222977330902946</v>
      </c>
      <c r="C501">
        <f t="shared" si="28"/>
        <v>0.60237215209071948</v>
      </c>
      <c r="D501" s="12">
        <v>10.342325788003606</v>
      </c>
      <c r="E501" s="31">
        <f t="shared" si="29"/>
        <v>0.10090527259803604</v>
      </c>
    </row>
    <row r="502" spans="2:5" x14ac:dyDescent="0.2">
      <c r="B502" s="12">
        <v>5.9786636176383956</v>
      </c>
      <c r="C502">
        <f t="shared" si="28"/>
        <v>4.0460062675426185</v>
      </c>
      <c r="D502" s="12">
        <v>10.358489963489127</v>
      </c>
      <c r="E502" s="31">
        <f t="shared" si="29"/>
        <v>0.11143584468163477</v>
      </c>
    </row>
    <row r="503" spans="2:5" x14ac:dyDescent="0.2">
      <c r="B503" s="12">
        <v>10.92750208380583</v>
      </c>
      <c r="C503">
        <f t="shared" si="28"/>
        <v>0.90283219862481623</v>
      </c>
      <c r="D503" s="12">
        <v>10.366314467389019</v>
      </c>
      <c r="E503" s="31">
        <f t="shared" si="29"/>
        <v>0.11672102055208228</v>
      </c>
    </row>
    <row r="504" spans="2:5" x14ac:dyDescent="0.2">
      <c r="B504" s="12">
        <v>12.41476056250098</v>
      </c>
      <c r="C504">
        <f t="shared" si="28"/>
        <v>2.3900906773199662</v>
      </c>
      <c r="D504" s="12">
        <v>10.378871000810953</v>
      </c>
      <c r="E504" s="31">
        <f t="shared" si="29"/>
        <v>0.12545843031349355</v>
      </c>
    </row>
    <row r="505" spans="2:5" x14ac:dyDescent="0.2">
      <c r="B505" s="12">
        <v>19.798386558427083</v>
      </c>
      <c r="C505">
        <f t="shared" si="28"/>
        <v>9.773716673246069</v>
      </c>
      <c r="D505" s="12">
        <v>10.402670516156961</v>
      </c>
      <c r="E505" s="31">
        <f t="shared" si="29"/>
        <v>0.14288447701821419</v>
      </c>
    </row>
    <row r="506" spans="2:5" x14ac:dyDescent="0.2">
      <c r="B506" s="12">
        <v>7.5355792666336949</v>
      </c>
      <c r="C506">
        <f t="shared" si="28"/>
        <v>2.4890906185473192</v>
      </c>
      <c r="D506" s="12">
        <v>10.40974078460015</v>
      </c>
      <c r="E506" s="31">
        <f t="shared" si="29"/>
        <v>0.14827959757946191</v>
      </c>
    </row>
    <row r="507" spans="2:5" x14ac:dyDescent="0.2">
      <c r="B507" s="12">
        <v>3.2219954779271562</v>
      </c>
      <c r="C507">
        <f t="shared" si="28"/>
        <v>6.8026744072538579</v>
      </c>
      <c r="D507" s="12">
        <v>10.411381247238005</v>
      </c>
      <c r="E507" s="31">
        <f t="shared" si="29"/>
        <v>0.14954567754397291</v>
      </c>
    </row>
    <row r="508" spans="2:5" x14ac:dyDescent="0.2">
      <c r="B508" s="12">
        <v>6.5598806061441</v>
      </c>
      <c r="C508">
        <f t="shared" si="28"/>
        <v>3.4647892790369141</v>
      </c>
      <c r="D508" s="12">
        <v>10.416929446667574</v>
      </c>
      <c r="E508" s="31">
        <f t="shared" si="29"/>
        <v>0.15386756357762804</v>
      </c>
    </row>
    <row r="509" spans="2:5" x14ac:dyDescent="0.2">
      <c r="B509" s="12">
        <v>14.300616124770432</v>
      </c>
      <c r="C509">
        <f t="shared" si="28"/>
        <v>4.2759462395894179</v>
      </c>
      <c r="D509" s="12">
        <v>10.448575519424011</v>
      </c>
      <c r="E509" s="31">
        <f t="shared" si="29"/>
        <v>0.17969598674295773</v>
      </c>
    </row>
    <row r="510" spans="2:5" x14ac:dyDescent="0.2">
      <c r="B510" s="12">
        <v>2.5385028535994199</v>
      </c>
      <c r="C510">
        <f t="shared" si="28"/>
        <v>7.4861670315815942</v>
      </c>
      <c r="D510" s="12">
        <v>10.45132465777877</v>
      </c>
      <c r="E510" s="31">
        <f t="shared" si="29"/>
        <v>0.18203429498044257</v>
      </c>
    </row>
    <row r="511" spans="2:5" x14ac:dyDescent="0.2">
      <c r="B511" s="12">
        <v>12.31961248714275</v>
      </c>
      <c r="C511">
        <f t="shared" si="28"/>
        <v>2.2949426019617363</v>
      </c>
      <c r="D511" s="12">
        <v>10.454288381200277</v>
      </c>
      <c r="E511" s="31">
        <f t="shared" si="29"/>
        <v>0.18457205212185315</v>
      </c>
    </row>
    <row r="512" spans="2:5" x14ac:dyDescent="0.2">
      <c r="B512" s="12">
        <v>13.707477772840686</v>
      </c>
      <c r="C512">
        <f t="shared" si="28"/>
        <v>3.6828078876596724</v>
      </c>
      <c r="D512" s="12">
        <v>10.465045795981716</v>
      </c>
      <c r="E512" s="31">
        <f t="shared" si="29"/>
        <v>0.19393094281354778</v>
      </c>
    </row>
    <row r="513" spans="2:5" x14ac:dyDescent="0.2">
      <c r="B513" s="12">
        <v>7.8555078983580673</v>
      </c>
      <c r="C513">
        <f t="shared" si="28"/>
        <v>2.1691619868229468</v>
      </c>
      <c r="D513" s="12">
        <v>10.474952326474485</v>
      </c>
      <c r="E513" s="31">
        <f t="shared" si="29"/>
        <v>0.20275427693720791</v>
      </c>
    </row>
    <row r="514" spans="2:5" x14ac:dyDescent="0.2">
      <c r="B514" s="12">
        <v>8.6451336383952277</v>
      </c>
      <c r="C514">
        <f t="shared" si="28"/>
        <v>1.3795362467857863</v>
      </c>
      <c r="D514" s="12">
        <v>10.48447195149895</v>
      </c>
      <c r="E514" s="31">
        <f t="shared" si="29"/>
        <v>0.21141794019024349</v>
      </c>
    </row>
    <row r="515" spans="2:5" x14ac:dyDescent="0.2">
      <c r="B515" s="12">
        <v>11.68903184669287</v>
      </c>
      <c r="C515">
        <f t="shared" si="28"/>
        <v>1.6643619615118563</v>
      </c>
      <c r="D515" s="12">
        <v>10.522370914572152</v>
      </c>
      <c r="E515" s="31">
        <f t="shared" si="29"/>
        <v>0.24770631465699811</v>
      </c>
    </row>
    <row r="516" spans="2:5" x14ac:dyDescent="0.2">
      <c r="B516" s="12">
        <v>7.4779701658045532</v>
      </c>
      <c r="C516">
        <f t="shared" si="28"/>
        <v>2.5466997193764609</v>
      </c>
      <c r="D516" s="12">
        <v>10.560745881684577</v>
      </c>
      <c r="E516" s="31">
        <f t="shared" si="29"/>
        <v>0.28737747402728769</v>
      </c>
    </row>
    <row r="517" spans="2:5" x14ac:dyDescent="0.2">
      <c r="B517" s="12">
        <v>13.082451036583914</v>
      </c>
      <c r="C517">
        <f t="shared" si="28"/>
        <v>3.0577811514028994</v>
      </c>
      <c r="D517" s="12">
        <v>10.56482324749412</v>
      </c>
      <c r="E517" s="31">
        <f t="shared" si="29"/>
        <v>0.29176565481815342</v>
      </c>
    </row>
    <row r="518" spans="2:5" x14ac:dyDescent="0.2">
      <c r="B518" s="12">
        <v>12.521474312974247</v>
      </c>
      <c r="C518">
        <f t="shared" si="28"/>
        <v>2.4968044277932329</v>
      </c>
      <c r="D518" s="12">
        <v>10.587228327252886</v>
      </c>
      <c r="E518" s="31">
        <f t="shared" si="29"/>
        <v>0.31647200074633142</v>
      </c>
    </row>
    <row r="519" spans="2:5" x14ac:dyDescent="0.2">
      <c r="B519" s="12">
        <v>9.6654322241808526</v>
      </c>
      <c r="C519">
        <f t="shared" si="28"/>
        <v>0.35923766100016152</v>
      </c>
      <c r="D519" s="12">
        <v>10.590068767296559</v>
      </c>
      <c r="E519" s="31">
        <f t="shared" si="29"/>
        <v>0.31967589589750811</v>
      </c>
    </row>
    <row r="520" spans="2:5" x14ac:dyDescent="0.2">
      <c r="B520" s="12">
        <v>6.0537531475872495</v>
      </c>
      <c r="C520">
        <f t="shared" si="28"/>
        <v>3.9709167375937646</v>
      </c>
      <c r="D520" s="12">
        <v>10.605520263930766</v>
      </c>
      <c r="E520" s="31">
        <f t="shared" si="29"/>
        <v>0.33738716249372969</v>
      </c>
    </row>
    <row r="521" spans="2:5" x14ac:dyDescent="0.2">
      <c r="B521" s="12">
        <v>6.2631192029504472</v>
      </c>
      <c r="C521">
        <f t="shared" si="28"/>
        <v>3.7615506822305669</v>
      </c>
      <c r="D521" s="12">
        <v>10.607445297855849</v>
      </c>
      <c r="E521" s="31">
        <f t="shared" si="29"/>
        <v>0.33962718161832373</v>
      </c>
    </row>
    <row r="522" spans="2:5" x14ac:dyDescent="0.2">
      <c r="B522" s="12">
        <v>13.417757388673964</v>
      </c>
      <c r="C522">
        <f t="shared" si="28"/>
        <v>3.39308750349295</v>
      </c>
      <c r="D522" s="12">
        <v>10.607557060865517</v>
      </c>
      <c r="E522" s="31">
        <f t="shared" si="29"/>
        <v>0.33975745957745651</v>
      </c>
    </row>
    <row r="523" spans="2:5" x14ac:dyDescent="0.2">
      <c r="B523" s="12">
        <v>10.718309068955341</v>
      </c>
      <c r="C523">
        <f t="shared" si="28"/>
        <v>0.69363918377432654</v>
      </c>
      <c r="D523" s="12">
        <v>10.621638496236047</v>
      </c>
      <c r="E523" s="31">
        <f t="shared" si="29"/>
        <v>0.35637152258497495</v>
      </c>
    </row>
    <row r="524" spans="2:5" x14ac:dyDescent="0.2">
      <c r="B524" s="12">
        <v>12.781958014556288</v>
      </c>
      <c r="C524">
        <f t="shared" ref="C524:C587" si="30">ABS(B524-$H$10)</f>
        <v>2.757288129375274</v>
      </c>
      <c r="D524" s="12">
        <v>10.633965613073613</v>
      </c>
      <c r="E524" s="31">
        <f t="shared" ref="E524:E587" si="31">(D524-$H$10)^2</f>
        <v>0.37124128402817202</v>
      </c>
    </row>
    <row r="525" spans="2:5" x14ac:dyDescent="0.2">
      <c r="B525" s="12">
        <v>10.200025203523001</v>
      </c>
      <c r="C525">
        <f t="shared" si="30"/>
        <v>0.17535531834198714</v>
      </c>
      <c r="D525" s="12">
        <v>10.640733571812364</v>
      </c>
      <c r="E525" s="31">
        <f t="shared" si="31"/>
        <v>0.3795344659858097</v>
      </c>
    </row>
    <row r="526" spans="2:5" x14ac:dyDescent="0.2">
      <c r="B526" s="12">
        <v>8.9303295871384556</v>
      </c>
      <c r="C526">
        <f t="shared" si="30"/>
        <v>1.0943402980425585</v>
      </c>
      <c r="D526" s="12">
        <v>10.643920012541296</v>
      </c>
      <c r="E526" s="31">
        <f t="shared" si="31"/>
        <v>0.38347072023572487</v>
      </c>
    </row>
    <row r="527" spans="2:5" x14ac:dyDescent="0.2">
      <c r="B527" s="12">
        <v>12.420076311987355</v>
      </c>
      <c r="C527">
        <f t="shared" si="30"/>
        <v>2.3954064268063409</v>
      </c>
      <c r="D527" s="12">
        <v>10.677155957576206</v>
      </c>
      <c r="E527" s="31">
        <f t="shared" si="31"/>
        <v>0.42573807466970337</v>
      </c>
    </row>
    <row r="528" spans="2:5" x14ac:dyDescent="0.2">
      <c r="B528" s="12">
        <v>7.9832702323326856</v>
      </c>
      <c r="C528">
        <f t="shared" si="30"/>
        <v>2.0413996528483285</v>
      </c>
      <c r="D528" s="12">
        <v>10.682795550583343</v>
      </c>
      <c r="E528" s="31">
        <f t="shared" si="31"/>
        <v>0.43312939146125812</v>
      </c>
    </row>
    <row r="529" spans="2:5" x14ac:dyDescent="0.2">
      <c r="B529" s="12">
        <v>8.201562101382688</v>
      </c>
      <c r="C529">
        <f t="shared" si="30"/>
        <v>1.8231077837983261</v>
      </c>
      <c r="D529" s="12">
        <v>10.704473046603567</v>
      </c>
      <c r="E529" s="31">
        <f t="shared" si="31"/>
        <v>0.46213233828009798</v>
      </c>
    </row>
    <row r="530" spans="2:5" x14ac:dyDescent="0.2">
      <c r="B530" s="12">
        <v>13.443195290747983</v>
      </c>
      <c r="C530">
        <f t="shared" si="30"/>
        <v>3.4185254055669692</v>
      </c>
      <c r="D530" s="12">
        <v>10.705031644842911</v>
      </c>
      <c r="E530" s="31">
        <f t="shared" si="31"/>
        <v>0.46289212401023344</v>
      </c>
    </row>
    <row r="531" spans="2:5" x14ac:dyDescent="0.2">
      <c r="B531" s="12">
        <v>6.133565520639114</v>
      </c>
      <c r="C531">
        <f t="shared" si="30"/>
        <v>3.8911043645419001</v>
      </c>
      <c r="D531" s="12">
        <v>10.706812997727615</v>
      </c>
      <c r="E531" s="31">
        <f t="shared" si="31"/>
        <v>0.46531922599476516</v>
      </c>
    </row>
    <row r="532" spans="2:5" x14ac:dyDescent="0.2">
      <c r="B532" s="12">
        <v>8.5487710146342089</v>
      </c>
      <c r="C532">
        <f t="shared" si="30"/>
        <v>1.4758988705468052</v>
      </c>
      <c r="D532" s="12">
        <v>10.708955212303392</v>
      </c>
      <c r="E532" s="31">
        <f t="shared" si="31"/>
        <v>0.46824640891498004</v>
      </c>
    </row>
    <row r="533" spans="2:5" x14ac:dyDescent="0.2">
      <c r="B533" s="12">
        <v>15.302914723568762</v>
      </c>
      <c r="C533">
        <f t="shared" si="30"/>
        <v>5.2782448383877476</v>
      </c>
      <c r="D533" s="12">
        <v>10.718309068955341</v>
      </c>
      <c r="E533" s="31">
        <f t="shared" si="31"/>
        <v>0.48113531726711395</v>
      </c>
    </row>
    <row r="534" spans="2:5" x14ac:dyDescent="0.2">
      <c r="B534" s="12">
        <v>14.30982766553366</v>
      </c>
      <c r="C534">
        <f t="shared" si="30"/>
        <v>4.2851577803526464</v>
      </c>
      <c r="D534" s="12">
        <v>10.735356115470319</v>
      </c>
      <c r="E534" s="31">
        <f t="shared" si="31"/>
        <v>0.50507491792282289</v>
      </c>
    </row>
    <row r="535" spans="2:5" x14ac:dyDescent="0.2">
      <c r="B535" s="12">
        <v>9.9797868329934225</v>
      </c>
      <c r="C535">
        <f t="shared" si="30"/>
        <v>4.4883052187591588E-2</v>
      </c>
      <c r="D535" s="12">
        <v>10.738238594455012</v>
      </c>
      <c r="E535" s="31">
        <f t="shared" si="31"/>
        <v>0.50918030285495974</v>
      </c>
    </row>
    <row r="536" spans="2:5" x14ac:dyDescent="0.2">
      <c r="B536" s="12">
        <v>13.128139894204359</v>
      </c>
      <c r="C536">
        <f t="shared" si="30"/>
        <v>3.1034700090233454</v>
      </c>
      <c r="D536" s="12">
        <v>10.776106171554902</v>
      </c>
      <c r="E536" s="31">
        <f t="shared" si="31"/>
        <v>0.56465649247937999</v>
      </c>
    </row>
    <row r="537" spans="2:5" x14ac:dyDescent="0.2">
      <c r="B537" s="12">
        <v>4.011239515195852</v>
      </c>
      <c r="C537">
        <f t="shared" si="30"/>
        <v>6.0134303699851621</v>
      </c>
      <c r="D537" s="12">
        <v>10.778528674974304</v>
      </c>
      <c r="E537" s="31">
        <f t="shared" si="31"/>
        <v>0.5683030749486031</v>
      </c>
    </row>
    <row r="538" spans="2:5" x14ac:dyDescent="0.2">
      <c r="B538" s="12">
        <v>10.342325788003606</v>
      </c>
      <c r="C538">
        <f t="shared" si="30"/>
        <v>0.31765590282259204</v>
      </c>
      <c r="D538" s="12">
        <v>10.81543367399299</v>
      </c>
      <c r="E538" s="31">
        <f t="shared" si="31"/>
        <v>0.6253073696962711</v>
      </c>
    </row>
    <row r="539" spans="2:5" x14ac:dyDescent="0.2">
      <c r="B539" s="12">
        <v>5.7381724106761274</v>
      </c>
      <c r="C539">
        <f t="shared" si="30"/>
        <v>4.2864974745048867</v>
      </c>
      <c r="D539" s="12">
        <v>10.816811524287907</v>
      </c>
      <c r="E539" s="31">
        <f t="shared" si="31"/>
        <v>0.62748837640695465</v>
      </c>
    </row>
    <row r="540" spans="2:5" x14ac:dyDescent="0.2">
      <c r="B540" s="12">
        <v>7.8929071276938316</v>
      </c>
      <c r="C540">
        <f t="shared" si="30"/>
        <v>2.1317627574871825</v>
      </c>
      <c r="D540" s="12">
        <v>10.82534766470939</v>
      </c>
      <c r="E540" s="31">
        <f t="shared" si="31"/>
        <v>0.64108490663049134</v>
      </c>
    </row>
    <row r="541" spans="2:5" x14ac:dyDescent="0.2">
      <c r="B541" s="12">
        <v>16.573572019199375</v>
      </c>
      <c r="C541">
        <f t="shared" si="30"/>
        <v>6.5489021340183609</v>
      </c>
      <c r="D541" s="12">
        <v>10.829214086064917</v>
      </c>
      <c r="E541" s="31">
        <f t="shared" si="31"/>
        <v>0.6472913711759184</v>
      </c>
    </row>
    <row r="542" spans="2:5" x14ac:dyDescent="0.2">
      <c r="B542" s="12">
        <v>14.80667614149522</v>
      </c>
      <c r="C542">
        <f t="shared" si="30"/>
        <v>4.7820062563142063</v>
      </c>
      <c r="D542" s="12">
        <v>10.836447364910249</v>
      </c>
      <c r="E542" s="31">
        <f t="shared" si="31"/>
        <v>0.65898267659554888</v>
      </c>
    </row>
    <row r="543" spans="2:5" x14ac:dyDescent="0.2">
      <c r="B543" s="12">
        <v>13.955217425583326</v>
      </c>
      <c r="C543">
        <f t="shared" si="30"/>
        <v>3.930547540402312</v>
      </c>
      <c r="D543" s="12">
        <v>10.843040215685511</v>
      </c>
      <c r="E543" s="31">
        <f t="shared" si="31"/>
        <v>0.66972999785003884</v>
      </c>
    </row>
    <row r="544" spans="2:5" x14ac:dyDescent="0.2">
      <c r="B544" s="12">
        <v>9.4786940788805616</v>
      </c>
      <c r="C544">
        <f t="shared" si="30"/>
        <v>0.5459758063004525</v>
      </c>
      <c r="D544" s="12">
        <v>10.863065509314353</v>
      </c>
      <c r="E544" s="31">
        <f t="shared" si="31"/>
        <v>0.70290722256593108</v>
      </c>
    </row>
    <row r="545" spans="2:5" x14ac:dyDescent="0.2">
      <c r="B545" s="12">
        <v>14.613035740264355</v>
      </c>
      <c r="C545">
        <f t="shared" si="30"/>
        <v>4.5883658550833406</v>
      </c>
      <c r="D545" s="12">
        <v>10.866133683902728</v>
      </c>
      <c r="E545" s="31">
        <f t="shared" si="31"/>
        <v>0.70806132455917681</v>
      </c>
    </row>
    <row r="546" spans="2:5" x14ac:dyDescent="0.2">
      <c r="B546" s="12">
        <v>8.4173374524142641</v>
      </c>
      <c r="C546">
        <f t="shared" si="30"/>
        <v>1.60733243276675</v>
      </c>
      <c r="D546" s="12">
        <v>10.872516921580607</v>
      </c>
      <c r="E546" s="31">
        <f t="shared" si="31"/>
        <v>0.71884459713157189</v>
      </c>
    </row>
    <row r="547" spans="2:5" x14ac:dyDescent="0.2">
      <c r="B547" s="12">
        <v>7.5954191360141436</v>
      </c>
      <c r="C547">
        <f t="shared" si="30"/>
        <v>2.4292507491668704</v>
      </c>
      <c r="D547" s="12">
        <v>10.894641211320128</v>
      </c>
      <c r="E547" s="31">
        <f t="shared" si="31"/>
        <v>0.75685010830424782</v>
      </c>
    </row>
    <row r="548" spans="2:5" x14ac:dyDescent="0.2">
      <c r="B548" s="12">
        <v>12.191829015489985</v>
      </c>
      <c r="C548">
        <f t="shared" si="30"/>
        <v>2.1671591303089706</v>
      </c>
      <c r="D548" s="12">
        <v>10.92750208380583</v>
      </c>
      <c r="E548" s="31">
        <f t="shared" si="31"/>
        <v>0.81510597887371961</v>
      </c>
    </row>
    <row r="549" spans="2:5" x14ac:dyDescent="0.2">
      <c r="B549" s="12">
        <v>7.9620283782439909</v>
      </c>
      <c r="C549">
        <f t="shared" si="30"/>
        <v>2.0626415069370232</v>
      </c>
      <c r="D549" s="12">
        <v>10.929512393312931</v>
      </c>
      <c r="E549" s="31">
        <f t="shared" si="31"/>
        <v>0.8187399645224589</v>
      </c>
    </row>
    <row r="550" spans="2:5" x14ac:dyDescent="0.2">
      <c r="B550" s="12">
        <v>1.2242429821174561</v>
      </c>
      <c r="C550">
        <f t="shared" si="30"/>
        <v>8.800426903063558</v>
      </c>
      <c r="D550" s="12">
        <v>10.937131272948386</v>
      </c>
      <c r="E550" s="31">
        <f t="shared" si="31"/>
        <v>0.83258578416635909</v>
      </c>
    </row>
    <row r="551" spans="2:5" x14ac:dyDescent="0.2">
      <c r="B551" s="12">
        <v>15.657180731039567</v>
      </c>
      <c r="C551">
        <f t="shared" si="30"/>
        <v>5.6325108458585529</v>
      </c>
      <c r="D551" s="12">
        <v>10.944775087115127</v>
      </c>
      <c r="E551" s="31">
        <f t="shared" si="31"/>
        <v>0.84659358262621554</v>
      </c>
    </row>
    <row r="552" spans="2:5" x14ac:dyDescent="0.2">
      <c r="B552" s="12">
        <v>10.180680324824923</v>
      </c>
      <c r="C552">
        <f t="shared" si="30"/>
        <v>0.15601043964390904</v>
      </c>
      <c r="D552" s="12">
        <v>10.948084314134478</v>
      </c>
      <c r="E552" s="31">
        <f t="shared" si="31"/>
        <v>0.85269420759945214</v>
      </c>
    </row>
    <row r="553" spans="2:5" x14ac:dyDescent="0.2">
      <c r="B553" s="12">
        <v>10.937131272948386</v>
      </c>
      <c r="C553">
        <f t="shared" si="30"/>
        <v>0.9124613877673724</v>
      </c>
      <c r="D553" s="12">
        <v>10.948278336623916</v>
      </c>
      <c r="E553" s="31">
        <f t="shared" si="31"/>
        <v>0.85305257157675618</v>
      </c>
    </row>
    <row r="554" spans="2:5" x14ac:dyDescent="0.2">
      <c r="B554" s="12">
        <v>6.2604465152301634</v>
      </c>
      <c r="C554">
        <f t="shared" si="30"/>
        <v>3.7642233699508507</v>
      </c>
      <c r="D554" s="12">
        <v>10.949468002045615</v>
      </c>
      <c r="E554" s="31">
        <f t="shared" si="31"/>
        <v>0.85525155695631161</v>
      </c>
    </row>
    <row r="555" spans="2:5" x14ac:dyDescent="0.2">
      <c r="B555" s="12">
        <v>6.5329194239062938</v>
      </c>
      <c r="C555">
        <f t="shared" si="30"/>
        <v>3.4917504612747203</v>
      </c>
      <c r="D555" s="12">
        <v>10.957416959182407</v>
      </c>
      <c r="E555" s="31">
        <f t="shared" si="31"/>
        <v>0.87001710405815924</v>
      </c>
    </row>
    <row r="556" spans="2:5" x14ac:dyDescent="0.2">
      <c r="B556" s="12">
        <v>14.430940775430543</v>
      </c>
      <c r="C556">
        <f t="shared" si="30"/>
        <v>4.4062708902495284</v>
      </c>
      <c r="D556" s="12">
        <v>10.959132110339745</v>
      </c>
      <c r="E556" s="31">
        <f t="shared" si="31"/>
        <v>0.87321965024860626</v>
      </c>
    </row>
    <row r="557" spans="2:5" x14ac:dyDescent="0.2">
      <c r="B557" s="12">
        <v>14.126749936033548</v>
      </c>
      <c r="C557">
        <f t="shared" si="30"/>
        <v>4.1020800508525337</v>
      </c>
      <c r="D557" s="12">
        <v>10.960531860001092</v>
      </c>
      <c r="E557" s="31">
        <f t="shared" si="31"/>
        <v>0.87583763591413644</v>
      </c>
    </row>
    <row r="558" spans="2:5" x14ac:dyDescent="0.2">
      <c r="B558" s="12">
        <v>9.4948467156845968</v>
      </c>
      <c r="C558">
        <f t="shared" si="30"/>
        <v>0.52982316949641728</v>
      </c>
      <c r="D558" s="12">
        <v>10.96098684680258</v>
      </c>
      <c r="E558" s="31">
        <f t="shared" si="31"/>
        <v>0.87668945262024123</v>
      </c>
    </row>
    <row r="559" spans="2:5" x14ac:dyDescent="0.2">
      <c r="B559" s="12">
        <v>11.601160024796398</v>
      </c>
      <c r="C559">
        <f t="shared" si="30"/>
        <v>1.5764901396153839</v>
      </c>
      <c r="D559" s="12">
        <v>10.971712536287244</v>
      </c>
      <c r="E559" s="31">
        <f t="shared" si="31"/>
        <v>0.89688978301431643</v>
      </c>
    </row>
    <row r="560" spans="2:5" x14ac:dyDescent="0.2">
      <c r="B560" s="12">
        <v>12.729082870047581</v>
      </c>
      <c r="C560">
        <f t="shared" si="30"/>
        <v>2.7044129848665666</v>
      </c>
      <c r="D560" s="12">
        <v>10.98156430096798</v>
      </c>
      <c r="E560" s="31">
        <f t="shared" si="31"/>
        <v>0.91564692296427874</v>
      </c>
    </row>
    <row r="561" spans="2:5" x14ac:dyDescent="0.2">
      <c r="B561" s="12">
        <v>3.0594998250892722</v>
      </c>
      <c r="C561">
        <f t="shared" si="30"/>
        <v>6.9651700600917419</v>
      </c>
      <c r="D561" s="12">
        <v>10.985572465070232</v>
      </c>
      <c r="E561" s="31">
        <f t="shared" si="31"/>
        <v>0.92333376803775569</v>
      </c>
    </row>
    <row r="562" spans="2:5" x14ac:dyDescent="0.2">
      <c r="B562" s="12">
        <v>7.3098045000658241</v>
      </c>
      <c r="C562">
        <f t="shared" si="30"/>
        <v>2.71486538511519</v>
      </c>
      <c r="D562" s="12">
        <v>10.989534179357975</v>
      </c>
      <c r="E562" s="31">
        <f t="shared" si="31"/>
        <v>0.93096310617760425</v>
      </c>
    </row>
    <row r="563" spans="2:5" x14ac:dyDescent="0.2">
      <c r="B563" s="12">
        <v>10.738238594455012</v>
      </c>
      <c r="C563">
        <f t="shared" si="30"/>
        <v>0.71356870927399818</v>
      </c>
      <c r="D563" s="12">
        <v>10.991983456541563</v>
      </c>
      <c r="E563" s="31">
        <f t="shared" si="31"/>
        <v>0.93569554533829991</v>
      </c>
    </row>
    <row r="564" spans="2:5" x14ac:dyDescent="0.2">
      <c r="B564" s="12">
        <v>6.6083313211133028</v>
      </c>
      <c r="C564">
        <f t="shared" si="30"/>
        <v>3.4163385640677113</v>
      </c>
      <c r="D564" s="12">
        <v>11.006031036146833</v>
      </c>
      <c r="E564" s="31">
        <f t="shared" si="31"/>
        <v>0.96306970862495722</v>
      </c>
    </row>
    <row r="565" spans="2:5" x14ac:dyDescent="0.2">
      <c r="B565" s="12">
        <v>3.3433541032622971</v>
      </c>
      <c r="C565">
        <f t="shared" si="30"/>
        <v>6.681315781918717</v>
      </c>
      <c r="D565" s="12">
        <v>11.021624441367507</v>
      </c>
      <c r="E565" s="31">
        <f t="shared" si="31"/>
        <v>0.99391838710100722</v>
      </c>
    </row>
    <row r="566" spans="2:5" x14ac:dyDescent="0.2">
      <c r="B566" s="12">
        <v>7.7993371934087197</v>
      </c>
      <c r="C566">
        <f t="shared" si="30"/>
        <v>2.2253326917722944</v>
      </c>
      <c r="D566" s="12">
        <v>11.022365705407008</v>
      </c>
      <c r="E566" s="31">
        <f t="shared" si="31"/>
        <v>0.99539694969641901</v>
      </c>
    </row>
    <row r="567" spans="2:5" x14ac:dyDescent="0.2">
      <c r="B567" s="12">
        <v>6.9195794782284139</v>
      </c>
      <c r="C567">
        <f t="shared" si="30"/>
        <v>3.1050904069526002</v>
      </c>
      <c r="D567" s="12">
        <v>11.023583894453559</v>
      </c>
      <c r="E567" s="31">
        <f t="shared" si="31"/>
        <v>0.99782919792094926</v>
      </c>
    </row>
    <row r="568" spans="2:5" x14ac:dyDescent="0.2">
      <c r="B568" s="12">
        <v>7.4829931000314156</v>
      </c>
      <c r="C568">
        <f t="shared" si="30"/>
        <v>2.5416767851495985</v>
      </c>
      <c r="D568" s="12">
        <v>11.028824890644499</v>
      </c>
      <c r="E568" s="31">
        <f t="shared" si="31"/>
        <v>1.0083272749973708</v>
      </c>
    </row>
    <row r="569" spans="2:5" x14ac:dyDescent="0.2">
      <c r="B569" s="12">
        <v>11.023583894453559</v>
      </c>
      <c r="C569">
        <f t="shared" si="30"/>
        <v>0.99891400927254459</v>
      </c>
      <c r="D569" s="12">
        <v>11.035484768197632</v>
      </c>
      <c r="E569" s="31">
        <f t="shared" si="31"/>
        <v>1.0217467277278989</v>
      </c>
    </row>
    <row r="570" spans="2:5" x14ac:dyDescent="0.2">
      <c r="B570" s="12">
        <v>3.1207259659232403</v>
      </c>
      <c r="C570">
        <f t="shared" si="30"/>
        <v>6.9039439192577738</v>
      </c>
      <c r="D570" s="12">
        <v>11.038483140116636</v>
      </c>
      <c r="E570" s="31">
        <f t="shared" si="31"/>
        <v>1.0278173158831601</v>
      </c>
    </row>
    <row r="571" spans="2:5" x14ac:dyDescent="0.2">
      <c r="B571" s="12">
        <v>12.368196106358475</v>
      </c>
      <c r="C571">
        <f t="shared" si="30"/>
        <v>2.343526221177461</v>
      </c>
      <c r="D571" s="12">
        <v>11.041239666706069</v>
      </c>
      <c r="E571" s="31">
        <f t="shared" si="31"/>
        <v>1.0334141207098979</v>
      </c>
    </row>
    <row r="572" spans="2:5" x14ac:dyDescent="0.2">
      <c r="B572" s="12">
        <v>11.433451413397247</v>
      </c>
      <c r="C572">
        <f t="shared" si="30"/>
        <v>1.4087815282162328</v>
      </c>
      <c r="D572" s="12">
        <v>11.043146603292181</v>
      </c>
      <c r="E572" s="31">
        <f t="shared" si="31"/>
        <v>1.0372948253344929</v>
      </c>
    </row>
    <row r="573" spans="2:5" x14ac:dyDescent="0.2">
      <c r="B573" s="12">
        <v>5.9475932613945766</v>
      </c>
      <c r="C573">
        <f t="shared" si="30"/>
        <v>4.0770766237864375</v>
      </c>
      <c r="D573" s="12">
        <v>11.053987070167668</v>
      </c>
      <c r="E573" s="31">
        <f t="shared" si="31"/>
        <v>1.0594938673088503</v>
      </c>
    </row>
    <row r="574" spans="2:5" x14ac:dyDescent="0.2">
      <c r="B574" s="12">
        <v>10.358489963489127</v>
      </c>
      <c r="C574">
        <f t="shared" si="30"/>
        <v>0.33382007830811311</v>
      </c>
      <c r="D574" s="12">
        <v>11.077370450941846</v>
      </c>
      <c r="E574" s="31">
        <f t="shared" si="31"/>
        <v>1.1081784811531752</v>
      </c>
    </row>
    <row r="575" spans="2:5" x14ac:dyDescent="0.2">
      <c r="B575" s="12">
        <v>8.0303260874100388</v>
      </c>
      <c r="C575">
        <f t="shared" si="30"/>
        <v>1.9943437977709753</v>
      </c>
      <c r="D575" s="12">
        <v>11.094156583570149</v>
      </c>
      <c r="E575" s="31">
        <f t="shared" si="31"/>
        <v>1.1438017980312916</v>
      </c>
    </row>
    <row r="576" spans="2:5" x14ac:dyDescent="0.2">
      <c r="B576" s="12">
        <v>11.398906751633133</v>
      </c>
      <c r="C576">
        <f t="shared" si="30"/>
        <v>1.3742368664521187</v>
      </c>
      <c r="D576" s="12">
        <v>11.127897562636674</v>
      </c>
      <c r="E576" s="31">
        <f t="shared" si="31"/>
        <v>1.2171113083042098</v>
      </c>
    </row>
    <row r="577" spans="2:5" x14ac:dyDescent="0.2">
      <c r="B577" s="12">
        <v>10.985572465070232</v>
      </c>
      <c r="C577">
        <f t="shared" si="30"/>
        <v>0.96090257988921834</v>
      </c>
      <c r="D577" s="12">
        <v>11.145444521005624</v>
      </c>
      <c r="E577" s="31">
        <f t="shared" si="31"/>
        <v>1.2561357843077867</v>
      </c>
    </row>
    <row r="578" spans="2:5" x14ac:dyDescent="0.2">
      <c r="B578" s="12">
        <v>10.894641211320128</v>
      </c>
      <c r="C578">
        <f t="shared" si="30"/>
        <v>0.86997132613911354</v>
      </c>
      <c r="D578" s="12">
        <v>11.156310121537162</v>
      </c>
      <c r="E578" s="31">
        <f t="shared" si="31"/>
        <v>1.2806096245401983</v>
      </c>
    </row>
    <row r="579" spans="2:5" x14ac:dyDescent="0.2">
      <c r="B579" s="12">
        <v>14.061047222625405</v>
      </c>
      <c r="C579">
        <f t="shared" si="30"/>
        <v>4.0363773374443905</v>
      </c>
      <c r="D579" s="12">
        <v>11.187750177412612</v>
      </c>
      <c r="E579" s="31">
        <f t="shared" si="31"/>
        <v>1.3527557661775391</v>
      </c>
    </row>
    <row r="580" spans="2:5" x14ac:dyDescent="0.2">
      <c r="B580" s="12">
        <v>3.0024795781975087</v>
      </c>
      <c r="C580">
        <f t="shared" si="30"/>
        <v>7.0221903069835054</v>
      </c>
      <c r="D580" s="12">
        <v>11.1907383664206</v>
      </c>
      <c r="E580" s="31">
        <f t="shared" si="31"/>
        <v>1.3597157029403948</v>
      </c>
    </row>
    <row r="581" spans="2:5" x14ac:dyDescent="0.2">
      <c r="B581" s="12">
        <v>7.4910712806085344</v>
      </c>
      <c r="C581">
        <f t="shared" si="30"/>
        <v>2.5335986045724797</v>
      </c>
      <c r="D581" s="12">
        <v>11.206206428122597</v>
      </c>
      <c r="E581" s="31">
        <f t="shared" si="31"/>
        <v>1.3960286023063466</v>
      </c>
    </row>
    <row r="582" spans="2:5" x14ac:dyDescent="0.2">
      <c r="B582" s="12">
        <v>9.4842099160267281</v>
      </c>
      <c r="C582">
        <f t="shared" si="30"/>
        <v>0.54045996915428596</v>
      </c>
      <c r="D582" s="12">
        <v>11.215473291048372</v>
      </c>
      <c r="E582" s="31">
        <f t="shared" si="31"/>
        <v>1.4180127514253003</v>
      </c>
    </row>
    <row r="583" spans="2:5" x14ac:dyDescent="0.2">
      <c r="B583" s="12">
        <v>7.2083793647352135</v>
      </c>
      <c r="C583">
        <f t="shared" si="30"/>
        <v>2.8162905204458006</v>
      </c>
      <c r="D583" s="12">
        <v>11.275747953700032</v>
      </c>
      <c r="E583" s="31">
        <f t="shared" si="31"/>
        <v>1.565196333529276</v>
      </c>
    </row>
    <row r="584" spans="2:5" x14ac:dyDescent="0.2">
      <c r="B584" s="12">
        <v>6.8751716057952219</v>
      </c>
      <c r="C584">
        <f t="shared" si="30"/>
        <v>3.1494982793857922</v>
      </c>
      <c r="D584" s="12">
        <v>11.276199125229269</v>
      </c>
      <c r="E584" s="31">
        <f t="shared" si="31"/>
        <v>1.5663254386957619</v>
      </c>
    </row>
    <row r="585" spans="2:5" x14ac:dyDescent="0.2">
      <c r="B585" s="12">
        <v>7.7591845846350074</v>
      </c>
      <c r="C585">
        <f t="shared" si="30"/>
        <v>2.2654853005460067</v>
      </c>
      <c r="D585" s="12">
        <v>11.279986749892718</v>
      </c>
      <c r="E585" s="31">
        <f t="shared" si="31"/>
        <v>1.5758204308296218</v>
      </c>
    </row>
    <row r="586" spans="2:5" x14ac:dyDescent="0.2">
      <c r="B586" s="12">
        <v>3.145014861055623</v>
      </c>
      <c r="C586">
        <f t="shared" si="30"/>
        <v>6.8796550241253911</v>
      </c>
      <c r="D586" s="12">
        <v>11.302221391344473</v>
      </c>
      <c r="E586" s="31">
        <f t="shared" si="31"/>
        <v>1.6321378509005215</v>
      </c>
    </row>
    <row r="587" spans="2:5" x14ac:dyDescent="0.2">
      <c r="B587" s="12">
        <v>9.5965136282387125</v>
      </c>
      <c r="C587">
        <f t="shared" si="30"/>
        <v>0.42815625694230164</v>
      </c>
      <c r="D587" s="12">
        <v>11.30599696751058</v>
      </c>
      <c r="E587" s="31">
        <f t="shared" si="31"/>
        <v>1.6417990919111993</v>
      </c>
    </row>
    <row r="588" spans="2:5" x14ac:dyDescent="0.2">
      <c r="B588" s="12">
        <v>7.5327670723671716</v>
      </c>
      <c r="C588">
        <f t="shared" ref="C588:C651" si="32">ABS(B588-$H$10)</f>
        <v>2.4919028128138425</v>
      </c>
      <c r="D588" s="12">
        <v>11.307162843664214</v>
      </c>
      <c r="E588" s="31">
        <f t="shared" ref="E588:E651" si="33">(D588-$H$10)^2</f>
        <v>1.6447881885589906</v>
      </c>
    </row>
    <row r="589" spans="2:5" x14ac:dyDescent="0.2">
      <c r="B589" s="12">
        <v>4.7330795034476463</v>
      </c>
      <c r="C589">
        <f t="shared" si="32"/>
        <v>5.2915903817333678</v>
      </c>
      <c r="D589" s="12">
        <v>11.309226935502419</v>
      </c>
      <c r="E589" s="31">
        <f t="shared" si="33"/>
        <v>1.6500868155304291</v>
      </c>
    </row>
    <row r="590" spans="2:5" x14ac:dyDescent="0.2">
      <c r="B590" s="12">
        <v>16.965962829218057</v>
      </c>
      <c r="C590">
        <f t="shared" si="32"/>
        <v>6.941292944037043</v>
      </c>
      <c r="D590" s="12">
        <v>11.31604890132151</v>
      </c>
      <c r="E590" s="31">
        <f t="shared" si="33"/>
        <v>1.6676597633279957</v>
      </c>
    </row>
    <row r="591" spans="2:5" x14ac:dyDescent="0.2">
      <c r="B591" s="12">
        <v>6.841074166854292</v>
      </c>
      <c r="C591">
        <f t="shared" si="32"/>
        <v>3.1835957183267221</v>
      </c>
      <c r="D591" s="12">
        <v>11.317101898153799</v>
      </c>
      <c r="E591" s="31">
        <f t="shared" si="33"/>
        <v>1.6703805081568859</v>
      </c>
    </row>
    <row r="592" spans="2:5" x14ac:dyDescent="0.2">
      <c r="B592" s="12">
        <v>10.378871000810953</v>
      </c>
      <c r="C592">
        <f t="shared" si="32"/>
        <v>0.35420111562993917</v>
      </c>
      <c r="D592" s="12">
        <v>11.318906898256696</v>
      </c>
      <c r="E592" s="31">
        <f t="shared" si="33"/>
        <v>1.6750494460150624</v>
      </c>
    </row>
    <row r="593" spans="2:5" x14ac:dyDescent="0.2">
      <c r="B593" s="12">
        <v>15.625001020643825</v>
      </c>
      <c r="C593">
        <f t="shared" si="32"/>
        <v>5.6003311354628114</v>
      </c>
      <c r="D593" s="12">
        <v>11.377940796580894</v>
      </c>
      <c r="E593" s="31">
        <f t="shared" si="33"/>
        <v>1.8313421596410624</v>
      </c>
    </row>
    <row r="594" spans="2:5" x14ac:dyDescent="0.2">
      <c r="B594" s="12">
        <v>8.5333818107041477</v>
      </c>
      <c r="C594">
        <f t="shared" si="32"/>
        <v>1.4912880744768664</v>
      </c>
      <c r="D594" s="12">
        <v>11.394127253167975</v>
      </c>
      <c r="E594" s="31">
        <f t="shared" si="33"/>
        <v>1.8754134827337736</v>
      </c>
    </row>
    <row r="595" spans="2:5" x14ac:dyDescent="0.2">
      <c r="B595" s="12">
        <v>11.094156583570149</v>
      </c>
      <c r="C595">
        <f t="shared" si="32"/>
        <v>1.0694866983891345</v>
      </c>
      <c r="D595" s="12">
        <v>11.398647464252733</v>
      </c>
      <c r="E595" s="31">
        <f t="shared" si="33"/>
        <v>1.8878143877917808</v>
      </c>
    </row>
    <row r="596" spans="2:5" x14ac:dyDescent="0.2">
      <c r="B596" s="12">
        <v>6.2896687306835464</v>
      </c>
      <c r="C596">
        <f t="shared" si="32"/>
        <v>3.7350011544974677</v>
      </c>
      <c r="D596" s="12">
        <v>11.398906751633133</v>
      </c>
      <c r="E596" s="31">
        <f t="shared" si="33"/>
        <v>1.8885269651161385</v>
      </c>
    </row>
    <row r="597" spans="2:5" x14ac:dyDescent="0.2">
      <c r="B597" s="12">
        <v>13.239299476168394</v>
      </c>
      <c r="C597">
        <f t="shared" si="32"/>
        <v>3.2146295909873803</v>
      </c>
      <c r="D597" s="12">
        <v>11.433451413397247</v>
      </c>
      <c r="E597" s="31">
        <f t="shared" si="33"/>
        <v>1.9846653942432644</v>
      </c>
    </row>
    <row r="598" spans="2:5" x14ac:dyDescent="0.2">
      <c r="B598" s="12">
        <v>6.8886093688997585</v>
      </c>
      <c r="C598">
        <f t="shared" si="32"/>
        <v>3.1360605162812556</v>
      </c>
      <c r="D598" s="12">
        <v>11.453519878601153</v>
      </c>
      <c r="E598" s="31">
        <f t="shared" si="33"/>
        <v>2.0416123036967302</v>
      </c>
    </row>
    <row r="599" spans="2:5" x14ac:dyDescent="0.2">
      <c r="B599" s="12">
        <v>4.1552162821915788</v>
      </c>
      <c r="C599">
        <f t="shared" si="32"/>
        <v>5.8694536029894353</v>
      </c>
      <c r="D599" s="12">
        <v>11.459963206963092</v>
      </c>
      <c r="E599" s="31">
        <f t="shared" si="33"/>
        <v>2.0600669195522316</v>
      </c>
    </row>
    <row r="600" spans="2:5" x14ac:dyDescent="0.2">
      <c r="B600" s="12">
        <v>7.6872346982378668</v>
      </c>
      <c r="C600">
        <f t="shared" si="32"/>
        <v>2.3374351869431473</v>
      </c>
      <c r="D600" s="12">
        <v>11.461132436271653</v>
      </c>
      <c r="E600" s="31">
        <f t="shared" si="33"/>
        <v>2.0634246606858255</v>
      </c>
    </row>
    <row r="601" spans="2:5" x14ac:dyDescent="0.2">
      <c r="B601" s="12">
        <v>8.7924659662947633</v>
      </c>
      <c r="C601">
        <f t="shared" si="32"/>
        <v>1.2322039188862508</v>
      </c>
      <c r="D601" s="12">
        <v>11.473033953779629</v>
      </c>
      <c r="E601" s="31">
        <f t="shared" si="33"/>
        <v>2.0977584752075322</v>
      </c>
    </row>
    <row r="602" spans="2:5" x14ac:dyDescent="0.2">
      <c r="B602" s="12">
        <v>13.10630034821668</v>
      </c>
      <c r="C602">
        <f t="shared" si="32"/>
        <v>3.0816304630356655</v>
      </c>
      <c r="D602" s="12">
        <v>11.482041580136675</v>
      </c>
      <c r="E602" s="31">
        <f t="shared" si="33"/>
        <v>2.1239322572579367</v>
      </c>
    </row>
    <row r="603" spans="2:5" x14ac:dyDescent="0.2">
      <c r="B603" s="12">
        <v>13.721574192448603</v>
      </c>
      <c r="C603">
        <f t="shared" si="32"/>
        <v>3.6969043072675891</v>
      </c>
      <c r="D603" s="12">
        <v>11.504628300712717</v>
      </c>
      <c r="E603" s="31">
        <f t="shared" si="33"/>
        <v>2.1902769117031093</v>
      </c>
    </row>
    <row r="604" spans="2:5" x14ac:dyDescent="0.2">
      <c r="B604" s="12">
        <v>7.9543012909661552</v>
      </c>
      <c r="C604">
        <f t="shared" si="32"/>
        <v>2.0703685942148589</v>
      </c>
      <c r="D604" s="12">
        <v>11.511056523846296</v>
      </c>
      <c r="E604" s="31">
        <f t="shared" si="33"/>
        <v>2.2093452396026754</v>
      </c>
    </row>
    <row r="605" spans="2:5" x14ac:dyDescent="0.2">
      <c r="B605" s="12">
        <v>8.1109357181945914</v>
      </c>
      <c r="C605">
        <f t="shared" si="32"/>
        <v>1.9137341669864227</v>
      </c>
      <c r="D605" s="12">
        <v>11.523676951235661</v>
      </c>
      <c r="E605" s="31">
        <f t="shared" si="33"/>
        <v>2.2470221840817604</v>
      </c>
    </row>
    <row r="606" spans="2:5" x14ac:dyDescent="0.2">
      <c r="B606" s="12">
        <v>7.1441014426829961</v>
      </c>
      <c r="C606">
        <f t="shared" si="32"/>
        <v>2.880568442498018</v>
      </c>
      <c r="D606" s="12">
        <v>11.536780287099003</v>
      </c>
      <c r="E606" s="31">
        <f t="shared" si="33"/>
        <v>2.2864778675885806</v>
      </c>
    </row>
    <row r="607" spans="2:5" x14ac:dyDescent="0.2">
      <c r="B607" s="12">
        <v>12.719071150275362</v>
      </c>
      <c r="C607">
        <f t="shared" si="32"/>
        <v>2.6944012650943474</v>
      </c>
      <c r="D607" s="12">
        <v>11.542603782430721</v>
      </c>
      <c r="E607" s="31">
        <f t="shared" si="33"/>
        <v>2.304123316419683</v>
      </c>
    </row>
    <row r="608" spans="2:5" x14ac:dyDescent="0.2">
      <c r="B608" s="12">
        <v>10.176880446407546</v>
      </c>
      <c r="C608">
        <f t="shared" si="32"/>
        <v>0.15221056122653209</v>
      </c>
      <c r="D608" s="12">
        <v>11.546935539862133</v>
      </c>
      <c r="E608" s="31">
        <f t="shared" si="33"/>
        <v>2.317292723421736</v>
      </c>
    </row>
    <row r="609" spans="2:5" x14ac:dyDescent="0.2">
      <c r="B609" s="12">
        <v>12.667961845888911</v>
      </c>
      <c r="C609">
        <f t="shared" si="32"/>
        <v>2.6432919607078968</v>
      </c>
      <c r="D609" s="12">
        <v>11.550703551772143</v>
      </c>
      <c r="E609" s="31">
        <f t="shared" si="33"/>
        <v>2.328778751569565</v>
      </c>
    </row>
    <row r="610" spans="2:5" x14ac:dyDescent="0.2">
      <c r="B610" s="12">
        <v>5.379817483689342</v>
      </c>
      <c r="C610">
        <f t="shared" si="32"/>
        <v>4.6448524014916721</v>
      </c>
      <c r="D610" s="12">
        <v>11.561835131981363</v>
      </c>
      <c r="E610" s="31">
        <f t="shared" si="33"/>
        <v>2.3628769959707778</v>
      </c>
    </row>
    <row r="611" spans="2:5" x14ac:dyDescent="0.2">
      <c r="B611" s="12">
        <v>12.665135490032284</v>
      </c>
      <c r="C611">
        <f t="shared" si="32"/>
        <v>2.6404656048512702</v>
      </c>
      <c r="D611" s="12">
        <v>11.569025077606746</v>
      </c>
      <c r="E611" s="31">
        <f t="shared" si="33"/>
        <v>2.3850329603723188</v>
      </c>
    </row>
    <row r="612" spans="2:5" x14ac:dyDescent="0.2">
      <c r="B612" s="12">
        <v>15.628397587398613</v>
      </c>
      <c r="C612">
        <f t="shared" si="32"/>
        <v>5.6037277022175989</v>
      </c>
      <c r="D612" s="12">
        <v>11.600301983797763</v>
      </c>
      <c r="E612" s="31">
        <f t="shared" si="33"/>
        <v>2.4826165101914213</v>
      </c>
    </row>
    <row r="613" spans="2:5" x14ac:dyDescent="0.2">
      <c r="B613" s="12">
        <v>12.483618840579222</v>
      </c>
      <c r="C613">
        <f t="shared" si="32"/>
        <v>2.458948955398208</v>
      </c>
      <c r="D613" s="12">
        <v>11.601160024796398</v>
      </c>
      <c r="E613" s="31">
        <f t="shared" si="33"/>
        <v>2.4853211603045327</v>
      </c>
    </row>
    <row r="614" spans="2:5" x14ac:dyDescent="0.2">
      <c r="B614" s="12">
        <v>14.097871792719157</v>
      </c>
      <c r="C614">
        <f t="shared" si="32"/>
        <v>4.0732019075381434</v>
      </c>
      <c r="D614" s="12">
        <v>11.612611846683285</v>
      </c>
      <c r="E614" s="31">
        <f t="shared" si="33"/>
        <v>2.5215596730996785</v>
      </c>
    </row>
    <row r="615" spans="2:5" x14ac:dyDescent="0.2">
      <c r="B615" s="12">
        <v>3.6226447711249339</v>
      </c>
      <c r="C615">
        <f t="shared" si="32"/>
        <v>6.4020251140560802</v>
      </c>
      <c r="D615" s="12">
        <v>11.614643911575168</v>
      </c>
      <c r="E615" s="31">
        <f t="shared" si="33"/>
        <v>2.5280174046080384</v>
      </c>
    </row>
    <row r="616" spans="2:5" x14ac:dyDescent="0.2">
      <c r="B616" s="12">
        <v>9.1159135954944706</v>
      </c>
      <c r="C616">
        <f t="shared" si="32"/>
        <v>0.90875628968654354</v>
      </c>
      <c r="D616" s="12">
        <v>11.630497076773608</v>
      </c>
      <c r="E616" s="31">
        <f t="shared" si="33"/>
        <v>2.5786809692581572</v>
      </c>
    </row>
    <row r="617" spans="2:5" x14ac:dyDescent="0.2">
      <c r="B617" s="12">
        <v>9.3284439833186337</v>
      </c>
      <c r="C617">
        <f t="shared" si="32"/>
        <v>0.69622590186238043</v>
      </c>
      <c r="D617" s="12">
        <v>11.643526774819824</v>
      </c>
      <c r="E617" s="31">
        <f t="shared" si="33"/>
        <v>2.6206976291310418</v>
      </c>
    </row>
    <row r="618" spans="2:5" x14ac:dyDescent="0.2">
      <c r="B618" s="12">
        <v>11.377940796580894</v>
      </c>
      <c r="C618">
        <f t="shared" si="32"/>
        <v>1.3532709113998802</v>
      </c>
      <c r="D618" s="12">
        <v>11.681359725313653</v>
      </c>
      <c r="E618" s="31">
        <f t="shared" si="33"/>
        <v>2.7446212263987091</v>
      </c>
    </row>
    <row r="619" spans="2:5" x14ac:dyDescent="0.2">
      <c r="B619" s="12">
        <v>9.3954259208650086</v>
      </c>
      <c r="C619">
        <f t="shared" si="32"/>
        <v>0.62924396431600549</v>
      </c>
      <c r="D619" s="12">
        <v>11.68903184669287</v>
      </c>
      <c r="E619" s="31">
        <f t="shared" si="33"/>
        <v>2.770100738927594</v>
      </c>
    </row>
    <row r="620" spans="2:5" x14ac:dyDescent="0.2">
      <c r="B620" s="12">
        <v>7.6971040455819795</v>
      </c>
      <c r="C620">
        <f t="shared" si="32"/>
        <v>2.3275658395990346</v>
      </c>
      <c r="D620" s="12">
        <v>11.703961378681146</v>
      </c>
      <c r="E620" s="31">
        <f t="shared" si="33"/>
        <v>2.8200199201419052</v>
      </c>
    </row>
    <row r="621" spans="2:5" x14ac:dyDescent="0.2">
      <c r="B621" s="12">
        <v>9.3459867928794793</v>
      </c>
      <c r="C621">
        <f t="shared" si="32"/>
        <v>0.67868309230153478</v>
      </c>
      <c r="D621" s="12">
        <v>11.711692271354481</v>
      </c>
      <c r="E621" s="31">
        <f t="shared" si="33"/>
        <v>2.8460445314504192</v>
      </c>
    </row>
    <row r="622" spans="2:5" x14ac:dyDescent="0.2">
      <c r="B622" s="12">
        <v>11.809777752362359</v>
      </c>
      <c r="C622">
        <f t="shared" si="32"/>
        <v>1.7851078671813454</v>
      </c>
      <c r="D622" s="12">
        <v>11.714016098742139</v>
      </c>
      <c r="E622" s="31">
        <f t="shared" si="33"/>
        <v>2.8538906292733093</v>
      </c>
    </row>
    <row r="623" spans="2:5" x14ac:dyDescent="0.2">
      <c r="B623" s="12">
        <v>13.831955354722643</v>
      </c>
      <c r="C623">
        <f t="shared" si="32"/>
        <v>3.8072854695416289</v>
      </c>
      <c r="D623" s="12">
        <v>11.735852423880718</v>
      </c>
      <c r="E623" s="31">
        <f t="shared" si="33"/>
        <v>2.9281456807507653</v>
      </c>
    </row>
    <row r="624" spans="2:5" x14ac:dyDescent="0.2">
      <c r="B624" s="12">
        <v>5.030167648101302</v>
      </c>
      <c r="C624">
        <f t="shared" si="32"/>
        <v>4.9945022370797121</v>
      </c>
      <c r="D624" s="12">
        <v>11.761246911413778</v>
      </c>
      <c r="E624" s="31">
        <f t="shared" si="33"/>
        <v>3.01569976803943</v>
      </c>
    </row>
    <row r="625" spans="2:5" x14ac:dyDescent="0.2">
      <c r="B625" s="12">
        <v>5.8008457657685719</v>
      </c>
      <c r="C625">
        <f t="shared" si="32"/>
        <v>4.2238241194124422</v>
      </c>
      <c r="D625" s="12">
        <v>11.792805805244537</v>
      </c>
      <c r="E625" s="31">
        <f t="shared" si="33"/>
        <v>3.1263046318188814</v>
      </c>
    </row>
    <row r="626" spans="2:5" x14ac:dyDescent="0.2">
      <c r="B626" s="12">
        <v>12.098364892353086</v>
      </c>
      <c r="C626">
        <f t="shared" si="32"/>
        <v>2.0736950071720717</v>
      </c>
      <c r="D626" s="12">
        <v>11.804931103828377</v>
      </c>
      <c r="E626" s="31">
        <f t="shared" si="33"/>
        <v>3.1693300066197931</v>
      </c>
    </row>
    <row r="627" spans="2:5" x14ac:dyDescent="0.2">
      <c r="B627" s="12">
        <v>6.0017607928428145</v>
      </c>
      <c r="C627">
        <f t="shared" si="32"/>
        <v>4.0229090923381996</v>
      </c>
      <c r="D627" s="12">
        <v>11.808874228685628</v>
      </c>
      <c r="E627" s="31">
        <f t="shared" si="33"/>
        <v>3.1833851393807304</v>
      </c>
    </row>
    <row r="628" spans="2:5" x14ac:dyDescent="0.2">
      <c r="B628" s="12">
        <v>4.7528275998883354</v>
      </c>
      <c r="C628">
        <f t="shared" si="32"/>
        <v>5.2718422852926787</v>
      </c>
      <c r="D628" s="12">
        <v>11.809777752362359</v>
      </c>
      <c r="E628" s="31">
        <f t="shared" si="33"/>
        <v>3.1866100974727321</v>
      </c>
    </row>
    <row r="629" spans="2:5" x14ac:dyDescent="0.2">
      <c r="B629" s="12">
        <v>8.0488497112122204</v>
      </c>
      <c r="C629">
        <f t="shared" si="32"/>
        <v>1.9758201739687937</v>
      </c>
      <c r="D629" s="12">
        <v>11.846090808970638</v>
      </c>
      <c r="E629" s="31">
        <f t="shared" si="33"/>
        <v>3.3175741816186477</v>
      </c>
    </row>
    <row r="630" spans="2:5" x14ac:dyDescent="0.2">
      <c r="B630" s="12">
        <v>6.9068967274576165</v>
      </c>
      <c r="C630">
        <f t="shared" si="32"/>
        <v>3.1177731577233976</v>
      </c>
      <c r="D630" s="12">
        <v>11.95833742060443</v>
      </c>
      <c r="E630" s="31">
        <f t="shared" si="33"/>
        <v>3.7390701375504665</v>
      </c>
    </row>
    <row r="631" spans="2:5" x14ac:dyDescent="0.2">
      <c r="B631" s="12">
        <v>2.5200400618795458</v>
      </c>
      <c r="C631">
        <f t="shared" si="32"/>
        <v>7.5046298233014683</v>
      </c>
      <c r="D631" s="12">
        <v>11.996643231319098</v>
      </c>
      <c r="E631" s="31">
        <f t="shared" si="33"/>
        <v>3.8886788778790304</v>
      </c>
    </row>
    <row r="632" spans="2:5" x14ac:dyDescent="0.2">
      <c r="B632" s="12">
        <v>17.731701688263062</v>
      </c>
      <c r="C632">
        <f t="shared" si="32"/>
        <v>7.7070318030820477</v>
      </c>
      <c r="D632" s="12">
        <v>12.016315102624628</v>
      </c>
      <c r="E632" s="31">
        <f t="shared" si="33"/>
        <v>3.9666506721660184</v>
      </c>
    </row>
    <row r="633" spans="2:5" x14ac:dyDescent="0.2">
      <c r="B633" s="12">
        <v>12.326617491480947</v>
      </c>
      <c r="C633">
        <f t="shared" si="32"/>
        <v>2.3019476062999331</v>
      </c>
      <c r="D633" s="12">
        <v>12.021448012171287</v>
      </c>
      <c r="E633" s="31">
        <f t="shared" si="33"/>
        <v>3.9871228884267844</v>
      </c>
    </row>
    <row r="634" spans="2:5" x14ac:dyDescent="0.2">
      <c r="B634" s="12">
        <v>6.7341152981427079</v>
      </c>
      <c r="C634">
        <f t="shared" si="32"/>
        <v>3.2905545870383062</v>
      </c>
      <c r="D634" s="12">
        <v>12.024531314980663</v>
      </c>
      <c r="E634" s="31">
        <f t="shared" si="33"/>
        <v>3.9994457384002975</v>
      </c>
    </row>
    <row r="635" spans="2:5" x14ac:dyDescent="0.2">
      <c r="B635" s="12">
        <v>11.275747953700032</v>
      </c>
      <c r="C635">
        <f t="shared" si="32"/>
        <v>1.2510780685190177</v>
      </c>
      <c r="D635" s="12">
        <v>12.032607864426335</v>
      </c>
      <c r="E635" s="31">
        <f t="shared" si="33"/>
        <v>4.0318149284957849</v>
      </c>
    </row>
    <row r="636" spans="2:5" x14ac:dyDescent="0.2">
      <c r="B636" s="12">
        <v>4.6421814705232887</v>
      </c>
      <c r="C636">
        <f t="shared" si="32"/>
        <v>5.3824884146577254</v>
      </c>
      <c r="D636" s="12">
        <v>12.038857938544497</v>
      </c>
      <c r="E636" s="31">
        <f t="shared" si="33"/>
        <v>4.0569535143121778</v>
      </c>
    </row>
    <row r="637" spans="2:5" x14ac:dyDescent="0.2">
      <c r="B637" s="12">
        <v>5.5701613455628909</v>
      </c>
      <c r="C637">
        <f t="shared" si="32"/>
        <v>4.4545085396181232</v>
      </c>
      <c r="D637" s="12">
        <v>12.058360718657042</v>
      </c>
      <c r="E637" s="31">
        <f t="shared" si="33"/>
        <v>4.1358984061644204</v>
      </c>
    </row>
    <row r="638" spans="2:5" x14ac:dyDescent="0.2">
      <c r="B638" s="12">
        <v>6.9674900673839346</v>
      </c>
      <c r="C638">
        <f t="shared" si="32"/>
        <v>3.0571798177970795</v>
      </c>
      <c r="D638" s="12">
        <v>12.061510623628912</v>
      </c>
      <c r="E638" s="31">
        <f t="shared" si="33"/>
        <v>4.1487201938009788</v>
      </c>
    </row>
    <row r="639" spans="2:5" x14ac:dyDescent="0.2">
      <c r="B639" s="12">
        <v>9.5281752599738017</v>
      </c>
      <c r="C639">
        <f t="shared" si="32"/>
        <v>0.49649462520721244</v>
      </c>
      <c r="D639" s="12">
        <v>12.076754787549344</v>
      </c>
      <c r="E639" s="31">
        <f t="shared" si="33"/>
        <v>4.211052446528039</v>
      </c>
    </row>
    <row r="640" spans="2:5" x14ac:dyDescent="0.2">
      <c r="B640" s="12">
        <v>9.189436420192548</v>
      </c>
      <c r="C640">
        <f t="shared" si="32"/>
        <v>0.83523346498846607</v>
      </c>
      <c r="D640" s="12">
        <v>12.082867556738291</v>
      </c>
      <c r="E640" s="31">
        <f t="shared" si="33"/>
        <v>4.2361776552037975</v>
      </c>
    </row>
    <row r="641" spans="2:5" x14ac:dyDescent="0.2">
      <c r="B641" s="12">
        <v>5.252435792847062</v>
      </c>
      <c r="C641">
        <f t="shared" si="32"/>
        <v>4.7722340923339521</v>
      </c>
      <c r="D641" s="12">
        <v>12.083809669466408</v>
      </c>
      <c r="E641" s="31">
        <f t="shared" si="33"/>
        <v>4.2400566512268991</v>
      </c>
    </row>
    <row r="642" spans="2:5" x14ac:dyDescent="0.2">
      <c r="B642" s="12">
        <v>7.9611963726694803</v>
      </c>
      <c r="C642">
        <f t="shared" si="32"/>
        <v>2.0634735125115338</v>
      </c>
      <c r="D642" s="12">
        <v>12.098364892353086</v>
      </c>
      <c r="E642" s="31">
        <f t="shared" si="33"/>
        <v>4.3002109827703787</v>
      </c>
    </row>
    <row r="643" spans="2:5" x14ac:dyDescent="0.2">
      <c r="B643" s="12">
        <v>15.809027183823684</v>
      </c>
      <c r="C643">
        <f t="shared" si="32"/>
        <v>5.7843572986426697</v>
      </c>
      <c r="D643" s="12">
        <v>12.100302377708637</v>
      </c>
      <c r="E643" s="31">
        <f t="shared" si="33"/>
        <v>4.3082502440364321</v>
      </c>
    </row>
    <row r="644" spans="2:5" x14ac:dyDescent="0.2">
      <c r="B644" s="12">
        <v>6.0431532474314675</v>
      </c>
      <c r="C644">
        <f t="shared" si="32"/>
        <v>3.9815166377495466</v>
      </c>
      <c r="D644" s="12">
        <v>12.108413048947341</v>
      </c>
      <c r="E644" s="31">
        <f t="shared" si="33"/>
        <v>4.3419855725429013</v>
      </c>
    </row>
    <row r="645" spans="2:5" x14ac:dyDescent="0.2">
      <c r="B645" s="12">
        <v>20.70730437399331</v>
      </c>
      <c r="C645">
        <f t="shared" si="32"/>
        <v>10.682634488812296</v>
      </c>
      <c r="D645" s="12">
        <v>12.125218847852143</v>
      </c>
      <c r="E645" s="31">
        <f t="shared" si="33"/>
        <v>4.4123059445787538</v>
      </c>
    </row>
    <row r="646" spans="2:5" x14ac:dyDescent="0.2">
      <c r="B646" s="12">
        <v>4.5070357587088496</v>
      </c>
      <c r="C646">
        <f t="shared" si="32"/>
        <v>5.5176341264721644</v>
      </c>
      <c r="D646" s="12">
        <v>12.131039966660271</v>
      </c>
      <c r="E646" s="31">
        <f t="shared" si="33"/>
        <v>4.4367949201509322</v>
      </c>
    </row>
    <row r="647" spans="2:5" x14ac:dyDescent="0.2">
      <c r="B647" s="12">
        <v>10.176938979261998</v>
      </c>
      <c r="C647">
        <f t="shared" si="32"/>
        <v>0.15226909408098344</v>
      </c>
      <c r="D647" s="12">
        <v>12.191590241658723</v>
      </c>
      <c r="E647" s="31">
        <f t="shared" si="33"/>
        <v>4.6955438313174804</v>
      </c>
    </row>
    <row r="648" spans="2:5" x14ac:dyDescent="0.2">
      <c r="B648" s="12">
        <v>10.312027110693862</v>
      </c>
      <c r="C648">
        <f t="shared" si="32"/>
        <v>0.28735722551284759</v>
      </c>
      <c r="D648" s="12">
        <v>12.191829015489985</v>
      </c>
      <c r="E648" s="31">
        <f t="shared" si="33"/>
        <v>4.6965786960815334</v>
      </c>
    </row>
    <row r="649" spans="2:5" x14ac:dyDescent="0.2">
      <c r="B649" s="12">
        <v>7.4335354393333244</v>
      </c>
      <c r="C649">
        <f t="shared" si="32"/>
        <v>2.5911344458476897</v>
      </c>
      <c r="D649" s="12">
        <v>12.193345633921979</v>
      </c>
      <c r="E649" s="31">
        <f t="shared" si="33"/>
        <v>4.703154503177184</v>
      </c>
    </row>
    <row r="650" spans="2:5" x14ac:dyDescent="0.2">
      <c r="B650" s="12">
        <v>10.929512393312931</v>
      </c>
      <c r="C650">
        <f t="shared" si="32"/>
        <v>0.90484250813191736</v>
      </c>
      <c r="D650" s="12">
        <v>12.210332725692808</v>
      </c>
      <c r="E650" s="31">
        <f t="shared" si="33"/>
        <v>4.7771220523940849</v>
      </c>
    </row>
    <row r="651" spans="2:5" x14ac:dyDescent="0.2">
      <c r="B651" s="12">
        <v>8.6064205583518287</v>
      </c>
      <c r="C651">
        <f t="shared" si="32"/>
        <v>1.4182493268291854</v>
      </c>
      <c r="D651" s="12">
        <v>12.219971000695615</v>
      </c>
      <c r="E651" s="31">
        <f t="shared" si="33"/>
        <v>4.8193469877796522</v>
      </c>
    </row>
    <row r="652" spans="2:5" x14ac:dyDescent="0.2">
      <c r="B652" s="12">
        <v>8.1176617111184637</v>
      </c>
      <c r="C652">
        <f t="shared" ref="C652:C715" si="34">ABS(B652-$H$10)</f>
        <v>1.9070081740625504</v>
      </c>
      <c r="D652" s="12">
        <v>12.229901811491022</v>
      </c>
      <c r="E652" s="31">
        <f t="shared" ref="E652:E715" si="35">(D652-$H$10)^2</f>
        <v>4.8630478488169473</v>
      </c>
    </row>
    <row r="653" spans="2:5" x14ac:dyDescent="0.2">
      <c r="B653" s="12">
        <v>8.9797370942883319</v>
      </c>
      <c r="C653">
        <f t="shared" si="34"/>
        <v>1.0449327908926822</v>
      </c>
      <c r="D653" s="12">
        <v>12.239897888171885</v>
      </c>
      <c r="E653" s="31">
        <f t="shared" si="35"/>
        <v>4.9072351052349239</v>
      </c>
    </row>
    <row r="654" spans="2:5" x14ac:dyDescent="0.2">
      <c r="B654" s="12">
        <v>0.8005764288049928</v>
      </c>
      <c r="C654">
        <f t="shared" si="34"/>
        <v>9.2240934563760213</v>
      </c>
      <c r="D654" s="12">
        <v>12.245901640966588</v>
      </c>
      <c r="E654" s="31">
        <f t="shared" si="35"/>
        <v>4.9338705129102642</v>
      </c>
    </row>
    <row r="655" spans="2:5" x14ac:dyDescent="0.2">
      <c r="B655" s="12">
        <v>11.309226935502419</v>
      </c>
      <c r="C655">
        <f t="shared" si="34"/>
        <v>1.2845570503214052</v>
      </c>
      <c r="D655" s="12">
        <v>12.255825162166168</v>
      </c>
      <c r="E655" s="31">
        <f t="shared" si="35"/>
        <v>4.9780538700186998</v>
      </c>
    </row>
    <row r="656" spans="2:5" x14ac:dyDescent="0.2">
      <c r="B656" s="12">
        <v>10.863065509314353</v>
      </c>
      <c r="C656">
        <f t="shared" si="34"/>
        <v>0.83839562413333901</v>
      </c>
      <c r="D656" s="12">
        <v>12.279494000966046</v>
      </c>
      <c r="E656" s="31">
        <f t="shared" si="35"/>
        <v>5.0842317931257535</v>
      </c>
    </row>
    <row r="657" spans="2:5" x14ac:dyDescent="0.2">
      <c r="B657" s="12">
        <v>12.513201711348078</v>
      </c>
      <c r="C657">
        <f t="shared" si="34"/>
        <v>2.4885318261670637</v>
      </c>
      <c r="D657" s="12">
        <v>12.299229890532915</v>
      </c>
      <c r="E657" s="31">
        <f t="shared" si="35"/>
        <v>5.1736232179464414</v>
      </c>
    </row>
    <row r="658" spans="2:5" x14ac:dyDescent="0.2">
      <c r="B658" s="12">
        <v>3.0442347909595213</v>
      </c>
      <c r="C658">
        <f t="shared" si="34"/>
        <v>6.9804350942214928</v>
      </c>
      <c r="D658" s="12">
        <v>12.31961248714275</v>
      </c>
      <c r="E658" s="31">
        <f t="shared" si="35"/>
        <v>5.2667615462989046</v>
      </c>
    </row>
    <row r="659" spans="2:5" x14ac:dyDescent="0.2">
      <c r="B659" s="12">
        <v>9.5204357250281006</v>
      </c>
      <c r="C659">
        <f t="shared" si="34"/>
        <v>0.50423416015291345</v>
      </c>
      <c r="D659" s="12">
        <v>12.320469697542958</v>
      </c>
      <c r="E659" s="31">
        <f t="shared" si="35"/>
        <v>5.2706967784411356</v>
      </c>
    </row>
    <row r="660" spans="2:5" x14ac:dyDescent="0.2">
      <c r="B660" s="12">
        <v>0.62862556144842507</v>
      </c>
      <c r="C660">
        <f t="shared" si="34"/>
        <v>9.396044323732589</v>
      </c>
      <c r="D660" s="12">
        <v>12.321295215679255</v>
      </c>
      <c r="E660" s="31">
        <f t="shared" si="35"/>
        <v>5.2744879086861545</v>
      </c>
    </row>
    <row r="661" spans="2:5" x14ac:dyDescent="0.2">
      <c r="B661" s="12">
        <v>7.5417869496510042</v>
      </c>
      <c r="C661">
        <f t="shared" si="34"/>
        <v>2.4828829355300099</v>
      </c>
      <c r="D661" s="12">
        <v>12.326617491480947</v>
      </c>
      <c r="E661" s="31">
        <f t="shared" si="35"/>
        <v>5.2989627821499923</v>
      </c>
    </row>
    <row r="662" spans="2:5" x14ac:dyDescent="0.2">
      <c r="B662" s="12">
        <v>16.269492713963324</v>
      </c>
      <c r="C662">
        <f t="shared" si="34"/>
        <v>6.2448228287823095</v>
      </c>
      <c r="D662" s="12">
        <v>12.333342977567884</v>
      </c>
      <c r="E662" s="31">
        <f t="shared" si="35"/>
        <v>5.3299714475111548</v>
      </c>
    </row>
    <row r="663" spans="2:5" x14ac:dyDescent="0.2">
      <c r="B663" s="12">
        <v>8.0522223546800564</v>
      </c>
      <c r="C663">
        <f t="shared" si="34"/>
        <v>1.9724475305009577</v>
      </c>
      <c r="D663" s="12">
        <v>12.341528313096255</v>
      </c>
      <c r="E663" s="31">
        <f t="shared" si="35"/>
        <v>5.3678329750018818</v>
      </c>
    </row>
    <row r="664" spans="2:5" x14ac:dyDescent="0.2">
      <c r="B664" s="12">
        <v>7.8061427063960718</v>
      </c>
      <c r="C664">
        <f t="shared" si="34"/>
        <v>2.2185271787849423</v>
      </c>
      <c r="D664" s="12">
        <v>12.351539758343344</v>
      </c>
      <c r="E664" s="31">
        <f t="shared" si="35"/>
        <v>5.4143234066304791</v>
      </c>
    </row>
    <row r="665" spans="2:5" x14ac:dyDescent="0.2">
      <c r="B665" s="12">
        <v>8.0627839616504513</v>
      </c>
      <c r="C665">
        <f t="shared" si="34"/>
        <v>1.9618859235305628</v>
      </c>
      <c r="D665" s="12">
        <v>12.355385842444512</v>
      </c>
      <c r="E665" s="31">
        <f t="shared" si="35"/>
        <v>5.4322368734427053</v>
      </c>
    </row>
    <row r="666" spans="2:5" x14ac:dyDescent="0.2">
      <c r="B666" s="12">
        <v>13.547351918835812</v>
      </c>
      <c r="C666">
        <f t="shared" si="34"/>
        <v>3.5226820336547977</v>
      </c>
      <c r="D666" s="12">
        <v>12.368196106358475</v>
      </c>
      <c r="E666" s="31">
        <f t="shared" si="35"/>
        <v>5.4921151493463096</v>
      </c>
    </row>
    <row r="667" spans="2:5" x14ac:dyDescent="0.2">
      <c r="B667" s="12">
        <v>9.4723032722540719</v>
      </c>
      <c r="C667">
        <f t="shared" si="34"/>
        <v>0.55236661292694222</v>
      </c>
      <c r="D667" s="12">
        <v>12.386086928666597</v>
      </c>
      <c r="E667" s="31">
        <f t="shared" si="35"/>
        <v>5.5762904532641899</v>
      </c>
    </row>
    <row r="668" spans="2:5" x14ac:dyDescent="0.2">
      <c r="B668" s="12">
        <v>5.3439884272031923</v>
      </c>
      <c r="C668">
        <f t="shared" si="34"/>
        <v>4.6806814579778218</v>
      </c>
      <c r="D668" s="12">
        <v>12.391361033651322</v>
      </c>
      <c r="E668" s="31">
        <f t="shared" si="35"/>
        <v>5.6012269922477032</v>
      </c>
    </row>
    <row r="669" spans="2:5" x14ac:dyDescent="0.2">
      <c r="B669" s="12">
        <v>12.321295215679255</v>
      </c>
      <c r="C669">
        <f t="shared" si="34"/>
        <v>2.2966253304982409</v>
      </c>
      <c r="D669" s="12">
        <v>12.406630734684047</v>
      </c>
      <c r="E669" s="31">
        <f t="shared" si="35"/>
        <v>5.6737374885652088</v>
      </c>
    </row>
    <row r="670" spans="2:5" x14ac:dyDescent="0.2">
      <c r="B670" s="12">
        <v>12.819622089488066</v>
      </c>
      <c r="C670">
        <f t="shared" si="34"/>
        <v>2.7949522043070516</v>
      </c>
      <c r="D670" s="12">
        <v>12.41476056250098</v>
      </c>
      <c r="E670" s="31">
        <f t="shared" si="35"/>
        <v>5.7125334458118147</v>
      </c>
    </row>
    <row r="671" spans="2:5" x14ac:dyDescent="0.2">
      <c r="B671" s="12">
        <v>12.6724648651732</v>
      </c>
      <c r="C671">
        <f t="shared" si="34"/>
        <v>2.6477949799921863</v>
      </c>
      <c r="D671" s="12">
        <v>12.420076311987355</v>
      </c>
      <c r="E671" s="31">
        <f t="shared" si="35"/>
        <v>5.7379719495851216</v>
      </c>
    </row>
    <row r="672" spans="2:5" x14ac:dyDescent="0.2">
      <c r="B672" s="12">
        <v>10.297781349815594</v>
      </c>
      <c r="C672">
        <f t="shared" si="34"/>
        <v>0.2731114646345798</v>
      </c>
      <c r="D672" s="12">
        <v>12.437254508107559</v>
      </c>
      <c r="E672" s="31">
        <f t="shared" si="35"/>
        <v>5.8205645627816187</v>
      </c>
    </row>
    <row r="673" spans="2:5" x14ac:dyDescent="0.2">
      <c r="B673" s="12">
        <v>9.4238510649862306</v>
      </c>
      <c r="C673">
        <f t="shared" si="34"/>
        <v>0.6008188201947835</v>
      </c>
      <c r="D673" s="12">
        <v>12.453837101265769</v>
      </c>
      <c r="E673" s="31">
        <f t="shared" si="35"/>
        <v>5.9008533637009588</v>
      </c>
    </row>
    <row r="674" spans="2:5" x14ac:dyDescent="0.2">
      <c r="B674" s="12">
        <v>9.651685838199878</v>
      </c>
      <c r="C674">
        <f t="shared" si="34"/>
        <v>0.37298404698113607</v>
      </c>
      <c r="D674" s="12">
        <v>12.464742759461767</v>
      </c>
      <c r="E674" s="31">
        <f t="shared" si="35"/>
        <v>5.9539556318007376</v>
      </c>
    </row>
    <row r="675" spans="2:5" x14ac:dyDescent="0.2">
      <c r="B675" s="12">
        <v>0.99522474641095648</v>
      </c>
      <c r="C675">
        <f t="shared" si="34"/>
        <v>9.0294451387700576</v>
      </c>
      <c r="D675" s="12">
        <v>12.482552105445425</v>
      </c>
      <c r="E675" s="31">
        <f t="shared" si="35"/>
        <v>6.0411850086919099</v>
      </c>
    </row>
    <row r="676" spans="2:5" x14ac:dyDescent="0.2">
      <c r="B676" s="12">
        <v>8.4986455925270725</v>
      </c>
      <c r="C676">
        <f t="shared" si="34"/>
        <v>1.5260242926539416</v>
      </c>
      <c r="D676" s="12">
        <v>12.483618840579222</v>
      </c>
      <c r="E676" s="31">
        <f t="shared" si="35"/>
        <v>6.0464299652539379</v>
      </c>
    </row>
    <row r="677" spans="2:5" x14ac:dyDescent="0.2">
      <c r="B677" s="12">
        <v>11.504628300712717</v>
      </c>
      <c r="C677">
        <f t="shared" si="34"/>
        <v>1.4799584155317032</v>
      </c>
      <c r="D677" s="12">
        <v>12.48530332532377</v>
      </c>
      <c r="E677" s="31">
        <f t="shared" si="35"/>
        <v>6.0547169267487719</v>
      </c>
    </row>
    <row r="678" spans="2:5" x14ac:dyDescent="0.2">
      <c r="B678" s="12">
        <v>5.0437328236727605</v>
      </c>
      <c r="C678">
        <f t="shared" si="34"/>
        <v>4.9809370615082535</v>
      </c>
      <c r="D678" s="12">
        <v>12.48831553808877</v>
      </c>
      <c r="E678" s="31">
        <f t="shared" si="35"/>
        <v>6.0695499030912829</v>
      </c>
    </row>
    <row r="679" spans="2:5" x14ac:dyDescent="0.2">
      <c r="B679" s="12">
        <v>1.0685773739934152</v>
      </c>
      <c r="C679">
        <f t="shared" si="34"/>
        <v>8.9560925111875989</v>
      </c>
      <c r="D679" s="12">
        <v>12.489637944129054</v>
      </c>
      <c r="E679" s="31">
        <f t="shared" si="35"/>
        <v>6.0760675316340684</v>
      </c>
    </row>
    <row r="680" spans="2:5" x14ac:dyDescent="0.2">
      <c r="B680" s="12">
        <v>9.392056830834143</v>
      </c>
      <c r="C680">
        <f t="shared" si="34"/>
        <v>0.6326130543468711</v>
      </c>
      <c r="D680" s="12">
        <v>12.503630697974213</v>
      </c>
      <c r="E680" s="31">
        <f t="shared" si="35"/>
        <v>6.145246711364317</v>
      </c>
    </row>
    <row r="681" spans="2:5" x14ac:dyDescent="0.2">
      <c r="B681" s="12">
        <v>6.4640676401192607</v>
      </c>
      <c r="C681">
        <f t="shared" si="34"/>
        <v>3.5606022450617534</v>
      </c>
      <c r="D681" s="12">
        <v>12.513201711348078</v>
      </c>
      <c r="E681" s="31">
        <f t="shared" si="35"/>
        <v>6.1927906498463807</v>
      </c>
    </row>
    <row r="682" spans="2:5" x14ac:dyDescent="0.2">
      <c r="B682" s="12">
        <v>17.441805675154978</v>
      </c>
      <c r="C682">
        <f t="shared" si="34"/>
        <v>7.4171357899739636</v>
      </c>
      <c r="D682" s="12">
        <v>12.516044144129774</v>
      </c>
      <c r="E682" s="31">
        <f t="shared" si="35"/>
        <v>6.2069456981524818</v>
      </c>
    </row>
    <row r="683" spans="2:5" x14ac:dyDescent="0.2">
      <c r="B683" s="12">
        <v>3.5763883838165604</v>
      </c>
      <c r="C683">
        <f t="shared" si="34"/>
        <v>6.4482815013644537</v>
      </c>
      <c r="D683" s="12">
        <v>12.521474312974247</v>
      </c>
      <c r="E683" s="31">
        <f t="shared" si="35"/>
        <v>6.234032350647893</v>
      </c>
    </row>
    <row r="684" spans="2:5" x14ac:dyDescent="0.2">
      <c r="B684" s="12">
        <v>12.620396924919181</v>
      </c>
      <c r="C684">
        <f t="shared" si="34"/>
        <v>2.5957270397381667</v>
      </c>
      <c r="D684" s="12">
        <v>12.523417710610531</v>
      </c>
      <c r="E684" s="31">
        <f t="shared" si="35"/>
        <v>6.2437406950887375</v>
      </c>
    </row>
    <row r="685" spans="2:5" x14ac:dyDescent="0.2">
      <c r="B685" s="12">
        <v>9.1758147878698288</v>
      </c>
      <c r="C685">
        <f t="shared" si="34"/>
        <v>0.84885509731118525</v>
      </c>
      <c r="D685" s="12">
        <v>12.541816366108714</v>
      </c>
      <c r="E685" s="31">
        <f t="shared" si="35"/>
        <v>6.3360264064467025</v>
      </c>
    </row>
    <row r="686" spans="2:5" x14ac:dyDescent="0.2">
      <c r="B686" s="12">
        <v>6.1241950053968441</v>
      </c>
      <c r="C686">
        <f t="shared" si="34"/>
        <v>3.90047487978417</v>
      </c>
      <c r="D686" s="12">
        <v>12.609865863627579</v>
      </c>
      <c r="E686" s="31">
        <f t="shared" si="35"/>
        <v>6.6832382469762939</v>
      </c>
    </row>
    <row r="687" spans="2:5" x14ac:dyDescent="0.2">
      <c r="B687" s="12">
        <v>3.2407977275699471</v>
      </c>
      <c r="C687">
        <f t="shared" si="34"/>
        <v>6.783872157611067</v>
      </c>
      <c r="D687" s="35">
        <v>12.620039818331984</v>
      </c>
      <c r="E687" s="31">
        <f t="shared" si="35"/>
        <v>6.7359450899040683</v>
      </c>
    </row>
    <row r="688" spans="2:5" x14ac:dyDescent="0.2">
      <c r="B688" s="12">
        <v>9.7829532462334061</v>
      </c>
      <c r="C688">
        <f t="shared" si="34"/>
        <v>0.24171663894760798</v>
      </c>
      <c r="D688" s="12">
        <v>12.620396924919181</v>
      </c>
      <c r="E688" s="31">
        <f t="shared" si="35"/>
        <v>6.7377988648278659</v>
      </c>
    </row>
    <row r="689" spans="2:5" x14ac:dyDescent="0.2">
      <c r="B689" s="12">
        <v>11.630497076773608</v>
      </c>
      <c r="C689">
        <f t="shared" si="34"/>
        <v>1.6058271915925939</v>
      </c>
      <c r="D689" s="12">
        <v>12.665135490032284</v>
      </c>
      <c r="E689" s="31">
        <f t="shared" si="35"/>
        <v>6.9720586104025841</v>
      </c>
    </row>
    <row r="690" spans="2:5" x14ac:dyDescent="0.2">
      <c r="B690" s="12">
        <v>5.7123708434810831</v>
      </c>
      <c r="C690">
        <f t="shared" si="34"/>
        <v>4.3122990416999309</v>
      </c>
      <c r="D690" s="12">
        <v>12.667961845888911</v>
      </c>
      <c r="E690" s="31">
        <f t="shared" si="35"/>
        <v>6.9869923895429977</v>
      </c>
    </row>
    <row r="691" spans="2:5" x14ac:dyDescent="0.2">
      <c r="B691" s="12">
        <v>8.637647792232821</v>
      </c>
      <c r="C691">
        <f t="shared" si="34"/>
        <v>1.3870220929481931</v>
      </c>
      <c r="D691" s="12">
        <v>12.672460488807577</v>
      </c>
      <c r="E691" s="31">
        <f t="shared" si="35"/>
        <v>7.010795080653117</v>
      </c>
    </row>
    <row r="692" spans="2:5" x14ac:dyDescent="0.2">
      <c r="B692" s="12">
        <v>1.2876050042092437</v>
      </c>
      <c r="C692">
        <f t="shared" si="34"/>
        <v>8.7370648809717704</v>
      </c>
      <c r="D692" s="12">
        <v>12.6724648651732</v>
      </c>
      <c r="E692" s="31">
        <f t="shared" si="35"/>
        <v>7.010818256071822</v>
      </c>
    </row>
    <row r="693" spans="2:5" x14ac:dyDescent="0.2">
      <c r="B693" s="12">
        <v>15.380339126125168</v>
      </c>
      <c r="C693">
        <f t="shared" si="34"/>
        <v>5.3556692409441542</v>
      </c>
      <c r="D693" s="12">
        <v>12.68322815771927</v>
      </c>
      <c r="E693" s="31">
        <f t="shared" si="35"/>
        <v>7.067932088481597</v>
      </c>
    </row>
    <row r="694" spans="2:5" x14ac:dyDescent="0.2">
      <c r="B694" s="12">
        <v>8.5688354221308671</v>
      </c>
      <c r="C694">
        <f t="shared" si="34"/>
        <v>1.455834463050147</v>
      </c>
      <c r="D694" s="12">
        <v>12.719071150275362</v>
      </c>
      <c r="E694" s="31">
        <f t="shared" si="35"/>
        <v>7.2597981773420202</v>
      </c>
    </row>
    <row r="695" spans="2:5" x14ac:dyDescent="0.2">
      <c r="B695" s="12">
        <v>8.36419741818092</v>
      </c>
      <c r="C695">
        <f t="shared" si="34"/>
        <v>1.6604724670000941</v>
      </c>
      <c r="D695" s="12">
        <v>12.727315651993232</v>
      </c>
      <c r="E695" s="31">
        <f t="shared" si="35"/>
        <v>7.3042941408680004</v>
      </c>
    </row>
    <row r="696" spans="2:5" x14ac:dyDescent="0.2">
      <c r="B696" s="12">
        <v>16.044725168629128</v>
      </c>
      <c r="C696">
        <f t="shared" si="34"/>
        <v>6.020055283448114</v>
      </c>
      <c r="D696" s="12">
        <v>12.729082870047581</v>
      </c>
      <c r="E696" s="31">
        <f t="shared" si="35"/>
        <v>7.3138495927148917</v>
      </c>
    </row>
    <row r="697" spans="2:5" x14ac:dyDescent="0.2">
      <c r="B697" s="12">
        <v>3.4054490144632377</v>
      </c>
      <c r="C697">
        <f t="shared" si="34"/>
        <v>6.6192208707177764</v>
      </c>
      <c r="D697" s="12">
        <v>12.744675729048435</v>
      </c>
      <c r="E697" s="31">
        <f t="shared" si="35"/>
        <v>7.3984317906729204</v>
      </c>
    </row>
    <row r="698" spans="2:5" x14ac:dyDescent="0.2">
      <c r="B698" s="12">
        <v>8.3801117071929454</v>
      </c>
      <c r="C698">
        <f t="shared" si="34"/>
        <v>1.6445581779880687</v>
      </c>
      <c r="D698" s="12">
        <v>12.754858660521091</v>
      </c>
      <c r="E698" s="31">
        <f t="shared" si="35"/>
        <v>7.4539307489929474</v>
      </c>
    </row>
    <row r="699" spans="2:5" x14ac:dyDescent="0.2">
      <c r="B699" s="12">
        <v>9.1672449467508894</v>
      </c>
      <c r="C699">
        <f t="shared" si="34"/>
        <v>0.85742493843012468</v>
      </c>
      <c r="D699" s="12">
        <v>12.755838086755023</v>
      </c>
      <c r="E699" s="31">
        <f t="shared" si="35"/>
        <v>7.4592797452890087</v>
      </c>
    </row>
    <row r="700" spans="2:5" x14ac:dyDescent="0.2">
      <c r="B700" s="12">
        <v>12.351539758343344</v>
      </c>
      <c r="C700">
        <f t="shared" si="34"/>
        <v>2.3268698731623303</v>
      </c>
      <c r="D700" s="12">
        <v>12.77487472361727</v>
      </c>
      <c r="E700" s="31">
        <f t="shared" si="35"/>
        <v>7.5636266533581908</v>
      </c>
    </row>
    <row r="701" spans="2:5" x14ac:dyDescent="0.2">
      <c r="B701" s="12">
        <v>7.7579612204574051</v>
      </c>
      <c r="C701">
        <f t="shared" si="34"/>
        <v>2.266708664723609</v>
      </c>
      <c r="D701" s="12">
        <v>12.781958014556288</v>
      </c>
      <c r="E701" s="31">
        <f t="shared" si="35"/>
        <v>7.6026378283937976</v>
      </c>
    </row>
    <row r="702" spans="2:5" x14ac:dyDescent="0.2">
      <c r="B702" s="12">
        <v>4.2836415506462115</v>
      </c>
      <c r="C702">
        <f t="shared" si="34"/>
        <v>5.7410283345348025</v>
      </c>
      <c r="D702" s="12">
        <v>12.787933472487492</v>
      </c>
      <c r="E702" s="31">
        <f t="shared" si="35"/>
        <v>7.6356256529338626</v>
      </c>
    </row>
    <row r="703" spans="2:5" x14ac:dyDescent="0.2">
      <c r="B703" s="12">
        <v>8.9144517116796909</v>
      </c>
      <c r="C703">
        <f t="shared" si="34"/>
        <v>1.1102181735013232</v>
      </c>
      <c r="D703" s="12">
        <v>12.788524393111874</v>
      </c>
      <c r="E703" s="31">
        <f t="shared" si="35"/>
        <v>7.6388917410097381</v>
      </c>
    </row>
    <row r="704" spans="2:5" x14ac:dyDescent="0.2">
      <c r="B704" s="12">
        <v>7.572720960928045</v>
      </c>
      <c r="C704">
        <f t="shared" si="34"/>
        <v>2.4519489242529691</v>
      </c>
      <c r="D704" s="12">
        <v>12.811966178573353</v>
      </c>
      <c r="E704" s="31">
        <f t="shared" si="35"/>
        <v>7.7690206271586737</v>
      </c>
    </row>
    <row r="705" spans="2:5" x14ac:dyDescent="0.2">
      <c r="B705" s="12">
        <v>6.8738504305416956</v>
      </c>
      <c r="C705">
        <f t="shared" si="34"/>
        <v>3.1508194546393185</v>
      </c>
      <c r="D705" s="12">
        <v>12.814889219739118</v>
      </c>
      <c r="E705" s="31">
        <f t="shared" si="35"/>
        <v>7.7853239349418706</v>
      </c>
    </row>
    <row r="706" spans="2:5" x14ac:dyDescent="0.2">
      <c r="B706" s="12">
        <v>15.435885211375661</v>
      </c>
      <c r="C706">
        <f t="shared" si="34"/>
        <v>5.4112153261946467</v>
      </c>
      <c r="D706" s="12">
        <v>12.815967472287564</v>
      </c>
      <c r="E706" s="31">
        <f t="shared" si="35"/>
        <v>7.7913422197868494</v>
      </c>
    </row>
    <row r="707" spans="2:5" x14ac:dyDescent="0.2">
      <c r="B707" s="12">
        <v>10.960531860001092</v>
      </c>
      <c r="C707">
        <f t="shared" si="34"/>
        <v>0.93586197482007805</v>
      </c>
      <c r="D707" s="12">
        <v>12.819622089488066</v>
      </c>
      <c r="E707" s="31">
        <f t="shared" si="35"/>
        <v>7.8117578243608463</v>
      </c>
    </row>
    <row r="708" spans="2:5" x14ac:dyDescent="0.2">
      <c r="B708" s="12">
        <v>5.1548016390119704</v>
      </c>
      <c r="C708">
        <f t="shared" si="34"/>
        <v>4.8698682461690437</v>
      </c>
      <c r="D708" s="12">
        <v>12.871349748394914</v>
      </c>
      <c r="E708" s="31">
        <f t="shared" si="35"/>
        <v>8.103586243627511</v>
      </c>
    </row>
    <row r="709" spans="2:5" x14ac:dyDescent="0.2">
      <c r="B709" s="12">
        <v>1.105326637443941</v>
      </c>
      <c r="C709">
        <f t="shared" si="34"/>
        <v>8.9193432477370731</v>
      </c>
      <c r="D709" s="12">
        <v>12.876426946265514</v>
      </c>
      <c r="E709" s="31">
        <f t="shared" si="35"/>
        <v>8.1325183354453063</v>
      </c>
    </row>
    <row r="710" spans="2:5" x14ac:dyDescent="0.2">
      <c r="B710" s="12">
        <v>7.9619595411093531</v>
      </c>
      <c r="C710">
        <f t="shared" si="34"/>
        <v>2.062710344071661</v>
      </c>
      <c r="D710" s="12">
        <v>12.880678614262072</v>
      </c>
      <c r="E710" s="31">
        <f t="shared" si="35"/>
        <v>8.156785860587199</v>
      </c>
    </row>
    <row r="711" spans="2:5" x14ac:dyDescent="0.2">
      <c r="B711" s="12">
        <v>3.3414055795013553</v>
      </c>
      <c r="C711">
        <f t="shared" si="34"/>
        <v>6.6832643056796588</v>
      </c>
      <c r="D711" s="12">
        <v>12.886821619102308</v>
      </c>
      <c r="E711" s="31">
        <f t="shared" si="35"/>
        <v>8.1919125479886716</v>
      </c>
    </row>
    <row r="712" spans="2:5" x14ac:dyDescent="0.2">
      <c r="B712" s="12">
        <v>8.9839924197997014</v>
      </c>
      <c r="C712">
        <f t="shared" si="34"/>
        <v>1.0406774653813127</v>
      </c>
      <c r="D712" s="12">
        <v>12.904060182276012</v>
      </c>
      <c r="E712" s="31">
        <f t="shared" si="35"/>
        <v>8.2908884830048226</v>
      </c>
    </row>
    <row r="713" spans="2:5" x14ac:dyDescent="0.2">
      <c r="B713" s="12">
        <v>8.9135113435444904</v>
      </c>
      <c r="C713">
        <f t="shared" si="34"/>
        <v>1.1111585416365237</v>
      </c>
      <c r="D713" s="12">
        <v>12.933989223982252</v>
      </c>
      <c r="E713" s="31">
        <f t="shared" si="35"/>
        <v>8.4641390151228713</v>
      </c>
    </row>
    <row r="714" spans="2:5" x14ac:dyDescent="0.2">
      <c r="B714" s="12">
        <v>17.64196654237092</v>
      </c>
      <c r="C714">
        <f t="shared" si="34"/>
        <v>7.6172966571899057</v>
      </c>
      <c r="D714" s="12">
        <v>12.964873552173543</v>
      </c>
      <c r="E714" s="31">
        <f t="shared" si="35"/>
        <v>8.6447976033963148</v>
      </c>
    </row>
    <row r="715" spans="2:5" x14ac:dyDescent="0.2">
      <c r="B715" s="12">
        <v>10.643920012541296</v>
      </c>
      <c r="C715">
        <f t="shared" si="34"/>
        <v>0.61925012736028151</v>
      </c>
      <c r="D715" s="12">
        <v>13.037735889620027</v>
      </c>
      <c r="E715" s="31">
        <f t="shared" si="35"/>
        <v>9.0785667471060787</v>
      </c>
    </row>
    <row r="716" spans="2:5" x14ac:dyDescent="0.2">
      <c r="B716" s="12">
        <v>13.203110942230442</v>
      </c>
      <c r="C716">
        <f t="shared" ref="C716:C779" si="36">ABS(B716-$H$10)</f>
        <v>3.1784410570494277</v>
      </c>
      <c r="D716" s="12">
        <v>13.082451036583914</v>
      </c>
      <c r="E716" s="31">
        <f t="shared" ref="E716:E779" si="37">(D716-$H$10)^2</f>
        <v>9.3500255698748411</v>
      </c>
    </row>
    <row r="717" spans="2:5" x14ac:dyDescent="0.2">
      <c r="B717" s="12">
        <v>9.0796617389386078</v>
      </c>
      <c r="C717">
        <f t="shared" si="36"/>
        <v>0.94500814624240626</v>
      </c>
      <c r="D717" s="12">
        <v>13.092030669572706</v>
      </c>
      <c r="E717" s="31">
        <f t="shared" si="37"/>
        <v>9.4087021816240153</v>
      </c>
    </row>
    <row r="718" spans="2:5" x14ac:dyDescent="0.2">
      <c r="B718" s="12">
        <v>15.504258864305466</v>
      </c>
      <c r="C718">
        <f t="shared" si="36"/>
        <v>5.4795889791244523</v>
      </c>
      <c r="D718" s="12">
        <v>13.09475261925841</v>
      </c>
      <c r="E718" s="31">
        <f t="shared" si="37"/>
        <v>9.4254079940801354</v>
      </c>
    </row>
    <row r="719" spans="2:5" x14ac:dyDescent="0.2">
      <c r="B719" s="12">
        <v>15.189743640937428</v>
      </c>
      <c r="C719">
        <f t="shared" si="36"/>
        <v>5.1650737557564135</v>
      </c>
      <c r="D719" s="12">
        <v>13.09701809512444</v>
      </c>
      <c r="E719" s="31">
        <f t="shared" si="37"/>
        <v>9.4393235231425745</v>
      </c>
    </row>
    <row r="720" spans="2:5" x14ac:dyDescent="0.2">
      <c r="B720" s="12">
        <v>8.4539448910582209</v>
      </c>
      <c r="C720">
        <f t="shared" si="36"/>
        <v>1.5707249941227932</v>
      </c>
      <c r="D720" s="12">
        <v>13.10630034821668</v>
      </c>
      <c r="E720" s="31">
        <f t="shared" si="37"/>
        <v>9.496446310709409</v>
      </c>
    </row>
    <row r="721" spans="2:5" x14ac:dyDescent="0.2">
      <c r="B721" s="12">
        <v>6.2834080054705872</v>
      </c>
      <c r="C721">
        <f t="shared" si="36"/>
        <v>3.7412618797104269</v>
      </c>
      <c r="D721" s="12">
        <v>13.121648946796981</v>
      </c>
      <c r="E721" s="31">
        <f t="shared" si="37"/>
        <v>9.5912793080877137</v>
      </c>
    </row>
    <row r="722" spans="2:5" x14ac:dyDescent="0.2">
      <c r="B722" s="12">
        <v>5.7793550309396062</v>
      </c>
      <c r="C722">
        <f t="shared" si="36"/>
        <v>4.2453148542414079</v>
      </c>
      <c r="D722" s="12">
        <v>13.128139894204359</v>
      </c>
      <c r="E722" s="31">
        <f t="shared" si="37"/>
        <v>9.6315260969073631</v>
      </c>
    </row>
    <row r="723" spans="2:5" x14ac:dyDescent="0.2">
      <c r="B723" s="12">
        <v>9.5569251974806644</v>
      </c>
      <c r="C723">
        <f t="shared" si="36"/>
        <v>0.46774468770034971</v>
      </c>
      <c r="D723" s="12">
        <v>13.132891280220438</v>
      </c>
      <c r="E723" s="31">
        <f t="shared" si="37"/>
        <v>9.6610402405808209</v>
      </c>
    </row>
    <row r="724" spans="2:5" x14ac:dyDescent="0.2">
      <c r="B724" s="12">
        <v>2.5493043270838349</v>
      </c>
      <c r="C724">
        <f t="shared" si="36"/>
        <v>7.4753655580971792</v>
      </c>
      <c r="D724" s="12">
        <v>13.150537229192226</v>
      </c>
      <c r="E724" s="31">
        <f t="shared" si="37"/>
        <v>9.7710466523557074</v>
      </c>
    </row>
    <row r="725" spans="2:5" x14ac:dyDescent="0.2">
      <c r="B725" s="12">
        <v>5.3890362657992466</v>
      </c>
      <c r="C725">
        <f t="shared" si="36"/>
        <v>4.6356336193817675</v>
      </c>
      <c r="D725" s="12">
        <v>13.161025529211946</v>
      </c>
      <c r="E725" s="31">
        <f t="shared" si="37"/>
        <v>9.8367267258446809</v>
      </c>
    </row>
    <row r="726" spans="2:5" x14ac:dyDescent="0.2">
      <c r="B726" s="12">
        <v>6.9419552359147767</v>
      </c>
      <c r="C726">
        <f t="shared" si="36"/>
        <v>3.0827146492662374</v>
      </c>
      <c r="D726" s="12">
        <v>13.200361562029785</v>
      </c>
      <c r="E726" s="31">
        <f t="shared" si="37"/>
        <v>10.085017626406561</v>
      </c>
    </row>
    <row r="727" spans="2:5" x14ac:dyDescent="0.2">
      <c r="B727" s="12">
        <v>5.4198891079062612</v>
      </c>
      <c r="C727">
        <f t="shared" si="36"/>
        <v>4.6047807772747529</v>
      </c>
      <c r="D727" s="12">
        <v>13.203110942230442</v>
      </c>
      <c r="E727" s="31">
        <f t="shared" si="37"/>
        <v>10.102487553137482</v>
      </c>
    </row>
    <row r="728" spans="2:5" x14ac:dyDescent="0.2">
      <c r="B728" s="12">
        <v>15.557849156165069</v>
      </c>
      <c r="C728">
        <f t="shared" si="36"/>
        <v>5.5331792709840553</v>
      </c>
      <c r="D728" s="12">
        <v>13.232702631985561</v>
      </c>
      <c r="E728" s="31">
        <f t="shared" si="37"/>
        <v>10.291474104570323</v>
      </c>
    </row>
    <row r="729" spans="2:5" x14ac:dyDescent="0.2">
      <c r="B729" s="12">
        <v>13.655789312720071</v>
      </c>
      <c r="C729">
        <f t="shared" si="36"/>
        <v>3.6311194275390566</v>
      </c>
      <c r="D729" s="12">
        <v>13.239299476168394</v>
      </c>
      <c r="E729" s="31">
        <f t="shared" si="37"/>
        <v>10.333843407251692</v>
      </c>
    </row>
    <row r="730" spans="2:5" x14ac:dyDescent="0.2">
      <c r="B730" s="12">
        <v>14.298301483427331</v>
      </c>
      <c r="C730">
        <f t="shared" si="36"/>
        <v>4.2736315982463164</v>
      </c>
      <c r="D730" s="12">
        <v>13.258092954194888</v>
      </c>
      <c r="E730" s="31">
        <f t="shared" si="37"/>
        <v>10.4550247432311</v>
      </c>
    </row>
    <row r="731" spans="2:5" x14ac:dyDescent="0.2">
      <c r="B731" s="12">
        <v>12.620039818331984</v>
      </c>
      <c r="C731">
        <f t="shared" si="36"/>
        <v>2.5953699331509696</v>
      </c>
      <c r="D731" s="12">
        <v>13.258245064835604</v>
      </c>
      <c r="E731" s="31">
        <f t="shared" si="37"/>
        <v>10.456008442478213</v>
      </c>
    </row>
    <row r="732" spans="2:5" x14ac:dyDescent="0.2">
      <c r="B732" s="12">
        <v>10.82534766470939</v>
      </c>
      <c r="C732">
        <f t="shared" si="36"/>
        <v>0.80067777952837638</v>
      </c>
      <c r="D732" s="12">
        <v>13.296407823337344</v>
      </c>
      <c r="E732" s="31">
        <f t="shared" si="37"/>
        <v>10.70426913597143</v>
      </c>
    </row>
    <row r="733" spans="2:5" x14ac:dyDescent="0.2">
      <c r="B733" s="12">
        <v>12.279494000966046</v>
      </c>
      <c r="C733">
        <f t="shared" si="36"/>
        <v>2.2548241157850324</v>
      </c>
      <c r="D733" s="12">
        <v>13.327846701257219</v>
      </c>
      <c r="E733" s="31">
        <f t="shared" si="37"/>
        <v>10.910977078263333</v>
      </c>
    </row>
    <row r="734" spans="2:5" x14ac:dyDescent="0.2">
      <c r="B734" s="12">
        <v>9.9207509937329732</v>
      </c>
      <c r="C734">
        <f t="shared" si="36"/>
        <v>0.1039188914480409</v>
      </c>
      <c r="D734" s="12">
        <v>13.332210427287741</v>
      </c>
      <c r="E734" s="31">
        <f t="shared" si="37"/>
        <v>10.939824437679661</v>
      </c>
    </row>
    <row r="735" spans="2:5" x14ac:dyDescent="0.2">
      <c r="B735" s="12">
        <v>10.402670516156961</v>
      </c>
      <c r="C735">
        <f t="shared" si="36"/>
        <v>0.37800063097594716</v>
      </c>
      <c r="D735" s="12">
        <v>13.337044713100761</v>
      </c>
      <c r="E735" s="31">
        <f t="shared" si="37"/>
        <v>10.971827000636374</v>
      </c>
    </row>
    <row r="736" spans="2:5" x14ac:dyDescent="0.2">
      <c r="B736" s="12">
        <v>15.791190563454403</v>
      </c>
      <c r="C736">
        <f t="shared" si="36"/>
        <v>5.7665206782733893</v>
      </c>
      <c r="D736" s="12">
        <v>13.351796796785699</v>
      </c>
      <c r="E736" s="31">
        <f t="shared" si="37"/>
        <v>11.069773485924129</v>
      </c>
    </row>
    <row r="737" spans="2:5" x14ac:dyDescent="0.2">
      <c r="B737" s="12">
        <v>5.1595766088111077</v>
      </c>
      <c r="C737">
        <f t="shared" si="36"/>
        <v>4.8650932763699064</v>
      </c>
      <c r="D737" s="12">
        <v>13.357445310526131</v>
      </c>
      <c r="E737" s="31">
        <f t="shared" si="37"/>
        <v>11.107392035784327</v>
      </c>
    </row>
    <row r="738" spans="2:5" x14ac:dyDescent="0.2">
      <c r="B738" s="12">
        <v>9.1100179178633613</v>
      </c>
      <c r="C738">
        <f t="shared" si="36"/>
        <v>0.91465196731765275</v>
      </c>
      <c r="D738" s="12">
        <v>13.363519582241873</v>
      </c>
      <c r="E738" s="31">
        <f t="shared" si="37"/>
        <v>11.147917299563387</v>
      </c>
    </row>
    <row r="739" spans="2:5" x14ac:dyDescent="0.2">
      <c r="B739" s="12">
        <v>5.757429575600268</v>
      </c>
      <c r="C739">
        <f t="shared" si="36"/>
        <v>4.2672403095807461</v>
      </c>
      <c r="D739" s="12">
        <v>13.39434934688477</v>
      </c>
      <c r="E739" s="31">
        <f t="shared" si="37"/>
        <v>11.354739674628114</v>
      </c>
    </row>
    <row r="740" spans="2:5" x14ac:dyDescent="0.2">
      <c r="B740" s="12">
        <v>15.420383001081776</v>
      </c>
      <c r="C740">
        <f t="shared" si="36"/>
        <v>5.3957131159007616</v>
      </c>
      <c r="D740" s="12">
        <v>13.398119516635496</v>
      </c>
      <c r="E740" s="31">
        <f t="shared" si="37"/>
        <v>11.380162415960383</v>
      </c>
    </row>
    <row r="741" spans="2:5" x14ac:dyDescent="0.2">
      <c r="B741" s="12">
        <v>10.590068767296559</v>
      </c>
      <c r="C741">
        <f t="shared" si="36"/>
        <v>0.56539888211554512</v>
      </c>
      <c r="D741" s="12">
        <v>13.413991780148988</v>
      </c>
      <c r="E741" s="31">
        <f t="shared" si="37"/>
        <v>11.487502907709299</v>
      </c>
    </row>
    <row r="742" spans="2:5" x14ac:dyDescent="0.2">
      <c r="B742" s="12">
        <v>14.002465613662061</v>
      </c>
      <c r="C742">
        <f t="shared" si="36"/>
        <v>3.9777957284810466</v>
      </c>
      <c r="D742" s="12">
        <v>13.417757388673964</v>
      </c>
      <c r="E742" s="31">
        <f t="shared" si="37"/>
        <v>11.513042806360019</v>
      </c>
    </row>
    <row r="743" spans="2:5" x14ac:dyDescent="0.2">
      <c r="B743" s="12">
        <v>21.423816033189574</v>
      </c>
      <c r="C743">
        <f t="shared" si="36"/>
        <v>11.39914614800856</v>
      </c>
      <c r="D743" s="12">
        <v>13.433145276542669</v>
      </c>
      <c r="E743" s="31">
        <f t="shared" si="37"/>
        <v>11.617704493517989</v>
      </c>
    </row>
    <row r="744" spans="2:5" x14ac:dyDescent="0.2">
      <c r="B744" s="12">
        <v>11.041239666706069</v>
      </c>
      <c r="C744">
        <f t="shared" si="36"/>
        <v>1.0165697815250549</v>
      </c>
      <c r="D744" s="12">
        <v>13.443195290747983</v>
      </c>
      <c r="E744" s="31">
        <f t="shared" si="37"/>
        <v>11.686315948506811</v>
      </c>
    </row>
    <row r="745" spans="2:5" x14ac:dyDescent="0.2">
      <c r="B745" s="12">
        <v>4.7367182623157671</v>
      </c>
      <c r="C745">
        <f t="shared" si="36"/>
        <v>5.287951622865247</v>
      </c>
      <c r="D745" s="12">
        <v>13.455778457687941</v>
      </c>
      <c r="E745" s="31">
        <f t="shared" si="37"/>
        <v>11.772506036330524</v>
      </c>
    </row>
    <row r="746" spans="2:5" x14ac:dyDescent="0.2">
      <c r="B746" s="12">
        <v>13.80408774660123</v>
      </c>
      <c r="C746">
        <f t="shared" si="36"/>
        <v>3.7794178614202156</v>
      </c>
      <c r="D746" s="12">
        <v>13.5251387988259</v>
      </c>
      <c r="E746" s="31">
        <f t="shared" si="37"/>
        <v>12.253282615394205</v>
      </c>
    </row>
    <row r="747" spans="2:5" x14ac:dyDescent="0.2">
      <c r="B747" s="12">
        <v>19.358232964487442</v>
      </c>
      <c r="C747">
        <f t="shared" si="36"/>
        <v>9.3335630793064279</v>
      </c>
      <c r="D747" s="12">
        <v>13.547351918835812</v>
      </c>
      <c r="E747" s="31">
        <f t="shared" si="37"/>
        <v>12.409288710234302</v>
      </c>
    </row>
    <row r="748" spans="2:5" x14ac:dyDescent="0.2">
      <c r="B748" s="12">
        <v>15.136654982045147</v>
      </c>
      <c r="C748">
        <f t="shared" si="36"/>
        <v>5.1119850968641334</v>
      </c>
      <c r="D748" s="12">
        <v>13.652407707348221</v>
      </c>
      <c r="E748" s="31">
        <f t="shared" si="37"/>
        <v>13.16048170638247</v>
      </c>
    </row>
    <row r="749" spans="2:5" x14ac:dyDescent="0.2">
      <c r="B749" s="12">
        <v>12.108413048947341</v>
      </c>
      <c r="C749">
        <f t="shared" si="36"/>
        <v>2.0837431637663268</v>
      </c>
      <c r="D749" s="12">
        <v>13.655789312720071</v>
      </c>
      <c r="E749" s="31">
        <f t="shared" si="37"/>
        <v>13.185028297051566</v>
      </c>
    </row>
    <row r="750" spans="2:5" x14ac:dyDescent="0.2">
      <c r="B750" s="12">
        <v>3.2957613075729171</v>
      </c>
      <c r="C750">
        <f t="shared" si="36"/>
        <v>6.728908577608097</v>
      </c>
      <c r="D750" s="12">
        <v>13.707477772840686</v>
      </c>
      <c r="E750" s="31">
        <f t="shared" si="37"/>
        <v>13.563073937408298</v>
      </c>
    </row>
    <row r="751" spans="2:5" x14ac:dyDescent="0.2">
      <c r="B751" s="12">
        <v>6.0837058357809433</v>
      </c>
      <c r="C751">
        <f t="shared" si="36"/>
        <v>3.9409640494000708</v>
      </c>
      <c r="D751" s="12">
        <v>13.716204141458341</v>
      </c>
      <c r="E751" s="31">
        <f t="shared" si="37"/>
        <v>13.627425165268999</v>
      </c>
    </row>
    <row r="752" spans="2:5" x14ac:dyDescent="0.2">
      <c r="B752" s="12">
        <v>15.872099690782358</v>
      </c>
      <c r="C752">
        <f t="shared" si="36"/>
        <v>5.8474298056013438</v>
      </c>
      <c r="D752" s="12">
        <v>13.719258490188455</v>
      </c>
      <c r="E752" s="31">
        <f t="shared" si="37"/>
        <v>13.64998496025083</v>
      </c>
    </row>
    <row r="753" spans="2:5" x14ac:dyDescent="0.2">
      <c r="B753" s="12">
        <v>12.219971000695615</v>
      </c>
      <c r="C753">
        <f t="shared" si="36"/>
        <v>2.1953011155146012</v>
      </c>
      <c r="D753" s="12">
        <v>13.721574192448603</v>
      </c>
      <c r="E753" s="31">
        <f t="shared" si="37"/>
        <v>13.667101457093652</v>
      </c>
    </row>
    <row r="754" spans="2:5" x14ac:dyDescent="0.2">
      <c r="B754" s="12">
        <v>5.7466618639389786</v>
      </c>
      <c r="C754">
        <f t="shared" si="36"/>
        <v>4.2780080212420355</v>
      </c>
      <c r="D754" s="12">
        <v>13.724365720136614</v>
      </c>
      <c r="E754" s="31">
        <f t="shared" si="37"/>
        <v>13.687749271187814</v>
      </c>
    </row>
    <row r="755" spans="2:5" x14ac:dyDescent="0.2">
      <c r="B755" s="12">
        <v>14.280400223343523</v>
      </c>
      <c r="C755">
        <f t="shared" si="36"/>
        <v>4.2557303381625093</v>
      </c>
      <c r="D755" s="12">
        <v>13.745927832212095</v>
      </c>
      <c r="E755" s="31">
        <f t="shared" si="37"/>
        <v>13.847760708341973</v>
      </c>
    </row>
    <row r="756" spans="2:5" x14ac:dyDescent="0.2">
      <c r="B756" s="12">
        <v>7.0863048164512872</v>
      </c>
      <c r="C756">
        <f t="shared" si="36"/>
        <v>2.9383650687297269</v>
      </c>
      <c r="D756" s="12">
        <v>13.750917729347982</v>
      </c>
      <c r="E756" s="31">
        <f t="shared" si="37"/>
        <v>13.884922996158979</v>
      </c>
    </row>
    <row r="757" spans="2:5" x14ac:dyDescent="0.2">
      <c r="B757" s="12">
        <v>10.240357269437391</v>
      </c>
      <c r="C757">
        <f t="shared" si="36"/>
        <v>0.2156873842563769</v>
      </c>
      <c r="D757" s="12">
        <v>13.772961850033472</v>
      </c>
      <c r="E757" s="31">
        <f t="shared" si="37"/>
        <v>14.049692653777496</v>
      </c>
    </row>
    <row r="758" spans="2:5" x14ac:dyDescent="0.2">
      <c r="B758" s="12">
        <v>18.003936594684795</v>
      </c>
      <c r="C758">
        <f t="shared" si="36"/>
        <v>7.979266709503781</v>
      </c>
      <c r="D758" s="12">
        <v>13.80408774660123</v>
      </c>
      <c r="E758" s="31">
        <f t="shared" si="37"/>
        <v>14.283999371222157</v>
      </c>
    </row>
    <row r="759" spans="2:5" x14ac:dyDescent="0.2">
      <c r="B759" s="12">
        <v>12.076754787549344</v>
      </c>
      <c r="C759">
        <f t="shared" si="36"/>
        <v>2.0520849023683301</v>
      </c>
      <c r="D759" s="12">
        <v>13.809200623074094</v>
      </c>
      <c r="E759" s="31">
        <f t="shared" si="37"/>
        <v>14.322672906057541</v>
      </c>
    </row>
    <row r="760" spans="2:5" x14ac:dyDescent="0.2">
      <c r="B760" s="12">
        <v>11.043146603292181</v>
      </c>
      <c r="C760">
        <f t="shared" si="36"/>
        <v>1.0184767181111667</v>
      </c>
      <c r="D760" s="12">
        <v>13.815824668639582</v>
      </c>
      <c r="E760" s="31">
        <f t="shared" si="37"/>
        <v>14.372854592140781</v>
      </c>
    </row>
    <row r="761" spans="2:5" x14ac:dyDescent="0.2">
      <c r="B761" s="12">
        <v>9.5106114973775924</v>
      </c>
      <c r="C761">
        <f t="shared" si="36"/>
        <v>0.51405838780342172</v>
      </c>
      <c r="D761" s="12">
        <v>13.831955354722643</v>
      </c>
      <c r="E761" s="31">
        <f t="shared" si="37"/>
        <v>14.495422646582822</v>
      </c>
    </row>
    <row r="762" spans="2:5" x14ac:dyDescent="0.2">
      <c r="B762" s="12">
        <v>11.546935539862133</v>
      </c>
      <c r="C762">
        <f t="shared" si="36"/>
        <v>1.5222656546811191</v>
      </c>
      <c r="D762" s="12">
        <v>13.861845160707013</v>
      </c>
      <c r="E762" s="31">
        <f t="shared" si="37"/>
        <v>14.723914095108023</v>
      </c>
    </row>
    <row r="763" spans="2:5" x14ac:dyDescent="0.2">
      <c r="B763" s="12">
        <v>10.465045795981716</v>
      </c>
      <c r="C763">
        <f t="shared" si="36"/>
        <v>0.44037591080070193</v>
      </c>
      <c r="D763" s="12">
        <v>13.89974485642286</v>
      </c>
      <c r="E763" s="31">
        <f t="shared" si="37"/>
        <v>15.016206032744991</v>
      </c>
    </row>
    <row r="764" spans="2:5" x14ac:dyDescent="0.2">
      <c r="B764" s="12">
        <v>9.0788953880662362</v>
      </c>
      <c r="C764">
        <f t="shared" si="36"/>
        <v>0.9457744971147779</v>
      </c>
      <c r="D764" s="12">
        <v>13.904877508112339</v>
      </c>
      <c r="E764" s="31">
        <f t="shared" si="37"/>
        <v>15.056011197054362</v>
      </c>
    </row>
    <row r="765" spans="2:5" x14ac:dyDescent="0.2">
      <c r="B765" s="12">
        <v>9.9779825688849098</v>
      </c>
      <c r="C765">
        <f t="shared" si="36"/>
        <v>4.6687316296104342E-2</v>
      </c>
      <c r="D765" s="12">
        <v>13.914828916804733</v>
      </c>
      <c r="E765" s="31">
        <f t="shared" si="37"/>
        <v>15.133337291323594</v>
      </c>
    </row>
    <row r="766" spans="2:5" x14ac:dyDescent="0.2">
      <c r="B766" s="12">
        <v>8.9171566549466483</v>
      </c>
      <c r="C766">
        <f t="shared" si="36"/>
        <v>1.1075132302343658</v>
      </c>
      <c r="D766" s="12">
        <v>13.953424161344232</v>
      </c>
      <c r="E766" s="31">
        <f t="shared" si="37"/>
        <v>15.435110162470773</v>
      </c>
    </row>
    <row r="767" spans="2:5" x14ac:dyDescent="0.2">
      <c r="B767" s="12">
        <v>13.121648946796981</v>
      </c>
      <c r="C767">
        <f t="shared" si="36"/>
        <v>3.0969790616159667</v>
      </c>
      <c r="D767" s="12">
        <v>13.955217425583326</v>
      </c>
      <c r="E767" s="31">
        <f t="shared" si="37"/>
        <v>15.449203967362665</v>
      </c>
    </row>
    <row r="768" spans="2:5" x14ac:dyDescent="0.2">
      <c r="B768" s="12">
        <v>10.266348319789838</v>
      </c>
      <c r="C768">
        <f t="shared" si="36"/>
        <v>0.24167843460882388</v>
      </c>
      <c r="D768" s="12">
        <v>13.969163163539939</v>
      </c>
      <c r="E768" s="31">
        <f t="shared" si="37"/>
        <v>15.559027223018738</v>
      </c>
    </row>
    <row r="769" spans="2:5" x14ac:dyDescent="0.2">
      <c r="B769" s="12">
        <v>12.489637944129054</v>
      </c>
      <c r="C769">
        <f t="shared" si="36"/>
        <v>2.4649680589480401</v>
      </c>
      <c r="D769" s="12">
        <v>13.977491457323591</v>
      </c>
      <c r="E769" s="31">
        <f t="shared" si="37"/>
        <v>15.624798381195713</v>
      </c>
    </row>
    <row r="770" spans="2:5" x14ac:dyDescent="0.2">
      <c r="B770" s="12">
        <v>12.229901811491022</v>
      </c>
      <c r="C770">
        <f t="shared" si="36"/>
        <v>2.2052319263100078</v>
      </c>
      <c r="D770" s="12">
        <v>14.002465613662061</v>
      </c>
      <c r="E770" s="31">
        <f t="shared" si="37"/>
        <v>15.822858857522061</v>
      </c>
    </row>
    <row r="771" spans="2:5" x14ac:dyDescent="0.2">
      <c r="B771" s="12">
        <v>11.022365705407008</v>
      </c>
      <c r="C771">
        <f t="shared" si="36"/>
        <v>0.99769582022599401</v>
      </c>
      <c r="D771" s="12">
        <v>14.005126501119079</v>
      </c>
      <c r="E771" s="31">
        <f t="shared" si="37"/>
        <v>15.844034871365114</v>
      </c>
    </row>
    <row r="772" spans="2:5" x14ac:dyDescent="0.2">
      <c r="B772" s="12">
        <v>1.8118052620257217</v>
      </c>
      <c r="C772">
        <f t="shared" si="36"/>
        <v>8.2128646231552924</v>
      </c>
      <c r="D772" s="12">
        <v>14.051333812519587</v>
      </c>
      <c r="E772" s="31">
        <f t="shared" si="37"/>
        <v>16.214022383729702</v>
      </c>
    </row>
    <row r="773" spans="2:5" x14ac:dyDescent="0.2">
      <c r="B773" s="12">
        <v>7.546521998174379</v>
      </c>
      <c r="C773">
        <f t="shared" si="36"/>
        <v>2.4781478870066351</v>
      </c>
      <c r="D773" s="12">
        <v>14.061047222625405</v>
      </c>
      <c r="E773" s="31">
        <f t="shared" si="37"/>
        <v>16.292342010234666</v>
      </c>
    </row>
    <row r="774" spans="2:5" x14ac:dyDescent="0.2">
      <c r="B774" s="12">
        <v>7.5601787170841721</v>
      </c>
      <c r="C774">
        <f t="shared" si="36"/>
        <v>2.464491168096842</v>
      </c>
      <c r="D774" s="12">
        <v>14.06133133381153</v>
      </c>
      <c r="E774" s="31">
        <f t="shared" si="37"/>
        <v>16.294635650859817</v>
      </c>
    </row>
    <row r="775" spans="2:5" x14ac:dyDescent="0.2">
      <c r="B775" s="12">
        <v>2.7479706656983858</v>
      </c>
      <c r="C775">
        <f t="shared" si="36"/>
        <v>7.2766992194826283</v>
      </c>
      <c r="D775" s="12">
        <v>14.069941083025757</v>
      </c>
      <c r="E775" s="31">
        <f t="shared" si="37"/>
        <v>16.364219064112241</v>
      </c>
    </row>
    <row r="776" spans="2:5" x14ac:dyDescent="0.2">
      <c r="B776" s="12">
        <v>2.9134247329079521</v>
      </c>
      <c r="C776">
        <f t="shared" si="36"/>
        <v>7.111245152273062</v>
      </c>
      <c r="D776" s="12">
        <v>14.077900605465905</v>
      </c>
      <c r="E776" s="31">
        <f t="shared" si="37"/>
        <v>16.428679271861171</v>
      </c>
    </row>
    <row r="777" spans="2:5" x14ac:dyDescent="0.2">
      <c r="B777" s="12">
        <v>16.482099891082012</v>
      </c>
      <c r="C777">
        <f t="shared" si="36"/>
        <v>6.4574300059009975</v>
      </c>
      <c r="D777" s="12">
        <v>14.087537331374048</v>
      </c>
      <c r="E777" s="31">
        <f t="shared" si="37"/>
        <v>16.506891885335101</v>
      </c>
    </row>
    <row r="778" spans="2:5" x14ac:dyDescent="0.2">
      <c r="B778" s="12">
        <v>9.7424636825627342</v>
      </c>
      <c r="C778">
        <f t="shared" si="36"/>
        <v>0.28220620261827989</v>
      </c>
      <c r="D778" s="12">
        <v>14.097871792719157</v>
      </c>
      <c r="E778" s="31">
        <f t="shared" si="37"/>
        <v>16.590973779572369</v>
      </c>
    </row>
    <row r="779" spans="2:5" x14ac:dyDescent="0.2">
      <c r="B779" s="12">
        <v>11.279986749892718</v>
      </c>
      <c r="C779">
        <f t="shared" si="36"/>
        <v>1.2553168647117037</v>
      </c>
      <c r="D779" s="12">
        <v>14.1116170976142</v>
      </c>
      <c r="E779" s="31">
        <f t="shared" si="37"/>
        <v>16.703137517215389</v>
      </c>
    </row>
    <row r="780" spans="2:5" x14ac:dyDescent="0.2">
      <c r="B780" s="12">
        <v>13.5251387988259</v>
      </c>
      <c r="C780">
        <f t="shared" ref="C780:C843" si="38">ABS(B780-$H$10)</f>
        <v>3.5004689136448857</v>
      </c>
      <c r="D780" s="12">
        <v>14.126749936033548</v>
      </c>
      <c r="E780" s="31">
        <f t="shared" ref="E780:E843" si="39">(D780-$H$10)^2</f>
        <v>16.827060743602324</v>
      </c>
    </row>
    <row r="781" spans="2:5" x14ac:dyDescent="0.2">
      <c r="B781" s="12">
        <v>9.8668063446148953</v>
      </c>
      <c r="C781">
        <f t="shared" si="38"/>
        <v>0.15786354056611884</v>
      </c>
      <c r="D781" s="12">
        <v>14.165333336234427</v>
      </c>
      <c r="E781" s="31">
        <f t="shared" si="39"/>
        <v>17.145093814889563</v>
      </c>
    </row>
    <row r="782" spans="2:5" x14ac:dyDescent="0.2">
      <c r="B782" s="12">
        <v>10.019114680802446</v>
      </c>
      <c r="C782">
        <f t="shared" si="38"/>
        <v>5.5552043785684901E-3</v>
      </c>
      <c r="D782" s="12">
        <v>14.193581187601389</v>
      </c>
      <c r="E782" s="31">
        <f t="shared" si="39"/>
        <v>17.379821447448343</v>
      </c>
    </row>
    <row r="783" spans="2:5" x14ac:dyDescent="0.2">
      <c r="B783" s="12">
        <v>10.48447195149895</v>
      </c>
      <c r="C783">
        <f t="shared" si="38"/>
        <v>0.45980206631793585</v>
      </c>
      <c r="D783" s="12">
        <v>14.222340329784668</v>
      </c>
      <c r="E783" s="31">
        <f t="shared" si="39"/>
        <v>17.620437161499037</v>
      </c>
    </row>
    <row r="784" spans="2:5" x14ac:dyDescent="0.2">
      <c r="B784" s="12">
        <v>12.788524393111874</v>
      </c>
      <c r="C784">
        <f t="shared" si="38"/>
        <v>2.7638545079308603</v>
      </c>
      <c r="D784" s="12">
        <v>14.229691314064869</v>
      </c>
      <c r="E784" s="31">
        <f t="shared" si="39"/>
        <v>17.682205217372417</v>
      </c>
    </row>
    <row r="785" spans="2:5" x14ac:dyDescent="0.2">
      <c r="B785" s="12">
        <v>6.7540554393214256</v>
      </c>
      <c r="C785">
        <f t="shared" si="38"/>
        <v>3.2706144458595885</v>
      </c>
      <c r="D785" s="12">
        <v>14.240620393218293</v>
      </c>
      <c r="E785" s="31">
        <f t="shared" si="39"/>
        <v>17.774238686219793</v>
      </c>
    </row>
    <row r="786" spans="2:5" x14ac:dyDescent="0.2">
      <c r="B786" s="12">
        <v>7.0800085013994476</v>
      </c>
      <c r="C786">
        <f t="shared" si="38"/>
        <v>2.9446613837815665</v>
      </c>
      <c r="D786" s="12">
        <v>14.263133380261539</v>
      </c>
      <c r="E786" s="31">
        <f t="shared" si="39"/>
        <v>17.964572799130224</v>
      </c>
    </row>
    <row r="787" spans="2:5" x14ac:dyDescent="0.2">
      <c r="B787" s="12">
        <v>5.9488625249934675</v>
      </c>
      <c r="C787">
        <f t="shared" si="38"/>
        <v>4.0758073601875466</v>
      </c>
      <c r="D787" s="12">
        <v>14.263741620858811</v>
      </c>
      <c r="E787" s="31">
        <f t="shared" si="39"/>
        <v>17.96972918022237</v>
      </c>
    </row>
    <row r="788" spans="2:5" x14ac:dyDescent="0.2">
      <c r="B788" s="12">
        <v>7.7522287795359057</v>
      </c>
      <c r="C788">
        <f t="shared" si="38"/>
        <v>2.2724411056451084</v>
      </c>
      <c r="D788" s="12">
        <v>14.280400223343523</v>
      </c>
      <c r="E788" s="31">
        <f t="shared" si="39"/>
        <v>18.111240711156785</v>
      </c>
    </row>
    <row r="789" spans="2:5" x14ac:dyDescent="0.2">
      <c r="B789" s="12">
        <v>7.5711744319005039</v>
      </c>
      <c r="C789">
        <f t="shared" si="38"/>
        <v>2.4534954532805102</v>
      </c>
      <c r="D789" s="12">
        <v>14.298301483427331</v>
      </c>
      <c r="E789" s="31">
        <f t="shared" si="39"/>
        <v>18.263927037529363</v>
      </c>
    </row>
    <row r="790" spans="2:5" x14ac:dyDescent="0.2">
      <c r="B790" s="12">
        <v>11.542603782430721</v>
      </c>
      <c r="C790">
        <f t="shared" si="38"/>
        <v>1.5179338972497067</v>
      </c>
      <c r="D790" s="12">
        <v>14.300616124770432</v>
      </c>
      <c r="E790" s="31">
        <f t="shared" si="39"/>
        <v>18.283716243858883</v>
      </c>
    </row>
    <row r="791" spans="2:5" x14ac:dyDescent="0.2">
      <c r="B791" s="12">
        <v>12.727315651993232</v>
      </c>
      <c r="C791">
        <f t="shared" si="38"/>
        <v>2.7026457668122177</v>
      </c>
      <c r="D791" s="12">
        <v>14.30982766553366</v>
      </c>
      <c r="E791" s="31">
        <f t="shared" si="39"/>
        <v>18.362577202516817</v>
      </c>
    </row>
    <row r="792" spans="2:5" x14ac:dyDescent="0.2">
      <c r="B792" s="12">
        <v>10.004478741773523</v>
      </c>
      <c r="C792">
        <f t="shared" si="38"/>
        <v>2.0191143407490841E-2</v>
      </c>
      <c r="D792" s="12">
        <v>14.326008376175789</v>
      </c>
      <c r="E792" s="31">
        <f t="shared" si="39"/>
        <v>18.501512814113209</v>
      </c>
    </row>
    <row r="793" spans="2:5" x14ac:dyDescent="0.2">
      <c r="B793" s="12">
        <v>9.5199605201721536</v>
      </c>
      <c r="C793">
        <f t="shared" si="38"/>
        <v>0.50470936500886054</v>
      </c>
      <c r="D793" s="12">
        <v>14.344719086203352</v>
      </c>
      <c r="E793" s="31">
        <f t="shared" si="39"/>
        <v>18.662825099253737</v>
      </c>
    </row>
    <row r="794" spans="2:5" x14ac:dyDescent="0.2">
      <c r="B794" s="12">
        <v>7.46009166933937</v>
      </c>
      <c r="C794">
        <f t="shared" si="38"/>
        <v>2.5645782158416441</v>
      </c>
      <c r="D794" s="12">
        <v>14.345908687252289</v>
      </c>
      <c r="E794" s="31">
        <f t="shared" si="39"/>
        <v>18.673104784526384</v>
      </c>
    </row>
    <row r="795" spans="2:5" x14ac:dyDescent="0.2">
      <c r="B795" s="12">
        <v>11.307162843664214</v>
      </c>
      <c r="C795">
        <f t="shared" si="38"/>
        <v>1.2824929584831999</v>
      </c>
      <c r="D795" s="12">
        <v>14.387909191041434</v>
      </c>
      <c r="E795" s="31">
        <f t="shared" si="39"/>
        <v>19.037857240205316</v>
      </c>
    </row>
    <row r="796" spans="2:5" x14ac:dyDescent="0.2">
      <c r="B796" s="12">
        <v>14.165333336234427</v>
      </c>
      <c r="C796">
        <f t="shared" si="38"/>
        <v>4.1406634510534133</v>
      </c>
      <c r="D796" s="12">
        <v>14.405084814625537</v>
      </c>
      <c r="E796" s="31">
        <f t="shared" si="39"/>
        <v>19.188034954100466</v>
      </c>
    </row>
    <row r="797" spans="2:5" x14ac:dyDescent="0.2">
      <c r="B797" s="12">
        <v>8.6591329983061183</v>
      </c>
      <c r="C797">
        <f t="shared" si="38"/>
        <v>1.3655368868748958</v>
      </c>
      <c r="D797" s="12">
        <v>14.408239897814028</v>
      </c>
      <c r="E797" s="31">
        <f t="shared" si="39"/>
        <v>19.215686055655397</v>
      </c>
    </row>
    <row r="798" spans="2:5" x14ac:dyDescent="0.2">
      <c r="B798" s="12">
        <v>8.6532976118206957</v>
      </c>
      <c r="C798">
        <f t="shared" si="38"/>
        <v>1.3713722733603184</v>
      </c>
      <c r="D798" s="12">
        <v>14.430940775430543</v>
      </c>
      <c r="E798" s="31">
        <f t="shared" si="39"/>
        <v>19.415223158260371</v>
      </c>
    </row>
    <row r="799" spans="2:5" x14ac:dyDescent="0.2">
      <c r="B799" s="12">
        <v>1.9425436832095802</v>
      </c>
      <c r="C799">
        <f t="shared" si="38"/>
        <v>8.0821262019714339</v>
      </c>
      <c r="D799" s="12">
        <v>14.48862824687048</v>
      </c>
      <c r="E799" s="31">
        <f t="shared" si="39"/>
        <v>19.926924254897301</v>
      </c>
    </row>
    <row r="800" spans="2:5" x14ac:dyDescent="0.2">
      <c r="B800" s="12">
        <v>12.503630697974213</v>
      </c>
      <c r="C800">
        <f t="shared" si="38"/>
        <v>2.4789608127931988</v>
      </c>
      <c r="D800" s="12">
        <v>14.49424292849473</v>
      </c>
      <c r="E800" s="31">
        <f t="shared" si="39"/>
        <v>19.97708318951663</v>
      </c>
    </row>
    <row r="801" spans="2:5" x14ac:dyDescent="0.2">
      <c r="B801" s="12">
        <v>17.459131626916022</v>
      </c>
      <c r="C801">
        <f t="shared" si="38"/>
        <v>7.4344617417350083</v>
      </c>
      <c r="D801" s="12">
        <v>14.53040121420544</v>
      </c>
      <c r="E801" s="31">
        <f t="shared" si="39"/>
        <v>20.301614809352223</v>
      </c>
    </row>
    <row r="802" spans="2:5" x14ac:dyDescent="0.2">
      <c r="B802" s="12">
        <v>10.290312922660053</v>
      </c>
      <c r="C802">
        <f t="shared" si="38"/>
        <v>0.26564303747903928</v>
      </c>
      <c r="D802" s="12">
        <v>14.613035740264355</v>
      </c>
      <c r="E802" s="31">
        <f t="shared" si="39"/>
        <v>21.053101220094675</v>
      </c>
    </row>
    <row r="803" spans="2:5" x14ac:dyDescent="0.2">
      <c r="B803" s="12">
        <v>11.523676951235661</v>
      </c>
      <c r="C803">
        <f t="shared" si="38"/>
        <v>1.4990070660546468</v>
      </c>
      <c r="D803" s="12">
        <v>14.616985369255623</v>
      </c>
      <c r="E803" s="31">
        <f t="shared" si="39"/>
        <v>21.089361505271409</v>
      </c>
    </row>
    <row r="804" spans="2:5" x14ac:dyDescent="0.2">
      <c r="B804" s="12">
        <v>10.866133683902728</v>
      </c>
      <c r="C804">
        <f t="shared" si="38"/>
        <v>0.84146379872171373</v>
      </c>
      <c r="D804" s="12">
        <v>14.644184975716142</v>
      </c>
      <c r="E804" s="31">
        <f t="shared" si="39"/>
        <v>21.33991967168177</v>
      </c>
    </row>
    <row r="805" spans="2:5" x14ac:dyDescent="0.2">
      <c r="B805" s="12">
        <v>8.1147231685025876</v>
      </c>
      <c r="C805">
        <f t="shared" si="38"/>
        <v>1.9099467166784265</v>
      </c>
      <c r="D805" s="12">
        <v>14.717907832898806</v>
      </c>
      <c r="E805" s="31">
        <f t="shared" si="39"/>
        <v>22.026482433898313</v>
      </c>
    </row>
    <row r="806" spans="2:5" x14ac:dyDescent="0.2">
      <c r="B806" s="12">
        <v>7.3065498930946209</v>
      </c>
      <c r="C806">
        <f t="shared" si="38"/>
        <v>2.7181199920863932</v>
      </c>
      <c r="D806" s="12">
        <v>14.737173871608476</v>
      </c>
      <c r="E806" s="31">
        <f t="shared" si="39"/>
        <v>22.207693822094722</v>
      </c>
    </row>
    <row r="807" spans="2:5" x14ac:dyDescent="0.2">
      <c r="B807" s="12">
        <v>14.087537331374048</v>
      </c>
      <c r="C807">
        <f t="shared" si="38"/>
        <v>4.0628674461930334</v>
      </c>
      <c r="D807" s="12">
        <v>14.764004383329379</v>
      </c>
      <c r="E807" s="31">
        <f t="shared" si="39"/>
        <v>22.461291485339213</v>
      </c>
    </row>
    <row r="808" spans="2:5" x14ac:dyDescent="0.2">
      <c r="B808" s="12">
        <v>9.8285736408595845</v>
      </c>
      <c r="C808">
        <f t="shared" si="38"/>
        <v>0.19609624432142958</v>
      </c>
      <c r="D808" s="12">
        <v>14.80667614149522</v>
      </c>
      <c r="E808" s="31">
        <f t="shared" si="39"/>
        <v>22.86758383542821</v>
      </c>
    </row>
    <row r="809" spans="2:5" x14ac:dyDescent="0.2">
      <c r="B809" s="12">
        <v>9.7417400931089198</v>
      </c>
      <c r="C809">
        <f t="shared" si="38"/>
        <v>0.28292979207209434</v>
      </c>
      <c r="D809" s="12">
        <v>14.84047421220367</v>
      </c>
      <c r="E809" s="31">
        <f t="shared" si="39"/>
        <v>23.191971316170136</v>
      </c>
    </row>
    <row r="810" spans="2:5" x14ac:dyDescent="0.2">
      <c r="B810" s="12">
        <v>8.3850643543087102</v>
      </c>
      <c r="C810">
        <f t="shared" si="38"/>
        <v>1.6396055308723039</v>
      </c>
      <c r="D810" s="12">
        <v>14.854780832944762</v>
      </c>
      <c r="E810" s="31">
        <f t="shared" si="39"/>
        <v>23.32997176770721</v>
      </c>
    </row>
    <row r="811" spans="2:5" x14ac:dyDescent="0.2">
      <c r="B811" s="12">
        <v>7.6117251491658777</v>
      </c>
      <c r="C811">
        <f t="shared" si="38"/>
        <v>2.4129447360151364</v>
      </c>
      <c r="D811" s="12">
        <v>14.871748666018986</v>
      </c>
      <c r="E811" s="31">
        <f t="shared" si="39"/>
        <v>23.494172707649721</v>
      </c>
    </row>
    <row r="812" spans="2:5" x14ac:dyDescent="0.2">
      <c r="B812" s="12">
        <v>11.145444521005624</v>
      </c>
      <c r="C812">
        <f t="shared" si="38"/>
        <v>1.1207746358246098</v>
      </c>
      <c r="D812" s="12">
        <v>14.89219893978537</v>
      </c>
      <c r="E812" s="31">
        <f t="shared" si="39"/>
        <v>23.692839097417576</v>
      </c>
    </row>
    <row r="813" spans="2:5" x14ac:dyDescent="0.2">
      <c r="B813" s="12">
        <v>16.549091447872168</v>
      </c>
      <c r="C813">
        <f t="shared" si="38"/>
        <v>6.5244215626911544</v>
      </c>
      <c r="D813" s="12">
        <v>14.91095696252035</v>
      </c>
      <c r="E813" s="31">
        <f t="shared" si="39"/>
        <v>23.875801402173391</v>
      </c>
    </row>
    <row r="814" spans="2:5" x14ac:dyDescent="0.2">
      <c r="B814" s="12">
        <v>14.737173871608476</v>
      </c>
      <c r="C814">
        <f t="shared" si="38"/>
        <v>4.7125039864274623</v>
      </c>
      <c r="D814" s="12">
        <v>14.928401918652179</v>
      </c>
      <c r="E814" s="31">
        <f t="shared" si="39"/>
        <v>24.04658785609125</v>
      </c>
    </row>
    <row r="815" spans="2:5" x14ac:dyDescent="0.2">
      <c r="B815" s="12">
        <v>9.6457185297894039</v>
      </c>
      <c r="C815">
        <f t="shared" si="38"/>
        <v>0.37895135539161018</v>
      </c>
      <c r="D815" s="12">
        <v>14.958757161469368</v>
      </c>
      <c r="E815" s="31">
        <f t="shared" si="39"/>
        <v>24.345217250030625</v>
      </c>
    </row>
    <row r="816" spans="2:5" x14ac:dyDescent="0.2">
      <c r="B816" s="12">
        <v>8.9299922856019815</v>
      </c>
      <c r="C816">
        <f t="shared" si="38"/>
        <v>1.0946775995790325</v>
      </c>
      <c r="D816" s="12">
        <v>14.975861160812297</v>
      </c>
      <c r="E816" s="31">
        <f t="shared" si="39"/>
        <v>24.51429504788733</v>
      </c>
    </row>
    <row r="817" spans="2:5" x14ac:dyDescent="0.2">
      <c r="B817" s="12">
        <v>3.5384505168516327</v>
      </c>
      <c r="C817">
        <f t="shared" si="38"/>
        <v>6.4862193683293814</v>
      </c>
      <c r="D817" s="12">
        <v>15.069973473297534</v>
      </c>
      <c r="E817" s="31">
        <f t="shared" si="39"/>
        <v>25.455088296261426</v>
      </c>
    </row>
    <row r="818" spans="2:5" x14ac:dyDescent="0.2">
      <c r="B818" s="12">
        <v>11.550703551772143</v>
      </c>
      <c r="C818">
        <f t="shared" si="38"/>
        <v>1.5260336665911289</v>
      </c>
      <c r="D818" s="12">
        <v>15.088990972637159</v>
      </c>
      <c r="E818" s="31">
        <f t="shared" si="39"/>
        <v>25.647348076852992</v>
      </c>
    </row>
    <row r="819" spans="2:5" x14ac:dyDescent="0.2">
      <c r="B819" s="12">
        <v>7.1645391312455224</v>
      </c>
      <c r="C819">
        <f t="shared" si="38"/>
        <v>2.8601307539354917</v>
      </c>
      <c r="D819" s="12">
        <v>15.136654982045147</v>
      </c>
      <c r="E819" s="31">
        <f t="shared" si="39"/>
        <v>26.132391630561003</v>
      </c>
    </row>
    <row r="820" spans="2:5" x14ac:dyDescent="0.2">
      <c r="B820" s="12">
        <v>12.255825162166168</v>
      </c>
      <c r="C820">
        <f t="shared" si="38"/>
        <v>2.2311552769851541</v>
      </c>
      <c r="D820" s="12">
        <v>15.144442930274867</v>
      </c>
      <c r="E820" s="31">
        <f t="shared" si="39"/>
        <v>26.212076033269579</v>
      </c>
    </row>
    <row r="821" spans="2:5" x14ac:dyDescent="0.2">
      <c r="B821" s="12">
        <v>7.3100754020637044</v>
      </c>
      <c r="C821">
        <f t="shared" si="38"/>
        <v>2.7145944831173097</v>
      </c>
      <c r="D821" s="12">
        <v>15.189743640937428</v>
      </c>
      <c r="E821" s="31">
        <f t="shared" si="39"/>
        <v>26.677986902403664</v>
      </c>
    </row>
    <row r="822" spans="2:5" x14ac:dyDescent="0.2">
      <c r="B822" s="12">
        <v>16.229125351911108</v>
      </c>
      <c r="C822">
        <f t="shared" si="38"/>
        <v>6.204455466730094</v>
      </c>
      <c r="D822" s="12">
        <v>15.250841766264823</v>
      </c>
      <c r="E822" s="31">
        <f t="shared" si="39"/>
        <v>27.312872530631083</v>
      </c>
    </row>
    <row r="823" spans="2:5" x14ac:dyDescent="0.2">
      <c r="B823" s="12">
        <v>8.9410280746847945</v>
      </c>
      <c r="C823">
        <f t="shared" si="38"/>
        <v>1.0836418104962195</v>
      </c>
      <c r="D823" s="12">
        <v>15.266090905625157</v>
      </c>
      <c r="E823" s="31">
        <f t="shared" si="39"/>
        <v>27.472494313553725</v>
      </c>
    </row>
    <row r="824" spans="2:5" x14ac:dyDescent="0.2">
      <c r="B824" s="12">
        <v>8.3708905097607786</v>
      </c>
      <c r="C824">
        <f t="shared" si="38"/>
        <v>1.6537793754202355</v>
      </c>
      <c r="D824" s="12">
        <v>15.285045413965857</v>
      </c>
      <c r="E824" s="31">
        <f t="shared" si="39"/>
        <v>27.67155070383842</v>
      </c>
    </row>
    <row r="825" spans="2:5" x14ac:dyDescent="0.2">
      <c r="B825" s="12">
        <v>12.016315102624628</v>
      </c>
      <c r="C825">
        <f t="shared" si="38"/>
        <v>1.9916452174436134</v>
      </c>
      <c r="D825" s="12">
        <v>15.295868995045891</v>
      </c>
      <c r="E825" s="31">
        <f t="shared" si="39"/>
        <v>27.785540055840276</v>
      </c>
    </row>
    <row r="826" spans="2:5" x14ac:dyDescent="0.2">
      <c r="B826" s="12">
        <v>10.872516921580607</v>
      </c>
      <c r="C826">
        <f t="shared" si="38"/>
        <v>0.84784703639959247</v>
      </c>
      <c r="D826" s="12">
        <v>15.302914723568762</v>
      </c>
      <c r="E826" s="31">
        <f t="shared" si="39"/>
        <v>27.859868573966899</v>
      </c>
    </row>
    <row r="827" spans="2:5" x14ac:dyDescent="0.2">
      <c r="B827" s="12">
        <v>8.8411196565788561</v>
      </c>
      <c r="C827">
        <f t="shared" si="38"/>
        <v>1.183550228602158</v>
      </c>
      <c r="D827" s="12">
        <v>15.307310140689713</v>
      </c>
      <c r="E827" s="31">
        <f t="shared" si="39"/>
        <v>27.906288069121015</v>
      </c>
    </row>
    <row r="828" spans="2:5" x14ac:dyDescent="0.2">
      <c r="B828" s="12">
        <v>11.31604890132151</v>
      </c>
      <c r="C828">
        <f t="shared" si="38"/>
        <v>1.2913790161404961</v>
      </c>
      <c r="D828" s="12">
        <v>15.377116012951902</v>
      </c>
      <c r="E828" s="31">
        <f t="shared" si="39"/>
        <v>28.648679550689568</v>
      </c>
    </row>
    <row r="829" spans="2:5" x14ac:dyDescent="0.2">
      <c r="B829" s="12">
        <v>13.433145276542669</v>
      </c>
      <c r="C829">
        <f t="shared" si="38"/>
        <v>3.4084753913616552</v>
      </c>
      <c r="D829" s="12">
        <v>15.380339126125168</v>
      </c>
      <c r="E829" s="31">
        <f t="shared" si="39"/>
        <v>28.683193018395333</v>
      </c>
    </row>
    <row r="830" spans="2:5" x14ac:dyDescent="0.2">
      <c r="B830" s="12">
        <v>10.334349359996164</v>
      </c>
      <c r="C830">
        <f t="shared" si="38"/>
        <v>0.3096794748151499</v>
      </c>
      <c r="D830" s="12">
        <v>15.413808076139002</v>
      </c>
      <c r="E830" s="31">
        <f t="shared" si="39"/>
        <v>29.042810441241937</v>
      </c>
    </row>
    <row r="831" spans="2:5" x14ac:dyDescent="0.2">
      <c r="B831" s="12">
        <v>5.1787903499179269</v>
      </c>
      <c r="C831">
        <f t="shared" si="38"/>
        <v>4.8458795352630872</v>
      </c>
      <c r="D831" s="12">
        <v>15.420383001081776</v>
      </c>
      <c r="E831" s="31">
        <f t="shared" si="39"/>
        <v>29.113720029103504</v>
      </c>
    </row>
    <row r="832" spans="2:5" x14ac:dyDescent="0.2">
      <c r="B832" s="12">
        <v>10.949468002045615</v>
      </c>
      <c r="C832">
        <f t="shared" si="38"/>
        <v>0.92479811686460067</v>
      </c>
      <c r="D832" s="12">
        <v>15.435885211375661</v>
      </c>
      <c r="E832" s="31">
        <f t="shared" si="39"/>
        <v>29.281251306443838</v>
      </c>
    </row>
    <row r="833" spans="2:5" x14ac:dyDescent="0.2">
      <c r="B833" s="12">
        <v>3.5279782512290936</v>
      </c>
      <c r="C833">
        <f t="shared" si="38"/>
        <v>6.4966916339519205</v>
      </c>
      <c r="D833" s="12">
        <v>15.445562316449296</v>
      </c>
      <c r="E833" s="31">
        <f t="shared" si="39"/>
        <v>29.386074751381742</v>
      </c>
    </row>
    <row r="834" spans="2:5" x14ac:dyDescent="0.2">
      <c r="B834" s="12">
        <v>11.453519878601153</v>
      </c>
      <c r="C834">
        <f t="shared" si="38"/>
        <v>1.4288499934201386</v>
      </c>
      <c r="D834" s="12">
        <v>15.473135855123221</v>
      </c>
      <c r="E834" s="31">
        <f t="shared" si="39"/>
        <v>29.685781425618277</v>
      </c>
    </row>
    <row r="835" spans="2:5" x14ac:dyDescent="0.2">
      <c r="B835" s="12">
        <v>9.1200056574386945</v>
      </c>
      <c r="C835">
        <f t="shared" si="38"/>
        <v>0.90466422774231958</v>
      </c>
      <c r="D835" s="12">
        <v>15.480796989469212</v>
      </c>
      <c r="E835" s="31">
        <f t="shared" si="39"/>
        <v>29.769322978148317</v>
      </c>
    </row>
    <row r="836" spans="2:5" x14ac:dyDescent="0.2">
      <c r="B836" s="12">
        <v>10.776106171554902</v>
      </c>
      <c r="C836">
        <f t="shared" si="38"/>
        <v>0.75143628637388815</v>
      </c>
      <c r="D836" s="12">
        <v>15.504258864305466</v>
      </c>
      <c r="E836" s="31">
        <f t="shared" si="39"/>
        <v>30.025895380142156</v>
      </c>
    </row>
    <row r="837" spans="2:5" x14ac:dyDescent="0.2">
      <c r="B837" s="12">
        <v>12.082867556738291</v>
      </c>
      <c r="C837">
        <f t="shared" si="38"/>
        <v>2.0581976715572772</v>
      </c>
      <c r="D837" s="12">
        <v>15.527688084761426</v>
      </c>
      <c r="E837" s="31">
        <f t="shared" si="39"/>
        <v>30.283209304913235</v>
      </c>
    </row>
    <row r="838" spans="2:5" x14ac:dyDescent="0.2">
      <c r="B838" s="12">
        <v>11.398647464252733</v>
      </c>
      <c r="C838">
        <f t="shared" si="38"/>
        <v>1.3739775790717186</v>
      </c>
      <c r="D838" s="12">
        <v>15.529092947950362</v>
      </c>
      <c r="E838" s="31">
        <f t="shared" si="39"/>
        <v>30.29867325394709</v>
      </c>
    </row>
    <row r="839" spans="2:5" x14ac:dyDescent="0.2">
      <c r="B839" s="12">
        <v>12.48831553808877</v>
      </c>
      <c r="C839">
        <f t="shared" si="38"/>
        <v>2.4636456529077559</v>
      </c>
      <c r="D839" s="12">
        <v>15.532055886440006</v>
      </c>
      <c r="E839" s="31">
        <f t="shared" si="39"/>
        <v>30.331300566863504</v>
      </c>
    </row>
    <row r="840" spans="2:5" x14ac:dyDescent="0.2">
      <c r="B840" s="12">
        <v>13.200361562029785</v>
      </c>
      <c r="C840">
        <f t="shared" si="38"/>
        <v>3.1756916768487713</v>
      </c>
      <c r="D840" s="12">
        <v>15.557849156165069</v>
      </c>
      <c r="E840" s="31">
        <f t="shared" si="39"/>
        <v>30.61607284484764</v>
      </c>
    </row>
    <row r="841" spans="2:5" x14ac:dyDescent="0.2">
      <c r="B841" s="12">
        <v>10.100948490292952</v>
      </c>
      <c r="C841">
        <f t="shared" si="38"/>
        <v>7.6278605111937736E-2</v>
      </c>
      <c r="D841" s="12">
        <v>15.625001020643825</v>
      </c>
      <c r="E841" s="31">
        <f t="shared" si="39"/>
        <v>31.363708826834181</v>
      </c>
    </row>
    <row r="842" spans="2:5" x14ac:dyDescent="0.2">
      <c r="B842" s="12">
        <v>9.2661340582069993</v>
      </c>
      <c r="C842">
        <f t="shared" si="38"/>
        <v>0.75853582697401478</v>
      </c>
      <c r="D842" s="12">
        <v>15.628397587398613</v>
      </c>
      <c r="E842" s="31">
        <f t="shared" si="39"/>
        <v>31.40176416060093</v>
      </c>
    </row>
    <row r="843" spans="2:5" x14ac:dyDescent="0.2">
      <c r="B843" s="12">
        <v>8.2232713731317411</v>
      </c>
      <c r="C843">
        <f t="shared" si="38"/>
        <v>1.801398512049273</v>
      </c>
      <c r="D843" s="12">
        <v>15.657180731039567</v>
      </c>
      <c r="E843" s="31">
        <f t="shared" si="39"/>
        <v>31.72517842871423</v>
      </c>
    </row>
    <row r="844" spans="2:5" x14ac:dyDescent="0.2">
      <c r="B844" s="12">
        <v>11.600301983797763</v>
      </c>
      <c r="C844">
        <f t="shared" ref="C844:C907" si="40">ABS(B844-$H$10)</f>
        <v>1.5756320986167491</v>
      </c>
      <c r="D844" s="12">
        <v>15.709287706405707</v>
      </c>
      <c r="E844" s="31">
        <f t="shared" ref="E844:E907" si="41">(D844-$H$10)^2</f>
        <v>32.314879773385378</v>
      </c>
    </row>
    <row r="845" spans="2:5" x14ac:dyDescent="0.2">
      <c r="B845" s="12">
        <v>13.809200623074094</v>
      </c>
      <c r="C845">
        <f t="shared" si="40"/>
        <v>3.7845307378930801</v>
      </c>
      <c r="D845" s="12">
        <v>15.791190563454403</v>
      </c>
      <c r="E845" s="31">
        <f t="shared" si="41"/>
        <v>33.252760732954592</v>
      </c>
    </row>
    <row r="846" spans="2:5" x14ac:dyDescent="0.2">
      <c r="B846" s="12">
        <v>9.9120007277160589</v>
      </c>
      <c r="C846">
        <f t="shared" si="40"/>
        <v>0.11266915746495521</v>
      </c>
      <c r="D846" s="12">
        <v>15.806710588669265</v>
      </c>
      <c r="E846" s="31">
        <f t="shared" si="41"/>
        <v>33.431994696794909</v>
      </c>
    </row>
    <row r="847" spans="2:5" x14ac:dyDescent="0.2">
      <c r="B847" s="12">
        <v>16.638741997960629</v>
      </c>
      <c r="C847">
        <f t="shared" si="40"/>
        <v>6.6140721127796152</v>
      </c>
      <c r="D847" s="12">
        <v>15.809027183823684</v>
      </c>
      <c r="E847" s="31">
        <f t="shared" si="41"/>
        <v>33.458789358360725</v>
      </c>
    </row>
    <row r="848" spans="2:5" x14ac:dyDescent="0.2">
      <c r="B848" s="12">
        <v>15.069973473297534</v>
      </c>
      <c r="C848">
        <f t="shared" si="40"/>
        <v>5.0453035881165196</v>
      </c>
      <c r="D848" s="12">
        <v>15.82567278695833</v>
      </c>
      <c r="E848" s="31">
        <f t="shared" si="41"/>
        <v>33.651634666428848</v>
      </c>
    </row>
    <row r="849" spans="2:5" x14ac:dyDescent="0.2">
      <c r="B849" s="12">
        <v>12.355385842444512</v>
      </c>
      <c r="C849">
        <f t="shared" si="40"/>
        <v>2.3307159572634983</v>
      </c>
      <c r="D849" s="12">
        <v>15.872099690782358</v>
      </c>
      <c r="E849" s="31">
        <f t="shared" si="41"/>
        <v>34.192435331434972</v>
      </c>
    </row>
    <row r="850" spans="2:5" x14ac:dyDescent="0.2">
      <c r="B850" s="12">
        <v>8.266521737037916</v>
      </c>
      <c r="C850">
        <f t="shared" si="40"/>
        <v>1.7581481481430981</v>
      </c>
      <c r="D850" s="12">
        <v>15.969209181955684</v>
      </c>
      <c r="E850" s="31">
        <f t="shared" si="41"/>
        <v>35.337547450898285</v>
      </c>
    </row>
    <row r="851" spans="2:5" x14ac:dyDescent="0.2">
      <c r="B851" s="12">
        <v>8.0818530901224825</v>
      </c>
      <c r="C851">
        <f t="shared" si="40"/>
        <v>1.9428167950585316</v>
      </c>
      <c r="D851" s="12">
        <v>16.013387707414246</v>
      </c>
      <c r="E851" s="31">
        <f t="shared" si="41"/>
        <v>35.864741154333942</v>
      </c>
    </row>
    <row r="852" spans="2:5" x14ac:dyDescent="0.2">
      <c r="B852" s="12">
        <v>13.398119516635496</v>
      </c>
      <c r="C852">
        <f t="shared" si="40"/>
        <v>3.3734496314544824</v>
      </c>
      <c r="D852" s="12">
        <v>16.043924186758129</v>
      </c>
      <c r="E852" s="31">
        <f t="shared" si="41"/>
        <v>36.231422347054604</v>
      </c>
    </row>
    <row r="853" spans="2:5" x14ac:dyDescent="0.2">
      <c r="B853" s="12">
        <v>7.5980504019336141</v>
      </c>
      <c r="C853">
        <f t="shared" si="40"/>
        <v>2.4266194832474</v>
      </c>
      <c r="D853" s="12">
        <v>16.044725168629128</v>
      </c>
      <c r="E853" s="31">
        <f t="shared" si="41"/>
        <v>36.241065615771554</v>
      </c>
    </row>
    <row r="854" spans="2:5" x14ac:dyDescent="0.2">
      <c r="B854" s="12">
        <v>10.322515325675283</v>
      </c>
      <c r="C854">
        <f t="shared" si="40"/>
        <v>0.2978454404942692</v>
      </c>
      <c r="D854" s="12">
        <v>16.214129912778532</v>
      </c>
      <c r="E854" s="31">
        <f t="shared" si="41"/>
        <v>38.309415433227464</v>
      </c>
    </row>
    <row r="855" spans="2:5" x14ac:dyDescent="0.2">
      <c r="B855" s="12">
        <v>12.68322815771927</v>
      </c>
      <c r="C855">
        <f t="shared" si="40"/>
        <v>2.6585582725382562</v>
      </c>
      <c r="D855" s="12">
        <v>16.229125351911108</v>
      </c>
      <c r="E855" s="31">
        <f t="shared" si="41"/>
        <v>38.495267638636946</v>
      </c>
    </row>
    <row r="856" spans="2:5" x14ac:dyDescent="0.2">
      <c r="B856" s="12">
        <v>10.411381247238005</v>
      </c>
      <c r="C856">
        <f t="shared" si="40"/>
        <v>0.38671136205699064</v>
      </c>
      <c r="D856" s="12">
        <v>16.269492713963324</v>
      </c>
      <c r="E856" s="31">
        <f t="shared" si="41"/>
        <v>38.997812162880685</v>
      </c>
    </row>
    <row r="857" spans="2:5" x14ac:dyDescent="0.2">
      <c r="B857" s="12">
        <v>12.523417710610531</v>
      </c>
      <c r="C857">
        <f t="shared" si="40"/>
        <v>2.4987478254295166</v>
      </c>
      <c r="D857" s="12">
        <v>16.341641511484049</v>
      </c>
      <c r="E857" s="31">
        <f t="shared" si="41"/>
        <v>39.904130527517609</v>
      </c>
    </row>
    <row r="858" spans="2:5" x14ac:dyDescent="0.2">
      <c r="B858" s="12">
        <v>6.288831083307362</v>
      </c>
      <c r="C858">
        <f t="shared" si="40"/>
        <v>3.7358388018736521</v>
      </c>
      <c r="D858" s="12">
        <v>16.357306339760108</v>
      </c>
      <c r="E858" s="31">
        <f t="shared" si="41"/>
        <v>40.102284465864074</v>
      </c>
    </row>
    <row r="859" spans="2:5" x14ac:dyDescent="0.2">
      <c r="B859" s="12">
        <v>6.017252333877372</v>
      </c>
      <c r="C859">
        <f t="shared" si="40"/>
        <v>4.0074175513036421</v>
      </c>
      <c r="D859" s="12">
        <v>16.382215040847658</v>
      </c>
      <c r="E859" s="31">
        <f t="shared" si="41"/>
        <v>40.418380406340411</v>
      </c>
    </row>
    <row r="860" spans="2:5" x14ac:dyDescent="0.2">
      <c r="B860" s="12">
        <v>16.469374696519903</v>
      </c>
      <c r="C860">
        <f t="shared" si="40"/>
        <v>6.4447048113388892</v>
      </c>
      <c r="D860" s="12">
        <v>16.404419511913368</v>
      </c>
      <c r="E860" s="31">
        <f t="shared" si="41"/>
        <v>40.701205299791603</v>
      </c>
    </row>
    <row r="861" spans="2:5" x14ac:dyDescent="0.2">
      <c r="B861" s="12">
        <v>13.132891280220438</v>
      </c>
      <c r="C861">
        <f t="shared" si="40"/>
        <v>3.1082213950394237</v>
      </c>
      <c r="D861" s="12">
        <v>16.408878263810031</v>
      </c>
      <c r="E861" s="31">
        <f t="shared" si="41"/>
        <v>40.75811662175694</v>
      </c>
    </row>
    <row r="862" spans="2:5" x14ac:dyDescent="0.2">
      <c r="B862" s="12">
        <v>13.89974485642286</v>
      </c>
      <c r="C862">
        <f t="shared" si="40"/>
        <v>3.8750749712418457</v>
      </c>
      <c r="D862" s="12">
        <v>16.419418443950939</v>
      </c>
      <c r="E862" s="31">
        <f t="shared" si="41"/>
        <v>40.892809129890026</v>
      </c>
    </row>
    <row r="863" spans="2:5" x14ac:dyDescent="0.2">
      <c r="B863" s="12">
        <v>10.181255982639279</v>
      </c>
      <c r="C863">
        <f t="shared" si="40"/>
        <v>0.15658609745826446</v>
      </c>
      <c r="D863" s="12">
        <v>16.458143716681231</v>
      </c>
      <c r="E863" s="31">
        <f t="shared" si="41"/>
        <v>41.389585540598084</v>
      </c>
    </row>
    <row r="864" spans="2:5" x14ac:dyDescent="0.2">
      <c r="B864" s="12">
        <v>13.258245064835604</v>
      </c>
      <c r="C864">
        <f t="shared" si="40"/>
        <v>3.23357517965459</v>
      </c>
      <c r="D864" s="12">
        <v>16.469374696519903</v>
      </c>
      <c r="E864" s="31">
        <f t="shared" si="41"/>
        <v>41.534220105294629</v>
      </c>
    </row>
    <row r="865" spans="2:5" x14ac:dyDescent="0.2">
      <c r="B865" s="12">
        <v>10.40974078460015</v>
      </c>
      <c r="C865">
        <f t="shared" si="40"/>
        <v>0.38507089941913542</v>
      </c>
      <c r="D865" s="12">
        <v>16.482099891082012</v>
      </c>
      <c r="E865" s="31">
        <f t="shared" si="41"/>
        <v>41.698402281110553</v>
      </c>
    </row>
    <row r="866" spans="2:5" x14ac:dyDescent="0.2">
      <c r="B866" s="12">
        <v>9.9943335936679247</v>
      </c>
      <c r="C866">
        <f t="shared" si="40"/>
        <v>3.0336291513089364E-2</v>
      </c>
      <c r="D866" s="12">
        <v>16.516889866375127</v>
      </c>
      <c r="E866" s="31">
        <f t="shared" si="41"/>
        <v>42.148920284216089</v>
      </c>
    </row>
    <row r="867" spans="2:5" x14ac:dyDescent="0.2">
      <c r="B867" s="12">
        <v>8.4173846585262631</v>
      </c>
      <c r="C867">
        <f t="shared" si="40"/>
        <v>1.607285226654751</v>
      </c>
      <c r="D867" s="12">
        <v>16.549091447872168</v>
      </c>
      <c r="E867" s="31">
        <f t="shared" si="41"/>
        <v>42.568076727709283</v>
      </c>
    </row>
    <row r="868" spans="2:5" x14ac:dyDescent="0.2">
      <c r="B868" s="12">
        <v>4.9095818121870884</v>
      </c>
      <c r="C868">
        <f t="shared" si="40"/>
        <v>5.1150880729939256</v>
      </c>
      <c r="D868" s="12">
        <v>16.550425654973196</v>
      </c>
      <c r="E868" s="31">
        <f t="shared" si="41"/>
        <v>42.585488366975959</v>
      </c>
    </row>
    <row r="869" spans="2:5" x14ac:dyDescent="0.2">
      <c r="B869" s="12">
        <v>11.561835131981363</v>
      </c>
      <c r="C869">
        <f t="shared" si="40"/>
        <v>1.5371652468003489</v>
      </c>
      <c r="D869" s="12">
        <v>16.558104095937889</v>
      </c>
      <c r="E869" s="31">
        <f t="shared" si="41"/>
        <v>42.685762586288305</v>
      </c>
    </row>
    <row r="870" spans="2:5" x14ac:dyDescent="0.2">
      <c r="B870" s="12">
        <v>17.652189269369025</v>
      </c>
      <c r="C870">
        <f t="shared" si="40"/>
        <v>7.6275193841880107</v>
      </c>
      <c r="D870" s="12">
        <v>16.573572019199375</v>
      </c>
      <c r="E870" s="31">
        <f t="shared" si="41"/>
        <v>42.888119160950239</v>
      </c>
    </row>
    <row r="871" spans="2:5" x14ac:dyDescent="0.2">
      <c r="B871" s="12">
        <v>10.706812997727615</v>
      </c>
      <c r="C871">
        <f t="shared" si="40"/>
        <v>0.68214311254660132</v>
      </c>
      <c r="D871" s="12">
        <v>16.593971974580668</v>
      </c>
      <c r="E871" s="31">
        <f t="shared" si="41"/>
        <v>43.155729941790661</v>
      </c>
    </row>
    <row r="872" spans="2:5" x14ac:dyDescent="0.2">
      <c r="B872" s="12">
        <v>5.8361447818109662</v>
      </c>
      <c r="C872">
        <f t="shared" si="40"/>
        <v>4.1885251033700479</v>
      </c>
      <c r="D872" s="12">
        <v>16.61671410430576</v>
      </c>
      <c r="E872" s="31">
        <f t="shared" si="41"/>
        <v>43.455046986895987</v>
      </c>
    </row>
    <row r="873" spans="2:5" x14ac:dyDescent="0.2">
      <c r="B873" s="12">
        <v>14.344719086203352</v>
      </c>
      <c r="C873">
        <f t="shared" si="40"/>
        <v>4.3200492010223375</v>
      </c>
      <c r="D873" s="12">
        <v>16.638741997960629</v>
      </c>
      <c r="E873" s="31">
        <f t="shared" si="41"/>
        <v>43.745949913049003</v>
      </c>
    </row>
    <row r="874" spans="2:5" x14ac:dyDescent="0.2">
      <c r="B874" s="12">
        <v>8.909594788349688</v>
      </c>
      <c r="C874">
        <f t="shared" si="40"/>
        <v>1.1150750968313261</v>
      </c>
      <c r="D874" s="12">
        <v>16.737446602525679</v>
      </c>
      <c r="E874" s="31">
        <f t="shared" si="41"/>
        <v>45.061371256924623</v>
      </c>
    </row>
    <row r="875" spans="2:5" x14ac:dyDescent="0.2">
      <c r="B875" s="12">
        <v>3.3510239773925381</v>
      </c>
      <c r="C875">
        <f t="shared" si="40"/>
        <v>6.673645907788476</v>
      </c>
      <c r="D875" s="12">
        <v>16.778949407449566</v>
      </c>
      <c r="E875" s="31">
        <f t="shared" si="41"/>
        <v>45.620291864936306</v>
      </c>
    </row>
    <row r="876" spans="2:5" x14ac:dyDescent="0.2">
      <c r="B876" s="12">
        <v>9.8593411160777169</v>
      </c>
      <c r="C876">
        <f t="shared" si="40"/>
        <v>0.16532876910329719</v>
      </c>
      <c r="D876" s="12">
        <v>16.911356368893927</v>
      </c>
      <c r="E876" s="31">
        <f t="shared" si="41"/>
        <v>47.426450724954115</v>
      </c>
    </row>
    <row r="877" spans="2:5" x14ac:dyDescent="0.2">
      <c r="B877" s="12">
        <v>14.06133133381153</v>
      </c>
      <c r="C877">
        <f t="shared" si="40"/>
        <v>4.0366614486305163</v>
      </c>
      <c r="D877" s="12">
        <v>16.965962829218057</v>
      </c>
      <c r="E877" s="31">
        <f t="shared" si="41"/>
        <v>48.181547734938441</v>
      </c>
    </row>
    <row r="878" spans="2:5" x14ac:dyDescent="0.2">
      <c r="B878" s="12">
        <v>12.453837101265769</v>
      </c>
      <c r="C878">
        <f t="shared" si="40"/>
        <v>2.4291672160847551</v>
      </c>
      <c r="D878" s="12">
        <v>16.986520117861858</v>
      </c>
      <c r="E878" s="31">
        <f t="shared" si="41"/>
        <v>48.467358662278315</v>
      </c>
    </row>
    <row r="879" spans="2:5" x14ac:dyDescent="0.2">
      <c r="B879" s="12">
        <v>13.455778457687941</v>
      </c>
      <c r="C879">
        <f t="shared" si="40"/>
        <v>3.4311085725069272</v>
      </c>
      <c r="D879" s="12">
        <v>17.067029552829879</v>
      </c>
      <c r="E879" s="31">
        <f t="shared" si="41"/>
        <v>49.59482968852744</v>
      </c>
    </row>
    <row r="880" spans="2:5" x14ac:dyDescent="0.2">
      <c r="B880" s="12">
        <v>13.351796796785699</v>
      </c>
      <c r="C880">
        <f t="shared" si="40"/>
        <v>3.3271269116046849</v>
      </c>
      <c r="D880" s="12">
        <v>17.099315032373298</v>
      </c>
      <c r="E880" s="31">
        <f t="shared" si="41"/>
        <v>50.050603958691326</v>
      </c>
    </row>
    <row r="881" spans="2:5" x14ac:dyDescent="0.2">
      <c r="B881" s="12">
        <v>5.8363834484342814</v>
      </c>
      <c r="C881">
        <f t="shared" si="40"/>
        <v>4.1882864367467327</v>
      </c>
      <c r="D881" s="12">
        <v>17.263609052369151</v>
      </c>
      <c r="E881" s="31">
        <f t="shared" si="41"/>
        <v>52.40224026625048</v>
      </c>
    </row>
    <row r="882" spans="2:5" x14ac:dyDescent="0.2">
      <c r="B882" s="12">
        <v>1.9090249719489538</v>
      </c>
      <c r="C882">
        <f t="shared" si="40"/>
        <v>8.1156449132320603</v>
      </c>
      <c r="D882" s="12">
        <v>17.357058552345052</v>
      </c>
      <c r="E882" s="31">
        <f t="shared" si="41"/>
        <v>53.763923566355615</v>
      </c>
    </row>
    <row r="883" spans="2:5" x14ac:dyDescent="0.2">
      <c r="B883" s="12">
        <v>4.5398076968696968</v>
      </c>
      <c r="C883">
        <f t="shared" si="40"/>
        <v>5.4848621883113173</v>
      </c>
      <c r="D883" s="12">
        <v>17.375926172237811</v>
      </c>
      <c r="E883" s="31">
        <f t="shared" si="41"/>
        <v>54.040968997992088</v>
      </c>
    </row>
    <row r="884" spans="2:5" x14ac:dyDescent="0.2">
      <c r="B884" s="12">
        <v>10.522370914572152</v>
      </c>
      <c r="C884">
        <f t="shared" si="40"/>
        <v>0.49770102939113769</v>
      </c>
      <c r="D884" s="12">
        <v>17.383948744228174</v>
      </c>
      <c r="E884" s="31">
        <f t="shared" si="41"/>
        <v>54.158985325218474</v>
      </c>
    </row>
    <row r="885" spans="2:5" x14ac:dyDescent="0.2">
      <c r="B885" s="12">
        <v>9.0081046721324327</v>
      </c>
      <c r="C885">
        <f t="shared" si="40"/>
        <v>1.0165652130485814</v>
      </c>
      <c r="D885" s="12">
        <v>17.409968219443535</v>
      </c>
      <c r="E885" s="31">
        <f t="shared" si="41"/>
        <v>54.542631486060756</v>
      </c>
    </row>
    <row r="886" spans="2:5" x14ac:dyDescent="0.2">
      <c r="B886" s="12">
        <v>11.735852423880718</v>
      </c>
      <c r="C886">
        <f t="shared" si="40"/>
        <v>1.7111825386997044</v>
      </c>
      <c r="D886" s="12">
        <v>17.441805675154978</v>
      </c>
      <c r="E886" s="31">
        <f t="shared" si="41"/>
        <v>55.01390332691269</v>
      </c>
    </row>
    <row r="887" spans="2:5" x14ac:dyDescent="0.2">
      <c r="B887" s="12">
        <v>10.183589213804186</v>
      </c>
      <c r="C887">
        <f t="shared" si="40"/>
        <v>0.15891932862317226</v>
      </c>
      <c r="D887" s="12">
        <v>17.458753941810407</v>
      </c>
      <c r="E887" s="31">
        <f t="shared" si="41"/>
        <v>55.265605761031331</v>
      </c>
    </row>
    <row r="888" spans="2:5" x14ac:dyDescent="0.2">
      <c r="B888" s="12">
        <v>7.3288581158815145</v>
      </c>
      <c r="C888">
        <f t="shared" si="40"/>
        <v>2.6958117692994996</v>
      </c>
      <c r="D888" s="12">
        <v>17.459131626916022</v>
      </c>
      <c r="E888" s="31">
        <f t="shared" si="41"/>
        <v>55.271221389321532</v>
      </c>
    </row>
    <row r="889" spans="2:5" x14ac:dyDescent="0.2">
      <c r="B889" s="12">
        <v>4.7176113802265549</v>
      </c>
      <c r="C889">
        <f t="shared" si="40"/>
        <v>5.3070585049544592</v>
      </c>
      <c r="D889" s="12">
        <v>17.497276364044851</v>
      </c>
      <c r="E889" s="31">
        <f t="shared" si="41"/>
        <v>55.839847587957784</v>
      </c>
    </row>
    <row r="890" spans="2:5" x14ac:dyDescent="0.2">
      <c r="B890" s="12">
        <v>9.8279038855958589</v>
      </c>
      <c r="C890">
        <f t="shared" si="40"/>
        <v>0.19676599958515517</v>
      </c>
      <c r="D890" s="12">
        <v>17.602227497548729</v>
      </c>
      <c r="E890" s="31">
        <f t="shared" si="41"/>
        <v>57.419379368751898</v>
      </c>
    </row>
    <row r="891" spans="2:5" x14ac:dyDescent="0.2">
      <c r="B891" s="12">
        <v>11.808874228685628</v>
      </c>
      <c r="C891">
        <f t="shared" si="40"/>
        <v>1.784204343504614</v>
      </c>
      <c r="D891" s="12">
        <v>17.64196654237092</v>
      </c>
      <c r="E891" s="31">
        <f t="shared" si="41"/>
        <v>58.023208363636513</v>
      </c>
    </row>
    <row r="892" spans="2:5" x14ac:dyDescent="0.2">
      <c r="B892" s="12">
        <v>7.6489661635677599</v>
      </c>
      <c r="C892">
        <f t="shared" si="40"/>
        <v>2.3757037216132542</v>
      </c>
      <c r="D892" s="12">
        <v>17.652189269369025</v>
      </c>
      <c r="E892" s="31">
        <f t="shared" si="41"/>
        <v>58.179051956163846</v>
      </c>
    </row>
    <row r="893" spans="2:5" x14ac:dyDescent="0.2">
      <c r="B893" s="12">
        <v>13.724365720136614</v>
      </c>
      <c r="C893">
        <f t="shared" si="40"/>
        <v>3.6996958349555999</v>
      </c>
      <c r="D893" s="12">
        <v>17.664383370663245</v>
      </c>
      <c r="E893" s="31">
        <f t="shared" si="41"/>
        <v>58.365222140259057</v>
      </c>
    </row>
    <row r="894" spans="2:5" x14ac:dyDescent="0.2">
      <c r="B894" s="12">
        <v>6.4993567096022211</v>
      </c>
      <c r="C894">
        <f t="shared" si="40"/>
        <v>3.525313175578793</v>
      </c>
      <c r="D894" s="12">
        <v>17.722442221534099</v>
      </c>
      <c r="E894" s="31">
        <f t="shared" si="41"/>
        <v>59.255698942322823</v>
      </c>
    </row>
    <row r="895" spans="2:5" x14ac:dyDescent="0.2">
      <c r="B895" s="12">
        <v>13.750917729347982</v>
      </c>
      <c r="C895">
        <f t="shared" si="40"/>
        <v>3.7262478441669682</v>
      </c>
      <c r="D895" s="12">
        <v>17.731701688263062</v>
      </c>
      <c r="E895" s="31">
        <f t="shared" si="41"/>
        <v>59.398339213718117</v>
      </c>
    </row>
    <row r="896" spans="2:5" x14ac:dyDescent="0.2">
      <c r="B896" s="12">
        <v>9.4682142131142353</v>
      </c>
      <c r="C896">
        <f t="shared" si="40"/>
        <v>0.55645567206677882</v>
      </c>
      <c r="D896" s="12">
        <v>17.757361160837828</v>
      </c>
      <c r="E896" s="31">
        <f t="shared" si="41"/>
        <v>59.794514364619005</v>
      </c>
    </row>
    <row r="897" spans="2:5" x14ac:dyDescent="0.2">
      <c r="B897" s="12">
        <v>8.3860772381050595</v>
      </c>
      <c r="C897">
        <f t="shared" si="40"/>
        <v>1.6385926470759546</v>
      </c>
      <c r="D897" s="12">
        <v>17.845273090335812</v>
      </c>
      <c r="E897" s="31">
        <f t="shared" si="41"/>
        <v>61.161834492477503</v>
      </c>
    </row>
    <row r="898" spans="2:5" x14ac:dyDescent="0.2">
      <c r="B898" s="12">
        <v>15.295868995045891</v>
      </c>
      <c r="C898">
        <f t="shared" si="40"/>
        <v>5.2711991098648774</v>
      </c>
      <c r="D898" s="12">
        <v>17.881183663153735</v>
      </c>
      <c r="E898" s="31">
        <f t="shared" si="41"/>
        <v>61.724808743475194</v>
      </c>
    </row>
    <row r="899" spans="2:5" x14ac:dyDescent="0.2">
      <c r="B899" s="12">
        <v>7.5843038557930011</v>
      </c>
      <c r="C899">
        <f t="shared" si="40"/>
        <v>2.4403660293880129</v>
      </c>
      <c r="D899" s="12">
        <v>17.95026663442966</v>
      </c>
      <c r="E899" s="31">
        <f t="shared" si="41"/>
        <v>62.815083831700704</v>
      </c>
    </row>
    <row r="900" spans="2:5" x14ac:dyDescent="0.2">
      <c r="B900" s="12">
        <v>5.9427349788053636</v>
      </c>
      <c r="C900">
        <f t="shared" si="40"/>
        <v>4.0819349063756505</v>
      </c>
      <c r="D900" s="12">
        <v>17.992900898845413</v>
      </c>
      <c r="E900" s="31">
        <f t="shared" si="41"/>
        <v>63.492705487123175</v>
      </c>
    </row>
    <row r="901" spans="2:5" x14ac:dyDescent="0.2">
      <c r="B901" s="12">
        <v>7.8669516688916836</v>
      </c>
      <c r="C901">
        <f t="shared" si="40"/>
        <v>2.1577182162893305</v>
      </c>
      <c r="D901" s="12">
        <v>18.003936594684795</v>
      </c>
      <c r="E901" s="31">
        <f t="shared" si="41"/>
        <v>63.668697221395298</v>
      </c>
    </row>
    <row r="902" spans="2:5" x14ac:dyDescent="0.2">
      <c r="B902" s="12">
        <v>14.764004383329379</v>
      </c>
      <c r="C902">
        <f t="shared" si="40"/>
        <v>4.7393344981483647</v>
      </c>
      <c r="D902" s="12">
        <v>18.043305859737195</v>
      </c>
      <c r="E902" s="31">
        <f t="shared" si="41"/>
        <v>64.298522892446556</v>
      </c>
    </row>
    <row r="903" spans="2:5" x14ac:dyDescent="0.2">
      <c r="B903" s="12">
        <v>12.210332725692808</v>
      </c>
      <c r="C903">
        <f t="shared" si="40"/>
        <v>2.1856628405117942</v>
      </c>
      <c r="D903" s="12">
        <v>18.100066501002942</v>
      </c>
      <c r="E903" s="31">
        <f t="shared" si="41"/>
        <v>65.212030502828256</v>
      </c>
    </row>
    <row r="904" spans="2:5" x14ac:dyDescent="0.2">
      <c r="B904" s="12">
        <v>17.067029552829879</v>
      </c>
      <c r="C904">
        <f t="shared" si="40"/>
        <v>7.0423596676488653</v>
      </c>
      <c r="D904" s="12">
        <v>18.165747473613852</v>
      </c>
      <c r="E904" s="31">
        <f t="shared" si="41"/>
        <v>66.277144300883421</v>
      </c>
    </row>
    <row r="905" spans="2:5" x14ac:dyDescent="0.2">
      <c r="B905" s="12">
        <v>7.8683841956295204</v>
      </c>
      <c r="C905">
        <f t="shared" si="40"/>
        <v>2.1562856895514937</v>
      </c>
      <c r="D905" s="12">
        <v>18.301455175161419</v>
      </c>
      <c r="E905" s="31">
        <f t="shared" si="41"/>
        <v>68.505174736436004</v>
      </c>
    </row>
    <row r="906" spans="2:5" x14ac:dyDescent="0.2">
      <c r="B906" s="12">
        <v>5.9569963339802952</v>
      </c>
      <c r="C906">
        <f t="shared" si="40"/>
        <v>4.0676735512007189</v>
      </c>
      <c r="D906" s="12">
        <v>19.2085135568501</v>
      </c>
      <c r="E906" s="31">
        <f t="shared" si="41"/>
        <v>84.342984585656325</v>
      </c>
    </row>
    <row r="907" spans="2:5" x14ac:dyDescent="0.2">
      <c r="B907" s="12">
        <v>5.8425191736525308</v>
      </c>
      <c r="C907">
        <f t="shared" si="40"/>
        <v>4.1821507115284833</v>
      </c>
      <c r="D907" s="12">
        <v>19.253138431635719</v>
      </c>
      <c r="E907" s="31">
        <f t="shared" si="41"/>
        <v>85.164631712903812</v>
      </c>
    </row>
    <row r="908" spans="2:5" x14ac:dyDescent="0.2">
      <c r="B908" s="12">
        <v>9.9023960571886374</v>
      </c>
      <c r="C908">
        <f t="shared" ref="C908:C913" si="42">ABS(B908-$H$10)</f>
        <v>0.12227382799237674</v>
      </c>
      <c r="D908" s="12">
        <v>19.318283467150842</v>
      </c>
      <c r="E908" s="31">
        <f t="shared" ref="E908:E913" si="43">(D908-$H$10)^2</f>
        <v>86.371253410974049</v>
      </c>
    </row>
    <row r="909" spans="2:5" x14ac:dyDescent="0.2">
      <c r="B909" s="12">
        <v>10.829214086064917</v>
      </c>
      <c r="C909">
        <f t="shared" si="42"/>
        <v>0.80454420088390322</v>
      </c>
      <c r="D909" s="12">
        <v>19.358232964487442</v>
      </c>
      <c r="E909" s="31">
        <f t="shared" si="43"/>
        <v>87.11539975539209</v>
      </c>
    </row>
    <row r="910" spans="2:5" x14ac:dyDescent="0.2">
      <c r="B910" s="12">
        <v>6.3958220157812793</v>
      </c>
      <c r="C910">
        <f t="shared" si="42"/>
        <v>3.6288478693997348</v>
      </c>
      <c r="D910" s="12">
        <v>19.798386558427083</v>
      </c>
      <c r="E910" s="31">
        <f t="shared" si="43"/>
        <v>95.5255376088882</v>
      </c>
    </row>
    <row r="911" spans="2:5" x14ac:dyDescent="0.2">
      <c r="B911" s="12">
        <v>7.6172318278259521</v>
      </c>
      <c r="C911">
        <f t="shared" si="42"/>
        <v>2.407438057355062</v>
      </c>
      <c r="D911" s="12">
        <v>20.70730437399331</v>
      </c>
      <c r="E911" s="31">
        <f t="shared" si="43"/>
        <v>114.11867962156194</v>
      </c>
    </row>
    <row r="912" spans="2:5" x14ac:dyDescent="0.2">
      <c r="B912" s="12">
        <v>16.214129912778532</v>
      </c>
      <c r="C912">
        <f t="shared" si="42"/>
        <v>6.1894600275975176</v>
      </c>
      <c r="D912" s="12">
        <v>21.423816033189574</v>
      </c>
      <c r="E912" s="31">
        <f t="shared" si="43"/>
        <v>129.94053290365838</v>
      </c>
    </row>
    <row r="913" spans="2:5" x14ac:dyDescent="0.2">
      <c r="B913" s="12">
        <v>16.737446602525679</v>
      </c>
      <c r="C913">
        <f t="shared" si="42"/>
        <v>6.7127767173446653</v>
      </c>
      <c r="D913" s="12">
        <v>23.71972442724778</v>
      </c>
      <c r="E913" s="31">
        <f t="shared" si="43"/>
        <v>187.55451891018353</v>
      </c>
    </row>
  </sheetData>
  <autoFilter ref="D10:D913" xr:uid="{5F5E037C-8459-4DC3-92FE-DB82F498D75D}">
    <sortState xmlns:xlrd2="http://schemas.microsoft.com/office/spreadsheetml/2017/richdata2" ref="D11:D913">
      <sortCondition ref="D10:D913"/>
    </sortState>
  </autoFilter>
  <mergeCells count="3">
    <mergeCell ref="G21:H21"/>
    <mergeCell ref="A1:C1"/>
    <mergeCell ref="S6:V9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XZ2</dc:creator>
  <cp:lastModifiedBy>Microsoft Office User</cp:lastModifiedBy>
  <dcterms:created xsi:type="dcterms:W3CDTF">2021-08-11T22:46:38Z</dcterms:created>
  <dcterms:modified xsi:type="dcterms:W3CDTF">2021-09-06T16:08:28Z</dcterms:modified>
</cp:coreProperties>
</file>