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filterPrivacy="1"/>
  <xr:revisionPtr revIDLastSave="0" documentId="13_ncr:1_{1AC174AE-DF5B-7B47-B960-F578A2FC5530}" xr6:coauthVersionLast="47" xr6:coauthVersionMax="47" xr10:uidLastSave="{00000000-0000-0000-0000-000000000000}"/>
  <bookViews>
    <workbookView xWindow="1500" yWindow="500" windowWidth="32100" windowHeight="20500" xr2:uid="{00000000-000D-0000-FFFF-FFFF00000000}"/>
  </bookViews>
  <sheets>
    <sheet name="月" sheetId="3" r:id="rId1"/>
    <sheet name="年" sheetId="4" r:id="rId2"/>
    <sheet name="十干十二支" sheetId="5" r:id="rId3"/>
  </sheets>
  <definedNames>
    <definedName name="_xlnm._FilterDatabase" localSheetId="0" hidden="1">月!$B$1:$AG$489</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A143" i="3" l="1"/>
  <c r="AC143" i="3" s="1"/>
  <c r="AD143" i="3" s="1"/>
  <c r="AB143" i="3"/>
  <c r="AE143" i="3"/>
  <c r="AG143" i="3" s="1"/>
  <c r="AF143" i="3"/>
  <c r="AA361" i="3"/>
  <c r="AC361" i="3" s="1"/>
  <c r="AD361" i="3" s="1"/>
  <c r="AB361" i="3"/>
  <c r="AE361" i="3"/>
  <c r="AG361" i="3" s="1"/>
  <c r="AF361" i="3"/>
  <c r="AA362" i="3"/>
  <c r="AB362" i="3"/>
  <c r="AE362" i="3"/>
  <c r="AG362" i="3" s="1"/>
  <c r="AF362" i="3"/>
  <c r="AA356" i="3"/>
  <c r="AC356" i="3" s="1"/>
  <c r="AD356" i="3" s="1"/>
  <c r="AB356" i="3"/>
  <c r="AE356" i="3"/>
  <c r="AG356" i="3" s="1"/>
  <c r="AF356" i="3"/>
  <c r="AA357" i="3"/>
  <c r="AB357" i="3"/>
  <c r="AE357" i="3"/>
  <c r="AG357" i="3" s="1"/>
  <c r="AF357" i="3"/>
  <c r="AA220" i="3"/>
  <c r="AB220" i="3"/>
  <c r="AE220" i="3"/>
  <c r="AG220" i="3" s="1"/>
  <c r="AF220" i="3"/>
  <c r="AA216" i="3"/>
  <c r="AC216" i="3" s="1"/>
  <c r="AD216" i="3" s="1"/>
  <c r="AB216" i="3"/>
  <c r="AE216" i="3"/>
  <c r="AG216" i="3" s="1"/>
  <c r="AF216" i="3"/>
  <c r="AA211" i="3"/>
  <c r="AC211" i="3" s="1"/>
  <c r="AD211" i="3" s="1"/>
  <c r="AB211" i="3"/>
  <c r="AE211" i="3"/>
  <c r="AG211" i="3" s="1"/>
  <c r="AF211" i="3"/>
  <c r="AA205" i="3"/>
  <c r="AC205" i="3" s="1"/>
  <c r="AD205" i="3" s="1"/>
  <c r="AB205" i="3"/>
  <c r="AE205" i="3"/>
  <c r="AG205" i="3" s="1"/>
  <c r="AF205" i="3"/>
  <c r="AA198" i="3"/>
  <c r="AC198" i="3" s="1"/>
  <c r="AD198" i="3" s="1"/>
  <c r="AB198" i="3"/>
  <c r="AE198" i="3"/>
  <c r="AG198" i="3" s="1"/>
  <c r="AF198" i="3"/>
  <c r="AA183" i="3"/>
  <c r="AC183" i="3" s="1"/>
  <c r="AD183" i="3" s="1"/>
  <c r="AB183" i="3"/>
  <c r="AE183" i="3"/>
  <c r="AG183" i="3" s="1"/>
  <c r="AF183" i="3"/>
  <c r="AA172" i="3"/>
  <c r="AC172" i="3" s="1"/>
  <c r="AD172" i="3" s="1"/>
  <c r="AB172" i="3"/>
  <c r="AE172" i="3"/>
  <c r="AG172" i="3" s="1"/>
  <c r="AF172" i="3"/>
  <c r="AA173" i="3"/>
  <c r="AB173" i="3"/>
  <c r="AE173" i="3"/>
  <c r="AG173" i="3" s="1"/>
  <c r="AF173" i="3"/>
  <c r="AA170" i="3"/>
  <c r="AC170" i="3" s="1"/>
  <c r="AD170" i="3" s="1"/>
  <c r="AB170" i="3"/>
  <c r="AE170" i="3"/>
  <c r="AG170" i="3" s="1"/>
  <c r="AF170" i="3"/>
  <c r="AA171" i="3"/>
  <c r="AB171" i="3"/>
  <c r="AE171" i="3"/>
  <c r="AG171" i="3" s="1"/>
  <c r="AF171" i="3"/>
  <c r="AA141" i="3"/>
  <c r="AC141" i="3" s="1"/>
  <c r="AD141" i="3" s="1"/>
  <c r="AB141" i="3"/>
  <c r="AE141" i="3"/>
  <c r="AG141" i="3" s="1"/>
  <c r="AF141" i="3"/>
  <c r="AA139" i="3"/>
  <c r="AC139" i="3" s="1"/>
  <c r="AD139" i="3" s="1"/>
  <c r="AB139" i="3"/>
  <c r="AE139" i="3"/>
  <c r="AG139" i="3" s="1"/>
  <c r="AF139" i="3"/>
  <c r="AA140" i="3"/>
  <c r="AB140" i="3"/>
  <c r="AE140" i="3"/>
  <c r="AG140" i="3" s="1"/>
  <c r="AF140" i="3"/>
  <c r="AA128" i="3"/>
  <c r="AC128" i="3" s="1"/>
  <c r="AD128" i="3" s="1"/>
  <c r="AB128" i="3"/>
  <c r="AE128" i="3"/>
  <c r="AG128" i="3" s="1"/>
  <c r="AF128" i="3"/>
  <c r="AA129" i="3"/>
  <c r="AB129" i="3"/>
  <c r="AE129" i="3"/>
  <c r="AG129" i="3" s="1"/>
  <c r="AF129" i="3"/>
  <c r="AA112" i="3"/>
  <c r="AC112" i="3" s="1"/>
  <c r="AD112" i="3" s="1"/>
  <c r="AB112" i="3"/>
  <c r="AE112" i="3"/>
  <c r="AG112" i="3" s="1"/>
  <c r="AF112" i="3"/>
  <c r="AA44" i="3"/>
  <c r="AC44" i="3" s="1"/>
  <c r="AD44" i="3" s="1"/>
  <c r="AB44" i="3"/>
  <c r="AE44" i="3"/>
  <c r="AG44" i="3" s="1"/>
  <c r="AF44" i="3"/>
  <c r="AA45" i="3"/>
  <c r="AB45" i="3"/>
  <c r="AE45" i="3"/>
  <c r="AG45" i="3" s="1"/>
  <c r="AF45" i="3"/>
  <c r="AA43" i="3"/>
  <c r="AC43" i="3" s="1"/>
  <c r="AD43" i="3" s="1"/>
  <c r="AB43" i="3"/>
  <c r="AE43" i="3"/>
  <c r="AG43" i="3" s="1"/>
  <c r="AF43" i="3"/>
  <c r="AA42" i="3"/>
  <c r="AC42" i="3" s="1"/>
  <c r="AD42" i="3" s="1"/>
  <c r="AB42" i="3"/>
  <c r="AE42" i="3"/>
  <c r="AG42" i="3" s="1"/>
  <c r="AF42" i="3"/>
  <c r="AF17" i="3"/>
  <c r="AE17" i="3"/>
  <c r="AG17" i="3" s="1"/>
  <c r="AB17" i="3"/>
  <c r="AA17" i="3"/>
  <c r="AC17" i="3" s="1"/>
  <c r="AD17" i="3" s="1"/>
  <c r="AF15" i="3"/>
  <c r="AE15" i="3"/>
  <c r="AG15" i="3" s="1"/>
  <c r="AB15" i="3"/>
  <c r="AA15" i="3"/>
  <c r="AC15" i="3" s="1"/>
  <c r="AD15" i="3" s="1"/>
  <c r="AF13" i="3"/>
  <c r="AE13" i="3"/>
  <c r="AG13" i="3" s="1"/>
  <c r="AB13" i="3"/>
  <c r="AA13" i="3"/>
  <c r="AC13" i="3" s="1"/>
  <c r="AD13" i="3" s="1"/>
  <c r="AF11" i="3"/>
  <c r="AE11" i="3"/>
  <c r="AG11" i="3" s="1"/>
  <c r="AB11" i="3"/>
  <c r="AA11" i="3"/>
  <c r="AC11" i="3" s="1"/>
  <c r="AD11" i="3" s="1"/>
  <c r="AF21" i="3"/>
  <c r="AE21" i="3"/>
  <c r="AG21" i="3" s="1"/>
  <c r="AB21" i="3"/>
  <c r="AA21" i="3"/>
  <c r="AC21" i="3" s="1"/>
  <c r="AD21" i="3" s="1"/>
  <c r="AF20" i="3"/>
  <c r="AE20" i="3"/>
  <c r="AG20" i="3" s="1"/>
  <c r="AB20" i="3"/>
  <c r="AA20" i="3"/>
  <c r="AC20" i="3" s="1"/>
  <c r="AD20" i="3" s="1"/>
  <c r="AF22" i="3"/>
  <c r="AE22" i="3"/>
  <c r="AG22" i="3" s="1"/>
  <c r="AB22" i="3"/>
  <c r="AA22" i="3"/>
  <c r="AC22" i="3" s="1"/>
  <c r="AD22" i="3" s="1"/>
  <c r="AF16" i="3"/>
  <c r="AE16" i="3"/>
  <c r="AG16" i="3" s="1"/>
  <c r="AB16" i="3"/>
  <c r="AA16" i="3"/>
  <c r="AF18" i="3"/>
  <c r="AE18" i="3"/>
  <c r="AG18" i="3" s="1"/>
  <c r="AB18" i="3"/>
  <c r="AA18" i="3"/>
  <c r="AF19" i="3"/>
  <c r="AE19" i="3"/>
  <c r="AG19" i="3" s="1"/>
  <c r="AB19" i="3"/>
  <c r="AA19" i="3"/>
  <c r="AF14" i="3"/>
  <c r="AE14" i="3"/>
  <c r="AG14" i="3" s="1"/>
  <c r="AB14" i="3"/>
  <c r="AA14" i="3"/>
  <c r="AF12" i="3"/>
  <c r="AE12" i="3"/>
  <c r="AG12" i="3" s="1"/>
  <c r="AB12" i="3"/>
  <c r="AA12" i="3"/>
  <c r="AF10" i="3"/>
  <c r="AE10" i="3"/>
  <c r="AG10" i="3" s="1"/>
  <c r="AB10" i="3"/>
  <c r="AA10" i="3"/>
  <c r="AC10" i="3" s="1"/>
  <c r="AD10" i="3" s="1"/>
  <c r="AF8" i="3"/>
  <c r="AE8" i="3"/>
  <c r="AG8" i="3" s="1"/>
  <c r="AB8" i="3"/>
  <c r="AA8" i="3"/>
  <c r="AC8" i="3" s="1"/>
  <c r="AD8" i="3" s="1"/>
  <c r="AF9" i="3"/>
  <c r="AE9" i="3"/>
  <c r="AG9" i="3" s="1"/>
  <c r="AB9" i="3"/>
  <c r="AA9" i="3"/>
  <c r="AC9" i="3" s="1"/>
  <c r="AD9" i="3" s="1"/>
  <c r="AF7" i="3"/>
  <c r="AE7" i="3"/>
  <c r="AG7" i="3" s="1"/>
  <c r="AB7" i="3"/>
  <c r="AA7" i="3"/>
  <c r="AC7" i="3" s="1"/>
  <c r="AD7" i="3" s="1"/>
  <c r="AF6" i="3"/>
  <c r="AE6" i="3"/>
  <c r="AG6" i="3" s="1"/>
  <c r="AB6" i="3"/>
  <c r="AA6" i="3"/>
  <c r="AC6" i="3" s="1"/>
  <c r="AD6" i="3" s="1"/>
  <c r="AF5" i="3"/>
  <c r="AE5" i="3"/>
  <c r="AG5" i="3" s="1"/>
  <c r="AB5" i="3"/>
  <c r="AA5" i="3"/>
  <c r="AC5" i="3" s="1"/>
  <c r="AD5" i="3" s="1"/>
  <c r="AF4" i="3"/>
  <c r="AE4" i="3"/>
  <c r="AG4" i="3" s="1"/>
  <c r="AB4" i="3"/>
  <c r="AA4" i="3"/>
  <c r="AC4" i="3" s="1"/>
  <c r="AD4" i="3" s="1"/>
  <c r="AF3" i="3"/>
  <c r="AE3" i="3"/>
  <c r="AG3" i="3" s="1"/>
  <c r="AB3" i="3"/>
  <c r="AA3" i="3"/>
  <c r="AC3" i="3" s="1"/>
  <c r="AD3" i="3" s="1"/>
  <c r="AF2" i="3"/>
  <c r="AE2" i="3"/>
  <c r="AG2" i="3" s="1"/>
  <c r="AB2" i="3"/>
  <c r="AA2" i="3"/>
  <c r="AC2" i="3" s="1"/>
  <c r="AD2" i="3" s="1"/>
  <c r="AA26" i="3"/>
  <c r="AB26" i="3"/>
  <c r="AE26" i="3"/>
  <c r="AG26" i="3" s="1"/>
  <c r="AF26" i="3"/>
  <c r="AA27" i="3"/>
  <c r="AC27" i="3" s="1"/>
  <c r="AD27" i="3" s="1"/>
  <c r="AB27" i="3"/>
  <c r="AE27" i="3"/>
  <c r="AG27" i="3" s="1"/>
  <c r="AF27" i="3"/>
  <c r="AA28" i="3"/>
  <c r="AC28" i="3" s="1"/>
  <c r="AD28" i="3" s="1"/>
  <c r="AB28" i="3"/>
  <c r="AE28" i="3"/>
  <c r="AG28" i="3" s="1"/>
  <c r="AF28" i="3"/>
  <c r="AA29" i="3"/>
  <c r="AB29" i="3"/>
  <c r="AE29" i="3"/>
  <c r="AG29" i="3" s="1"/>
  <c r="AF29" i="3"/>
  <c r="AA30" i="3"/>
  <c r="AC30" i="3" s="1"/>
  <c r="AD30" i="3" s="1"/>
  <c r="AB30" i="3"/>
  <c r="AE30" i="3"/>
  <c r="AG30" i="3" s="1"/>
  <c r="AF30" i="3"/>
  <c r="AA31" i="3"/>
  <c r="AC31" i="3" s="1"/>
  <c r="AD31" i="3" s="1"/>
  <c r="AB31" i="3"/>
  <c r="AE31" i="3"/>
  <c r="AG31" i="3" s="1"/>
  <c r="AF31" i="3"/>
  <c r="AA32" i="3"/>
  <c r="AC32" i="3" s="1"/>
  <c r="AD32" i="3" s="1"/>
  <c r="AB32" i="3"/>
  <c r="AE32" i="3"/>
  <c r="AG32" i="3" s="1"/>
  <c r="AF32" i="3"/>
  <c r="AA33" i="3"/>
  <c r="AB33" i="3"/>
  <c r="AE33" i="3"/>
  <c r="AG33" i="3" s="1"/>
  <c r="AF33" i="3"/>
  <c r="AA34" i="3"/>
  <c r="AC34" i="3" s="1"/>
  <c r="AD34" i="3" s="1"/>
  <c r="AB34" i="3"/>
  <c r="AE34" i="3"/>
  <c r="AG34" i="3" s="1"/>
  <c r="AF34" i="3"/>
  <c r="AA35" i="3"/>
  <c r="AB35" i="3"/>
  <c r="AE35" i="3"/>
  <c r="AG35" i="3" s="1"/>
  <c r="AF35" i="3"/>
  <c r="AA36" i="3"/>
  <c r="AC36" i="3" s="1"/>
  <c r="AD36" i="3" s="1"/>
  <c r="AB36" i="3"/>
  <c r="AE36" i="3"/>
  <c r="AG36" i="3" s="1"/>
  <c r="AF36" i="3"/>
  <c r="AA37" i="3"/>
  <c r="AC37" i="3" s="1"/>
  <c r="AD37" i="3" s="1"/>
  <c r="AB37" i="3"/>
  <c r="AE37" i="3"/>
  <c r="AG37" i="3" s="1"/>
  <c r="AF37" i="3"/>
  <c r="AA38" i="3"/>
  <c r="AC38" i="3" s="1"/>
  <c r="AD38" i="3" s="1"/>
  <c r="AB38" i="3"/>
  <c r="AE38" i="3"/>
  <c r="AG38" i="3" s="1"/>
  <c r="AF38" i="3"/>
  <c r="AA39" i="3"/>
  <c r="AC39" i="3" s="1"/>
  <c r="AD39" i="3" s="1"/>
  <c r="AB39" i="3"/>
  <c r="AE39" i="3"/>
  <c r="AG39" i="3" s="1"/>
  <c r="AF39" i="3"/>
  <c r="AA40" i="3"/>
  <c r="AC40" i="3" s="1"/>
  <c r="AD40" i="3" s="1"/>
  <c r="AB40" i="3"/>
  <c r="AE40" i="3"/>
  <c r="AG40" i="3" s="1"/>
  <c r="AF40" i="3"/>
  <c r="AA41" i="3"/>
  <c r="AC41" i="3" s="1"/>
  <c r="AD41" i="3" s="1"/>
  <c r="AB41" i="3"/>
  <c r="AE41" i="3"/>
  <c r="AG41" i="3" s="1"/>
  <c r="AF41" i="3"/>
  <c r="AA46" i="3"/>
  <c r="AC46" i="3" s="1"/>
  <c r="AD46" i="3" s="1"/>
  <c r="AB46" i="3"/>
  <c r="AE46" i="3"/>
  <c r="AG46" i="3" s="1"/>
  <c r="AF46" i="3"/>
  <c r="AA47" i="3"/>
  <c r="AC47" i="3" s="1"/>
  <c r="AD47" i="3" s="1"/>
  <c r="AB47" i="3"/>
  <c r="AE47" i="3"/>
  <c r="AG47" i="3" s="1"/>
  <c r="AF47" i="3"/>
  <c r="AA48" i="3"/>
  <c r="AC48" i="3" s="1"/>
  <c r="AD48" i="3" s="1"/>
  <c r="AB48" i="3"/>
  <c r="AE48" i="3"/>
  <c r="AG48" i="3" s="1"/>
  <c r="AF48" i="3"/>
  <c r="AA49" i="3"/>
  <c r="AC49" i="3" s="1"/>
  <c r="AD49" i="3" s="1"/>
  <c r="AB49" i="3"/>
  <c r="AE49" i="3"/>
  <c r="AG49" i="3" s="1"/>
  <c r="AF49" i="3"/>
  <c r="AA50" i="3"/>
  <c r="AC50" i="3" s="1"/>
  <c r="AD50" i="3" s="1"/>
  <c r="AB50" i="3"/>
  <c r="AE50" i="3"/>
  <c r="AG50" i="3" s="1"/>
  <c r="AF50" i="3"/>
  <c r="AA51" i="3"/>
  <c r="AB51" i="3"/>
  <c r="AE51" i="3"/>
  <c r="AG51" i="3" s="1"/>
  <c r="AF51" i="3"/>
  <c r="AA52" i="3"/>
  <c r="AC52" i="3" s="1"/>
  <c r="AD52" i="3" s="1"/>
  <c r="AB52" i="3"/>
  <c r="AE52" i="3"/>
  <c r="AG52" i="3" s="1"/>
  <c r="AF52" i="3"/>
  <c r="AA53" i="3"/>
  <c r="AB53" i="3"/>
  <c r="AE53" i="3"/>
  <c r="AG53" i="3" s="1"/>
  <c r="AF53" i="3"/>
  <c r="AA54" i="3"/>
  <c r="AC54" i="3" s="1"/>
  <c r="AD54" i="3" s="1"/>
  <c r="AB54" i="3"/>
  <c r="AE54" i="3"/>
  <c r="AG54" i="3" s="1"/>
  <c r="AF54" i="3"/>
  <c r="AA55" i="3"/>
  <c r="AB55" i="3"/>
  <c r="AE55" i="3"/>
  <c r="AG55" i="3" s="1"/>
  <c r="AF55" i="3"/>
  <c r="AA56" i="3"/>
  <c r="AC56" i="3" s="1"/>
  <c r="AD56" i="3" s="1"/>
  <c r="AB56" i="3"/>
  <c r="AE56" i="3"/>
  <c r="AG56" i="3" s="1"/>
  <c r="AF56" i="3"/>
  <c r="AA57" i="3"/>
  <c r="AB57" i="3"/>
  <c r="AE57" i="3"/>
  <c r="AG57" i="3" s="1"/>
  <c r="AF57" i="3"/>
  <c r="AA58" i="3"/>
  <c r="AB58" i="3"/>
  <c r="AE58" i="3"/>
  <c r="AG58" i="3" s="1"/>
  <c r="AF58" i="3"/>
  <c r="AA59" i="3"/>
  <c r="AC59" i="3" s="1"/>
  <c r="AD59" i="3" s="1"/>
  <c r="AB59" i="3"/>
  <c r="AE59" i="3"/>
  <c r="AG59" i="3" s="1"/>
  <c r="AF59" i="3"/>
  <c r="AA60" i="3"/>
  <c r="AC60" i="3" s="1"/>
  <c r="AD60" i="3" s="1"/>
  <c r="AB60" i="3"/>
  <c r="AE60" i="3"/>
  <c r="AG60" i="3" s="1"/>
  <c r="AF60" i="3"/>
  <c r="AA61" i="3"/>
  <c r="AB61" i="3"/>
  <c r="AE61" i="3"/>
  <c r="AG61" i="3" s="1"/>
  <c r="AF61" i="3"/>
  <c r="AA62" i="3"/>
  <c r="AC62" i="3" s="1"/>
  <c r="AD62" i="3" s="1"/>
  <c r="AB62" i="3"/>
  <c r="AE62" i="3"/>
  <c r="AG62" i="3" s="1"/>
  <c r="AF62" i="3"/>
  <c r="AA63" i="3"/>
  <c r="AC63" i="3" s="1"/>
  <c r="AD63" i="3" s="1"/>
  <c r="AB63" i="3"/>
  <c r="AE63" i="3"/>
  <c r="AG63" i="3" s="1"/>
  <c r="AF63" i="3"/>
  <c r="AA64" i="3"/>
  <c r="AB64" i="3"/>
  <c r="AE64" i="3"/>
  <c r="AG64" i="3" s="1"/>
  <c r="AF64" i="3"/>
  <c r="AA65" i="3"/>
  <c r="AC65" i="3" s="1"/>
  <c r="AD65" i="3" s="1"/>
  <c r="AB65" i="3"/>
  <c r="AE65" i="3"/>
  <c r="AG65" i="3" s="1"/>
  <c r="AF65" i="3"/>
  <c r="AA66" i="3"/>
  <c r="AB66" i="3"/>
  <c r="AE66" i="3"/>
  <c r="AG66" i="3" s="1"/>
  <c r="AF66" i="3"/>
  <c r="AA67" i="3"/>
  <c r="AC67" i="3" s="1"/>
  <c r="AD67" i="3" s="1"/>
  <c r="AB67" i="3"/>
  <c r="AE67" i="3"/>
  <c r="AG67" i="3" s="1"/>
  <c r="AF67" i="3"/>
  <c r="AA68" i="3"/>
  <c r="AC68" i="3" s="1"/>
  <c r="AD68" i="3" s="1"/>
  <c r="AB68" i="3"/>
  <c r="AE68" i="3"/>
  <c r="AG68" i="3" s="1"/>
  <c r="AF68" i="3"/>
  <c r="AA69" i="3"/>
  <c r="AC69" i="3" s="1"/>
  <c r="AD69" i="3" s="1"/>
  <c r="AB69" i="3"/>
  <c r="AE69" i="3"/>
  <c r="AG69" i="3" s="1"/>
  <c r="AF69" i="3"/>
  <c r="AA70" i="3"/>
  <c r="AC70" i="3" s="1"/>
  <c r="AD70" i="3" s="1"/>
  <c r="AB70" i="3"/>
  <c r="AE70" i="3"/>
  <c r="AG70" i="3" s="1"/>
  <c r="AF70" i="3"/>
  <c r="AA71" i="3"/>
  <c r="AB71" i="3"/>
  <c r="AE71" i="3"/>
  <c r="AG71" i="3" s="1"/>
  <c r="AF71" i="3"/>
  <c r="AA72" i="3"/>
  <c r="AC72" i="3" s="1"/>
  <c r="AD72" i="3" s="1"/>
  <c r="AB72" i="3"/>
  <c r="AE72" i="3"/>
  <c r="AG72" i="3" s="1"/>
  <c r="AF72" i="3"/>
  <c r="AA73" i="3"/>
  <c r="AC73" i="3" s="1"/>
  <c r="AD73" i="3" s="1"/>
  <c r="AB73" i="3"/>
  <c r="AE73" i="3"/>
  <c r="AG73" i="3" s="1"/>
  <c r="AF73" i="3"/>
  <c r="AA74" i="3"/>
  <c r="AB74" i="3"/>
  <c r="AE74" i="3"/>
  <c r="AG74" i="3" s="1"/>
  <c r="AF74" i="3"/>
  <c r="AA75" i="3"/>
  <c r="AC75" i="3" s="1"/>
  <c r="AD75" i="3" s="1"/>
  <c r="AB75" i="3"/>
  <c r="AE75" i="3"/>
  <c r="AG75" i="3" s="1"/>
  <c r="AF75" i="3"/>
  <c r="AA76" i="3"/>
  <c r="AB76" i="3"/>
  <c r="AE76" i="3"/>
  <c r="AG76" i="3" s="1"/>
  <c r="AF76" i="3"/>
  <c r="AA77" i="3"/>
  <c r="AC77" i="3" s="1"/>
  <c r="AD77" i="3" s="1"/>
  <c r="AB77" i="3"/>
  <c r="AE77" i="3"/>
  <c r="AG77" i="3" s="1"/>
  <c r="AF77" i="3"/>
  <c r="AA78" i="3"/>
  <c r="AC78" i="3" s="1"/>
  <c r="AD78" i="3" s="1"/>
  <c r="AB78" i="3"/>
  <c r="AE78" i="3"/>
  <c r="AG78" i="3" s="1"/>
  <c r="AF78" i="3"/>
  <c r="AA79" i="3"/>
  <c r="AB79" i="3"/>
  <c r="AE79" i="3"/>
  <c r="AG79" i="3" s="1"/>
  <c r="AF79" i="3"/>
  <c r="AA80" i="3"/>
  <c r="AC80" i="3" s="1"/>
  <c r="AD80" i="3" s="1"/>
  <c r="AB80" i="3"/>
  <c r="AE80" i="3"/>
  <c r="AG80" i="3" s="1"/>
  <c r="AF80" i="3"/>
  <c r="AA81" i="3"/>
  <c r="AB81" i="3"/>
  <c r="AE81" i="3"/>
  <c r="AG81" i="3" s="1"/>
  <c r="AF81" i="3"/>
  <c r="AA82" i="3"/>
  <c r="AC82" i="3" s="1"/>
  <c r="AD82" i="3" s="1"/>
  <c r="AB82" i="3"/>
  <c r="AE82" i="3"/>
  <c r="AG82" i="3" s="1"/>
  <c r="AF82" i="3"/>
  <c r="AA83" i="3"/>
  <c r="AB83" i="3"/>
  <c r="AE83" i="3"/>
  <c r="AG83" i="3" s="1"/>
  <c r="AF83" i="3"/>
  <c r="AA84" i="3"/>
  <c r="AC84" i="3" s="1"/>
  <c r="AD84" i="3" s="1"/>
  <c r="AB84" i="3"/>
  <c r="AE84" i="3"/>
  <c r="AG84" i="3" s="1"/>
  <c r="AF84" i="3"/>
  <c r="AA85" i="3"/>
  <c r="AB85" i="3"/>
  <c r="AE85" i="3"/>
  <c r="AG85" i="3" s="1"/>
  <c r="AF85" i="3"/>
  <c r="AA86" i="3"/>
  <c r="AC86" i="3" s="1"/>
  <c r="AD86" i="3" s="1"/>
  <c r="AB86" i="3"/>
  <c r="AE86" i="3"/>
  <c r="AG86" i="3" s="1"/>
  <c r="AF86" i="3"/>
  <c r="AA87" i="3"/>
  <c r="AB87" i="3"/>
  <c r="AE87" i="3"/>
  <c r="AG87" i="3" s="1"/>
  <c r="AF87" i="3"/>
  <c r="AA88" i="3"/>
  <c r="AC88" i="3" s="1"/>
  <c r="AD88" i="3" s="1"/>
  <c r="AB88" i="3"/>
  <c r="AE88" i="3"/>
  <c r="AG88" i="3" s="1"/>
  <c r="AF88" i="3"/>
  <c r="AA89" i="3"/>
  <c r="AC89" i="3" s="1"/>
  <c r="AD89" i="3" s="1"/>
  <c r="AB89" i="3"/>
  <c r="AE89" i="3"/>
  <c r="AG89" i="3" s="1"/>
  <c r="AF89" i="3"/>
  <c r="AA90" i="3"/>
  <c r="AC90" i="3" s="1"/>
  <c r="AD90" i="3" s="1"/>
  <c r="AB90" i="3"/>
  <c r="AE90" i="3"/>
  <c r="AG90" i="3" s="1"/>
  <c r="AF90" i="3"/>
  <c r="AA91" i="3"/>
  <c r="AB91" i="3"/>
  <c r="AE91" i="3"/>
  <c r="AG91" i="3" s="1"/>
  <c r="AF91" i="3"/>
  <c r="AA92" i="3"/>
  <c r="AB92" i="3"/>
  <c r="AE92" i="3"/>
  <c r="AG92" i="3" s="1"/>
  <c r="AF92" i="3"/>
  <c r="AA93" i="3"/>
  <c r="AB93" i="3"/>
  <c r="AE93" i="3"/>
  <c r="AG93" i="3" s="1"/>
  <c r="AF93" i="3"/>
  <c r="AA94" i="3"/>
  <c r="AB94" i="3"/>
  <c r="AE94" i="3"/>
  <c r="AG94" i="3" s="1"/>
  <c r="AF94" i="3"/>
  <c r="AA95" i="3"/>
  <c r="AC95" i="3" s="1"/>
  <c r="AD95" i="3" s="1"/>
  <c r="AB95" i="3"/>
  <c r="AE95" i="3"/>
  <c r="AG95" i="3" s="1"/>
  <c r="AF95" i="3"/>
  <c r="AA96" i="3"/>
  <c r="AB96" i="3"/>
  <c r="AE96" i="3"/>
  <c r="AG96" i="3" s="1"/>
  <c r="AF96" i="3"/>
  <c r="AA97" i="3"/>
  <c r="AC97" i="3" s="1"/>
  <c r="AD97" i="3" s="1"/>
  <c r="AB97" i="3"/>
  <c r="AE97" i="3"/>
  <c r="AG97" i="3" s="1"/>
  <c r="AF97" i="3"/>
  <c r="AA98" i="3"/>
  <c r="AB98" i="3"/>
  <c r="AE98" i="3"/>
  <c r="AG98" i="3" s="1"/>
  <c r="AF98" i="3"/>
  <c r="AA99" i="3"/>
  <c r="AB99" i="3"/>
  <c r="AE99" i="3"/>
  <c r="AG99" i="3" s="1"/>
  <c r="AF99" i="3"/>
  <c r="AA100" i="3"/>
  <c r="AC100" i="3" s="1"/>
  <c r="AD100" i="3" s="1"/>
  <c r="AB100" i="3"/>
  <c r="AE100" i="3"/>
  <c r="AG100" i="3" s="1"/>
  <c r="AF100" i="3"/>
  <c r="AA101" i="3"/>
  <c r="AB101" i="3"/>
  <c r="AE101" i="3"/>
  <c r="AG101" i="3" s="1"/>
  <c r="AF101" i="3"/>
  <c r="AA102" i="3"/>
  <c r="AC102" i="3" s="1"/>
  <c r="AD102" i="3" s="1"/>
  <c r="AB102" i="3"/>
  <c r="AE102" i="3"/>
  <c r="AG102" i="3" s="1"/>
  <c r="AF102" i="3"/>
  <c r="AA103" i="3"/>
  <c r="AB103" i="3"/>
  <c r="AE103" i="3"/>
  <c r="AG103" i="3" s="1"/>
  <c r="AF103" i="3"/>
  <c r="AA104" i="3"/>
  <c r="AB104" i="3"/>
  <c r="AE104" i="3"/>
  <c r="AG104" i="3" s="1"/>
  <c r="AF104" i="3"/>
  <c r="AA105" i="3"/>
  <c r="AC105" i="3" s="1"/>
  <c r="AD105" i="3" s="1"/>
  <c r="AB105" i="3"/>
  <c r="AE105" i="3"/>
  <c r="AG105" i="3" s="1"/>
  <c r="AF105" i="3"/>
  <c r="AA106" i="3"/>
  <c r="AC106" i="3" s="1"/>
  <c r="AD106" i="3" s="1"/>
  <c r="AB106" i="3"/>
  <c r="AE106" i="3"/>
  <c r="AG106" i="3" s="1"/>
  <c r="AF106" i="3"/>
  <c r="AA107" i="3"/>
  <c r="AB107" i="3"/>
  <c r="AE107" i="3"/>
  <c r="AG107" i="3" s="1"/>
  <c r="AF107" i="3"/>
  <c r="AA108" i="3"/>
  <c r="AC108" i="3" s="1"/>
  <c r="AD108" i="3" s="1"/>
  <c r="AB108" i="3"/>
  <c r="AE108" i="3"/>
  <c r="AG108" i="3" s="1"/>
  <c r="AF108" i="3"/>
  <c r="AA109" i="3"/>
  <c r="AB109" i="3"/>
  <c r="AE109" i="3"/>
  <c r="AG109" i="3" s="1"/>
  <c r="AF109" i="3"/>
  <c r="AA110" i="3"/>
  <c r="AC110" i="3" s="1"/>
  <c r="AD110" i="3" s="1"/>
  <c r="AB110" i="3"/>
  <c r="AE110" i="3"/>
  <c r="AG110" i="3" s="1"/>
  <c r="AF110" i="3"/>
  <c r="AA111" i="3"/>
  <c r="AB111" i="3"/>
  <c r="AE111" i="3"/>
  <c r="AG111" i="3" s="1"/>
  <c r="AF111" i="3"/>
  <c r="AA113" i="3"/>
  <c r="AC113" i="3" s="1"/>
  <c r="AD113" i="3" s="1"/>
  <c r="AB113" i="3"/>
  <c r="AE113" i="3"/>
  <c r="AG113" i="3" s="1"/>
  <c r="AF113" i="3"/>
  <c r="AA114" i="3"/>
  <c r="AC114" i="3" s="1"/>
  <c r="AD114" i="3" s="1"/>
  <c r="AB114" i="3"/>
  <c r="AE114" i="3"/>
  <c r="AG114" i="3" s="1"/>
  <c r="AF114" i="3"/>
  <c r="AA115" i="3"/>
  <c r="AC115" i="3" s="1"/>
  <c r="AD115" i="3" s="1"/>
  <c r="AB115" i="3"/>
  <c r="AE115" i="3"/>
  <c r="AG115" i="3" s="1"/>
  <c r="AF115" i="3"/>
  <c r="AA116" i="3"/>
  <c r="AB116" i="3"/>
  <c r="AE116" i="3"/>
  <c r="AG116" i="3" s="1"/>
  <c r="AF116" i="3"/>
  <c r="AA117" i="3"/>
  <c r="AC117" i="3" s="1"/>
  <c r="AD117" i="3" s="1"/>
  <c r="AB117" i="3"/>
  <c r="AE117" i="3"/>
  <c r="AG117" i="3" s="1"/>
  <c r="AF117" i="3"/>
  <c r="AA118" i="3"/>
  <c r="AB118" i="3"/>
  <c r="AE118" i="3"/>
  <c r="AG118" i="3" s="1"/>
  <c r="AF118" i="3"/>
  <c r="AA119" i="3"/>
  <c r="AC119" i="3" s="1"/>
  <c r="AD119" i="3" s="1"/>
  <c r="AB119" i="3"/>
  <c r="AE119" i="3"/>
  <c r="AG119" i="3" s="1"/>
  <c r="AF119" i="3"/>
  <c r="AA120" i="3"/>
  <c r="AB120" i="3"/>
  <c r="AE120" i="3"/>
  <c r="AG120" i="3" s="1"/>
  <c r="AF120" i="3"/>
  <c r="AA121" i="3"/>
  <c r="AC121" i="3" s="1"/>
  <c r="AD121" i="3" s="1"/>
  <c r="AB121" i="3"/>
  <c r="AE121" i="3"/>
  <c r="AG121" i="3" s="1"/>
  <c r="AF121" i="3"/>
  <c r="AA122" i="3"/>
  <c r="AC122" i="3" s="1"/>
  <c r="AD122" i="3" s="1"/>
  <c r="AB122" i="3"/>
  <c r="AE122" i="3"/>
  <c r="AG122" i="3" s="1"/>
  <c r="AF122" i="3"/>
  <c r="AA123" i="3"/>
  <c r="AB123" i="3"/>
  <c r="AE123" i="3"/>
  <c r="AG123" i="3" s="1"/>
  <c r="AF123" i="3"/>
  <c r="AA124" i="3"/>
  <c r="AC124" i="3" s="1"/>
  <c r="AD124" i="3" s="1"/>
  <c r="AB124" i="3"/>
  <c r="AE124" i="3"/>
  <c r="AG124" i="3" s="1"/>
  <c r="AF124" i="3"/>
  <c r="AA125" i="3"/>
  <c r="AC125" i="3" s="1"/>
  <c r="AD125" i="3" s="1"/>
  <c r="AB125" i="3"/>
  <c r="AE125" i="3"/>
  <c r="AG125" i="3" s="1"/>
  <c r="AF125" i="3"/>
  <c r="AA126" i="3"/>
  <c r="AC126" i="3" s="1"/>
  <c r="AD126" i="3" s="1"/>
  <c r="AB126" i="3"/>
  <c r="AE126" i="3"/>
  <c r="AG126" i="3" s="1"/>
  <c r="AF126" i="3"/>
  <c r="AA127" i="3"/>
  <c r="AB127" i="3"/>
  <c r="AE127" i="3"/>
  <c r="AG127" i="3" s="1"/>
  <c r="AF127" i="3"/>
  <c r="AA130" i="3"/>
  <c r="AC130" i="3" s="1"/>
  <c r="AD130" i="3" s="1"/>
  <c r="AB130" i="3"/>
  <c r="AE130" i="3"/>
  <c r="AG130" i="3" s="1"/>
  <c r="AF130" i="3"/>
  <c r="AA131" i="3"/>
  <c r="AB131" i="3"/>
  <c r="AE131" i="3"/>
  <c r="AG131" i="3" s="1"/>
  <c r="AF131" i="3"/>
  <c r="AA132" i="3"/>
  <c r="AC132" i="3" s="1"/>
  <c r="AD132" i="3" s="1"/>
  <c r="AB132" i="3"/>
  <c r="AE132" i="3"/>
  <c r="AG132" i="3" s="1"/>
  <c r="AF132" i="3"/>
  <c r="AA133" i="3"/>
  <c r="AB133" i="3"/>
  <c r="AE133" i="3"/>
  <c r="AG133" i="3" s="1"/>
  <c r="AF133" i="3"/>
  <c r="AA134" i="3"/>
  <c r="AC134" i="3" s="1"/>
  <c r="AD134" i="3" s="1"/>
  <c r="AB134" i="3"/>
  <c r="AE134" i="3"/>
  <c r="AG134" i="3" s="1"/>
  <c r="AF134" i="3"/>
  <c r="AA135" i="3"/>
  <c r="AB135" i="3"/>
  <c r="AE135" i="3"/>
  <c r="AG135" i="3" s="1"/>
  <c r="AF135" i="3"/>
  <c r="AA136" i="3"/>
  <c r="AC136" i="3" s="1"/>
  <c r="AD136" i="3" s="1"/>
  <c r="AB136" i="3"/>
  <c r="AE136" i="3"/>
  <c r="AG136" i="3" s="1"/>
  <c r="AF136" i="3"/>
  <c r="AA137" i="3"/>
  <c r="AB137" i="3"/>
  <c r="AE137" i="3"/>
  <c r="AG137" i="3" s="1"/>
  <c r="AF137" i="3"/>
  <c r="AA138" i="3"/>
  <c r="AC138" i="3" s="1"/>
  <c r="AD138" i="3" s="1"/>
  <c r="AB138" i="3"/>
  <c r="AE138" i="3"/>
  <c r="AG138" i="3" s="1"/>
  <c r="AF138" i="3"/>
  <c r="AA142" i="3"/>
  <c r="AB142" i="3"/>
  <c r="AE142" i="3"/>
  <c r="AG142" i="3" s="1"/>
  <c r="AF142" i="3"/>
  <c r="AA144" i="3"/>
  <c r="AC144" i="3" s="1"/>
  <c r="AD144" i="3" s="1"/>
  <c r="AB144" i="3"/>
  <c r="AE144" i="3"/>
  <c r="AG144" i="3" s="1"/>
  <c r="AF144" i="3"/>
  <c r="AA145" i="3"/>
  <c r="AC145" i="3" s="1"/>
  <c r="AD145" i="3" s="1"/>
  <c r="AB145" i="3"/>
  <c r="AE145" i="3"/>
  <c r="AG145" i="3" s="1"/>
  <c r="AF145" i="3"/>
  <c r="AA146" i="3"/>
  <c r="AB146" i="3"/>
  <c r="AE146" i="3"/>
  <c r="AG146" i="3" s="1"/>
  <c r="AF146" i="3"/>
  <c r="AA147" i="3"/>
  <c r="AC147" i="3" s="1"/>
  <c r="AD147" i="3" s="1"/>
  <c r="AB147" i="3"/>
  <c r="AE147" i="3"/>
  <c r="AG147" i="3" s="1"/>
  <c r="AF147" i="3"/>
  <c r="AA148" i="3"/>
  <c r="AB148" i="3"/>
  <c r="AE148" i="3"/>
  <c r="AG148" i="3" s="1"/>
  <c r="AF148" i="3"/>
  <c r="AA149" i="3"/>
  <c r="AC149" i="3" s="1"/>
  <c r="AD149" i="3" s="1"/>
  <c r="AB149" i="3"/>
  <c r="AE149" i="3"/>
  <c r="AG149" i="3" s="1"/>
  <c r="AF149" i="3"/>
  <c r="AA150" i="3"/>
  <c r="AB150" i="3"/>
  <c r="AE150" i="3"/>
  <c r="AG150" i="3" s="1"/>
  <c r="AF150" i="3"/>
  <c r="AA151" i="3"/>
  <c r="AC151" i="3" s="1"/>
  <c r="AD151" i="3" s="1"/>
  <c r="AB151" i="3"/>
  <c r="AE151" i="3"/>
  <c r="AG151" i="3" s="1"/>
  <c r="AF151" i="3"/>
  <c r="AA152" i="3"/>
  <c r="AB152" i="3"/>
  <c r="AE152" i="3"/>
  <c r="AG152" i="3" s="1"/>
  <c r="AF152" i="3"/>
  <c r="AA153" i="3"/>
  <c r="AC153" i="3" s="1"/>
  <c r="AD153" i="3" s="1"/>
  <c r="AB153" i="3"/>
  <c r="AE153" i="3"/>
  <c r="AG153" i="3" s="1"/>
  <c r="AF153" i="3"/>
  <c r="AA154" i="3"/>
  <c r="AC154" i="3" s="1"/>
  <c r="AD154" i="3" s="1"/>
  <c r="AB154" i="3"/>
  <c r="AE154" i="3"/>
  <c r="AG154" i="3" s="1"/>
  <c r="AF154" i="3"/>
  <c r="AA155" i="3"/>
  <c r="AB155" i="3"/>
  <c r="AE155" i="3"/>
  <c r="AG155" i="3" s="1"/>
  <c r="AF155" i="3"/>
  <c r="AA156" i="3"/>
  <c r="AC156" i="3" s="1"/>
  <c r="AD156" i="3" s="1"/>
  <c r="AB156" i="3"/>
  <c r="AE156" i="3"/>
  <c r="AG156" i="3" s="1"/>
  <c r="AF156" i="3"/>
  <c r="AA157" i="3"/>
  <c r="AB157" i="3"/>
  <c r="AE157" i="3"/>
  <c r="AG157" i="3" s="1"/>
  <c r="AF157" i="3"/>
  <c r="AA158" i="3"/>
  <c r="AC158" i="3" s="1"/>
  <c r="AD158" i="3" s="1"/>
  <c r="AB158" i="3"/>
  <c r="AE158" i="3"/>
  <c r="AG158" i="3" s="1"/>
  <c r="AF158" i="3"/>
  <c r="AA159" i="3"/>
  <c r="AC159" i="3" s="1"/>
  <c r="AD159" i="3" s="1"/>
  <c r="AB159" i="3"/>
  <c r="AE159" i="3"/>
  <c r="AG159" i="3" s="1"/>
  <c r="AF159" i="3"/>
  <c r="AA160" i="3"/>
  <c r="AC160" i="3" s="1"/>
  <c r="AD160" i="3" s="1"/>
  <c r="AB160" i="3"/>
  <c r="AE160" i="3"/>
  <c r="AG160" i="3" s="1"/>
  <c r="AF160" i="3"/>
  <c r="AA161" i="3"/>
  <c r="AC161" i="3" s="1"/>
  <c r="AD161" i="3" s="1"/>
  <c r="AB161" i="3"/>
  <c r="AE161" i="3"/>
  <c r="AG161" i="3" s="1"/>
  <c r="AF161" i="3"/>
  <c r="AA162" i="3"/>
  <c r="AB162" i="3"/>
  <c r="AE162" i="3"/>
  <c r="AG162" i="3" s="1"/>
  <c r="AF162" i="3"/>
  <c r="AA163" i="3"/>
  <c r="AC163" i="3" s="1"/>
  <c r="AD163" i="3" s="1"/>
  <c r="AB163" i="3"/>
  <c r="AE163" i="3"/>
  <c r="AG163" i="3" s="1"/>
  <c r="AF163" i="3"/>
  <c r="AA164" i="3"/>
  <c r="AC164" i="3" s="1"/>
  <c r="AD164" i="3" s="1"/>
  <c r="AB164" i="3"/>
  <c r="AE164" i="3"/>
  <c r="AG164" i="3" s="1"/>
  <c r="AF164" i="3"/>
  <c r="AA165" i="3"/>
  <c r="AB165" i="3"/>
  <c r="AE165" i="3"/>
  <c r="AG165" i="3" s="1"/>
  <c r="AF165" i="3"/>
  <c r="AA166" i="3"/>
  <c r="AB166" i="3"/>
  <c r="AE166" i="3"/>
  <c r="AG166" i="3" s="1"/>
  <c r="AF166" i="3"/>
  <c r="AA167" i="3"/>
  <c r="AC167" i="3" s="1"/>
  <c r="AD167" i="3" s="1"/>
  <c r="AB167" i="3"/>
  <c r="AE167" i="3"/>
  <c r="AG167" i="3" s="1"/>
  <c r="AF167" i="3"/>
  <c r="AA168" i="3"/>
  <c r="AB168" i="3"/>
  <c r="AE168" i="3"/>
  <c r="AG168" i="3" s="1"/>
  <c r="AF168" i="3"/>
  <c r="AA169" i="3"/>
  <c r="AC169" i="3" s="1"/>
  <c r="AD169" i="3" s="1"/>
  <c r="AB169" i="3"/>
  <c r="AE169" i="3"/>
  <c r="AG169" i="3" s="1"/>
  <c r="AF169" i="3"/>
  <c r="AA174" i="3"/>
  <c r="AC174" i="3" s="1"/>
  <c r="AD174" i="3" s="1"/>
  <c r="AB174" i="3"/>
  <c r="AE174" i="3"/>
  <c r="AG174" i="3" s="1"/>
  <c r="AF174" i="3"/>
  <c r="AA175" i="3"/>
  <c r="AB175" i="3"/>
  <c r="AE175" i="3"/>
  <c r="AG175" i="3" s="1"/>
  <c r="AF175" i="3"/>
  <c r="AA176" i="3"/>
  <c r="AC176" i="3" s="1"/>
  <c r="AD176" i="3" s="1"/>
  <c r="AB176" i="3"/>
  <c r="AE176" i="3"/>
  <c r="AG176" i="3" s="1"/>
  <c r="AF176" i="3"/>
  <c r="AA177" i="3"/>
  <c r="AC177" i="3" s="1"/>
  <c r="AD177" i="3" s="1"/>
  <c r="AB177" i="3"/>
  <c r="AE177" i="3"/>
  <c r="AG177" i="3" s="1"/>
  <c r="AF177" i="3"/>
  <c r="AA178" i="3"/>
  <c r="AB178" i="3"/>
  <c r="AE178" i="3"/>
  <c r="AG178" i="3" s="1"/>
  <c r="AF178" i="3"/>
  <c r="AA179" i="3"/>
  <c r="AC179" i="3" s="1"/>
  <c r="AD179" i="3" s="1"/>
  <c r="AB179" i="3"/>
  <c r="AE179" i="3"/>
  <c r="AG179" i="3" s="1"/>
  <c r="AF179" i="3"/>
  <c r="AA180" i="3"/>
  <c r="AC180" i="3" s="1"/>
  <c r="AD180" i="3" s="1"/>
  <c r="AB180" i="3"/>
  <c r="AE180" i="3"/>
  <c r="AG180" i="3" s="1"/>
  <c r="AF180" i="3"/>
  <c r="AA181" i="3"/>
  <c r="AB181" i="3"/>
  <c r="AE181" i="3"/>
  <c r="AG181" i="3" s="1"/>
  <c r="AF181" i="3"/>
  <c r="AA182" i="3"/>
  <c r="AC182" i="3" s="1"/>
  <c r="AD182" i="3" s="1"/>
  <c r="AB182" i="3"/>
  <c r="AE182" i="3"/>
  <c r="AG182" i="3" s="1"/>
  <c r="AF182" i="3"/>
  <c r="AA184" i="3"/>
  <c r="AB184" i="3"/>
  <c r="AE184" i="3"/>
  <c r="AG184" i="3" s="1"/>
  <c r="AF184" i="3"/>
  <c r="AA185" i="3"/>
  <c r="AC185" i="3" s="1"/>
  <c r="AD185" i="3" s="1"/>
  <c r="AB185" i="3"/>
  <c r="AE185" i="3"/>
  <c r="AG185" i="3" s="1"/>
  <c r="AF185" i="3"/>
  <c r="AA186" i="3"/>
  <c r="AB186" i="3"/>
  <c r="AE186" i="3"/>
  <c r="AG186" i="3" s="1"/>
  <c r="AF186" i="3"/>
  <c r="AA187" i="3"/>
  <c r="AC187" i="3" s="1"/>
  <c r="AD187" i="3" s="1"/>
  <c r="AB187" i="3"/>
  <c r="AE187" i="3"/>
  <c r="AG187" i="3" s="1"/>
  <c r="AF187" i="3"/>
  <c r="AA188" i="3"/>
  <c r="AB188" i="3"/>
  <c r="AE188" i="3"/>
  <c r="AG188" i="3" s="1"/>
  <c r="AF188" i="3"/>
  <c r="AA189" i="3"/>
  <c r="AC189" i="3" s="1"/>
  <c r="AD189" i="3" s="1"/>
  <c r="AB189" i="3"/>
  <c r="AE189" i="3"/>
  <c r="AG189" i="3" s="1"/>
  <c r="AF189" i="3"/>
  <c r="AA190" i="3"/>
  <c r="AB190" i="3"/>
  <c r="AE190" i="3"/>
  <c r="AG190" i="3" s="1"/>
  <c r="AF190" i="3"/>
  <c r="AA191" i="3"/>
  <c r="AB191" i="3"/>
  <c r="AE191" i="3"/>
  <c r="AG191" i="3" s="1"/>
  <c r="AF191" i="3"/>
  <c r="AA192" i="3"/>
  <c r="AC192" i="3" s="1"/>
  <c r="AD192" i="3" s="1"/>
  <c r="AB192" i="3"/>
  <c r="AE192" i="3"/>
  <c r="AG192" i="3" s="1"/>
  <c r="AF192" i="3"/>
  <c r="AA193" i="3"/>
  <c r="AB193" i="3"/>
  <c r="AE193" i="3"/>
  <c r="AG193" i="3" s="1"/>
  <c r="AF193" i="3"/>
  <c r="AA194" i="3"/>
  <c r="AB194" i="3"/>
  <c r="AE194" i="3"/>
  <c r="AG194" i="3" s="1"/>
  <c r="AF194" i="3"/>
  <c r="AA195" i="3"/>
  <c r="AB195" i="3"/>
  <c r="AE195" i="3"/>
  <c r="AG195" i="3" s="1"/>
  <c r="AF195" i="3"/>
  <c r="AA196" i="3"/>
  <c r="AC196" i="3" s="1"/>
  <c r="AD196" i="3" s="1"/>
  <c r="AB196" i="3"/>
  <c r="AE196" i="3"/>
  <c r="AG196" i="3" s="1"/>
  <c r="AF196" i="3"/>
  <c r="AA197" i="3"/>
  <c r="AB197" i="3"/>
  <c r="AE197" i="3"/>
  <c r="AG197" i="3" s="1"/>
  <c r="AF197" i="3"/>
  <c r="AA199" i="3"/>
  <c r="AB199" i="3"/>
  <c r="AE199" i="3"/>
  <c r="AG199" i="3" s="1"/>
  <c r="AF199" i="3"/>
  <c r="AA200" i="3"/>
  <c r="AC200" i="3" s="1"/>
  <c r="AD200" i="3" s="1"/>
  <c r="AB200" i="3"/>
  <c r="AE200" i="3"/>
  <c r="AG200" i="3" s="1"/>
  <c r="AF200" i="3"/>
  <c r="AA201" i="3"/>
  <c r="AC201" i="3" s="1"/>
  <c r="AD201" i="3" s="1"/>
  <c r="AB201" i="3"/>
  <c r="AE201" i="3"/>
  <c r="AG201" i="3" s="1"/>
  <c r="AF201" i="3"/>
  <c r="AA202" i="3"/>
  <c r="AC202" i="3" s="1"/>
  <c r="AD202" i="3" s="1"/>
  <c r="AB202" i="3"/>
  <c r="AE202" i="3"/>
  <c r="AG202" i="3" s="1"/>
  <c r="AF202" i="3"/>
  <c r="AA203" i="3"/>
  <c r="AB203" i="3"/>
  <c r="AE203" i="3"/>
  <c r="AG203" i="3" s="1"/>
  <c r="AF203" i="3"/>
  <c r="AA204" i="3"/>
  <c r="AC204" i="3" s="1"/>
  <c r="AD204" i="3" s="1"/>
  <c r="AB204" i="3"/>
  <c r="AE204" i="3"/>
  <c r="AG204" i="3" s="1"/>
  <c r="AF204" i="3"/>
  <c r="AA206" i="3"/>
  <c r="AC206" i="3" s="1"/>
  <c r="AD206" i="3" s="1"/>
  <c r="AB206" i="3"/>
  <c r="AE206" i="3"/>
  <c r="AG206" i="3" s="1"/>
  <c r="AF206" i="3"/>
  <c r="AA207" i="3"/>
  <c r="AC207" i="3" s="1"/>
  <c r="AD207" i="3" s="1"/>
  <c r="AB207" i="3"/>
  <c r="AE207" i="3"/>
  <c r="AG207" i="3" s="1"/>
  <c r="AF207" i="3"/>
  <c r="AA208" i="3"/>
  <c r="AB208" i="3"/>
  <c r="AE208" i="3"/>
  <c r="AG208" i="3" s="1"/>
  <c r="AF208" i="3"/>
  <c r="AA209" i="3"/>
  <c r="AB209" i="3"/>
  <c r="AE209" i="3"/>
  <c r="AG209" i="3" s="1"/>
  <c r="AF209" i="3"/>
  <c r="AA210" i="3"/>
  <c r="AB210" i="3"/>
  <c r="AE210" i="3"/>
  <c r="AG210" i="3" s="1"/>
  <c r="AF210" i="3"/>
  <c r="AA212" i="3"/>
  <c r="AB212" i="3"/>
  <c r="AE212" i="3"/>
  <c r="AG212" i="3" s="1"/>
  <c r="AF212" i="3"/>
  <c r="AA213" i="3"/>
  <c r="AC213" i="3" s="1"/>
  <c r="AD213" i="3" s="1"/>
  <c r="AB213" i="3"/>
  <c r="AE213" i="3"/>
  <c r="AG213" i="3" s="1"/>
  <c r="AF213" i="3"/>
  <c r="AA214" i="3"/>
  <c r="AB214" i="3"/>
  <c r="AE214" i="3"/>
  <c r="AG214" i="3" s="1"/>
  <c r="AF214" i="3"/>
  <c r="AA215" i="3"/>
  <c r="AB215" i="3"/>
  <c r="AE215" i="3"/>
  <c r="AG215" i="3" s="1"/>
  <c r="AF215" i="3"/>
  <c r="AA217" i="3"/>
  <c r="AB217" i="3"/>
  <c r="AE217" i="3"/>
  <c r="AG217" i="3" s="1"/>
  <c r="AF217" i="3"/>
  <c r="AA218" i="3"/>
  <c r="AC218" i="3" s="1"/>
  <c r="AD218" i="3" s="1"/>
  <c r="AB218" i="3"/>
  <c r="AE218" i="3"/>
  <c r="AG218" i="3" s="1"/>
  <c r="AF218" i="3"/>
  <c r="AA219" i="3"/>
  <c r="AB219" i="3"/>
  <c r="AE219" i="3"/>
  <c r="AG219" i="3" s="1"/>
  <c r="AF219" i="3"/>
  <c r="AA221" i="3"/>
  <c r="AC221" i="3" s="1"/>
  <c r="AD221" i="3" s="1"/>
  <c r="AB221" i="3"/>
  <c r="AE221" i="3"/>
  <c r="AG221" i="3" s="1"/>
  <c r="AF221" i="3"/>
  <c r="AA222" i="3"/>
  <c r="AB222" i="3"/>
  <c r="AE222" i="3"/>
  <c r="AG222" i="3" s="1"/>
  <c r="AF222" i="3"/>
  <c r="AA223" i="3"/>
  <c r="AC223" i="3" s="1"/>
  <c r="AD223" i="3" s="1"/>
  <c r="AB223" i="3"/>
  <c r="AE223" i="3"/>
  <c r="AG223" i="3" s="1"/>
  <c r="AF223" i="3"/>
  <c r="AA224" i="3"/>
  <c r="AB224" i="3"/>
  <c r="AE224" i="3"/>
  <c r="AG224" i="3" s="1"/>
  <c r="AF224" i="3"/>
  <c r="AA225" i="3"/>
  <c r="AC225" i="3" s="1"/>
  <c r="AD225" i="3" s="1"/>
  <c r="AB225" i="3"/>
  <c r="AE225" i="3"/>
  <c r="AG225" i="3" s="1"/>
  <c r="AF225" i="3"/>
  <c r="AA226" i="3"/>
  <c r="AB226" i="3"/>
  <c r="AE226" i="3"/>
  <c r="AG226" i="3" s="1"/>
  <c r="AF226" i="3"/>
  <c r="AA227" i="3"/>
  <c r="AC227" i="3" s="1"/>
  <c r="AD227" i="3" s="1"/>
  <c r="AB227" i="3"/>
  <c r="AE227" i="3"/>
  <c r="AG227" i="3" s="1"/>
  <c r="AF227" i="3"/>
  <c r="AA228" i="3"/>
  <c r="AB228" i="3"/>
  <c r="AE228" i="3"/>
  <c r="AG228" i="3" s="1"/>
  <c r="AF228" i="3"/>
  <c r="AA229" i="3"/>
  <c r="AC229" i="3" s="1"/>
  <c r="AD229" i="3" s="1"/>
  <c r="AB229" i="3"/>
  <c r="AE229" i="3"/>
  <c r="AG229" i="3" s="1"/>
  <c r="AF229" i="3"/>
  <c r="AA230" i="3"/>
  <c r="AB230" i="3"/>
  <c r="AE230" i="3"/>
  <c r="AG230" i="3" s="1"/>
  <c r="AF230" i="3"/>
  <c r="AA231" i="3"/>
  <c r="AC231" i="3" s="1"/>
  <c r="AD231" i="3" s="1"/>
  <c r="AB231" i="3"/>
  <c r="AE231" i="3"/>
  <c r="AG231" i="3" s="1"/>
  <c r="AF231" i="3"/>
  <c r="AA232" i="3"/>
  <c r="AB232" i="3"/>
  <c r="AE232" i="3"/>
  <c r="AG232" i="3" s="1"/>
  <c r="AF232" i="3"/>
  <c r="AA233" i="3"/>
  <c r="AC233" i="3" s="1"/>
  <c r="AD233" i="3" s="1"/>
  <c r="AB233" i="3"/>
  <c r="AE233" i="3"/>
  <c r="AG233" i="3" s="1"/>
  <c r="AF233" i="3"/>
  <c r="AA234" i="3"/>
  <c r="AB234" i="3"/>
  <c r="AE234" i="3"/>
  <c r="AG234" i="3" s="1"/>
  <c r="AF234" i="3"/>
  <c r="AA235" i="3"/>
  <c r="AC235" i="3" s="1"/>
  <c r="AD235" i="3" s="1"/>
  <c r="AB235" i="3"/>
  <c r="AE235" i="3"/>
  <c r="AG235" i="3" s="1"/>
  <c r="AF235" i="3"/>
  <c r="AA236" i="3"/>
  <c r="AB236" i="3"/>
  <c r="AE236" i="3"/>
  <c r="AG236" i="3" s="1"/>
  <c r="AF236" i="3"/>
  <c r="AA237" i="3"/>
  <c r="AC237" i="3" s="1"/>
  <c r="AD237" i="3" s="1"/>
  <c r="AB237" i="3"/>
  <c r="AE237" i="3"/>
  <c r="AG237" i="3" s="1"/>
  <c r="AF237" i="3"/>
  <c r="AA238" i="3"/>
  <c r="AB238" i="3"/>
  <c r="AE238" i="3"/>
  <c r="AG238" i="3" s="1"/>
  <c r="AF238" i="3"/>
  <c r="AA239" i="3"/>
  <c r="AC239" i="3" s="1"/>
  <c r="AD239" i="3" s="1"/>
  <c r="AB239" i="3"/>
  <c r="AE239" i="3"/>
  <c r="AG239" i="3" s="1"/>
  <c r="AF239" i="3"/>
  <c r="AA240" i="3"/>
  <c r="AB240" i="3"/>
  <c r="AE240" i="3"/>
  <c r="AG240" i="3" s="1"/>
  <c r="AF240" i="3"/>
  <c r="AA241" i="3"/>
  <c r="AC241" i="3" s="1"/>
  <c r="AD241" i="3" s="1"/>
  <c r="AB241" i="3"/>
  <c r="AE241" i="3"/>
  <c r="AG241" i="3" s="1"/>
  <c r="AF241" i="3"/>
  <c r="AA242" i="3"/>
  <c r="AB242" i="3"/>
  <c r="AE242" i="3"/>
  <c r="AG242" i="3" s="1"/>
  <c r="AF242" i="3"/>
  <c r="AA243" i="3"/>
  <c r="AC243" i="3" s="1"/>
  <c r="AD243" i="3" s="1"/>
  <c r="AB243" i="3"/>
  <c r="AE243" i="3"/>
  <c r="AG243" i="3" s="1"/>
  <c r="AF243" i="3"/>
  <c r="AA244" i="3"/>
  <c r="AB244" i="3"/>
  <c r="AE244" i="3"/>
  <c r="AG244" i="3" s="1"/>
  <c r="AF244" i="3"/>
  <c r="AA245" i="3"/>
  <c r="AC245" i="3" s="1"/>
  <c r="AD245" i="3" s="1"/>
  <c r="AB245" i="3"/>
  <c r="AE245" i="3"/>
  <c r="AG245" i="3" s="1"/>
  <c r="AF245" i="3"/>
  <c r="AA246" i="3"/>
  <c r="AB246" i="3"/>
  <c r="AE246" i="3"/>
  <c r="AG246" i="3" s="1"/>
  <c r="AF246" i="3"/>
  <c r="AA247" i="3"/>
  <c r="AC247" i="3" s="1"/>
  <c r="AD247" i="3" s="1"/>
  <c r="AB247" i="3"/>
  <c r="AE247" i="3"/>
  <c r="AG247" i="3" s="1"/>
  <c r="AF247" i="3"/>
  <c r="AA248" i="3"/>
  <c r="AB248" i="3"/>
  <c r="AE248" i="3"/>
  <c r="AG248" i="3" s="1"/>
  <c r="AF248" i="3"/>
  <c r="AA249" i="3"/>
  <c r="AC249" i="3" s="1"/>
  <c r="AD249" i="3" s="1"/>
  <c r="AB249" i="3"/>
  <c r="AE249" i="3"/>
  <c r="AG249" i="3" s="1"/>
  <c r="AF249" i="3"/>
  <c r="AA250" i="3"/>
  <c r="AB250" i="3"/>
  <c r="AE250" i="3"/>
  <c r="AG250" i="3" s="1"/>
  <c r="AF250" i="3"/>
  <c r="AA251" i="3"/>
  <c r="AC251" i="3" s="1"/>
  <c r="AD251" i="3" s="1"/>
  <c r="AB251" i="3"/>
  <c r="AE251" i="3"/>
  <c r="AG251" i="3" s="1"/>
  <c r="AF251" i="3"/>
  <c r="AA252" i="3"/>
  <c r="AB252" i="3"/>
  <c r="AE252" i="3"/>
  <c r="AG252" i="3" s="1"/>
  <c r="AF252" i="3"/>
  <c r="AA253" i="3"/>
  <c r="AC253" i="3" s="1"/>
  <c r="AD253" i="3" s="1"/>
  <c r="AB253" i="3"/>
  <c r="AE253" i="3"/>
  <c r="AG253" i="3" s="1"/>
  <c r="AF253" i="3"/>
  <c r="AA254" i="3"/>
  <c r="AB254" i="3"/>
  <c r="AE254" i="3"/>
  <c r="AG254" i="3" s="1"/>
  <c r="AF254" i="3"/>
  <c r="AA255" i="3"/>
  <c r="AC255" i="3" s="1"/>
  <c r="AD255" i="3" s="1"/>
  <c r="AB255" i="3"/>
  <c r="AE255" i="3"/>
  <c r="AG255" i="3" s="1"/>
  <c r="AF255" i="3"/>
  <c r="AA256" i="3"/>
  <c r="AB256" i="3"/>
  <c r="AE256" i="3"/>
  <c r="AG256" i="3" s="1"/>
  <c r="AF256" i="3"/>
  <c r="AA257" i="3"/>
  <c r="AC257" i="3" s="1"/>
  <c r="AD257" i="3" s="1"/>
  <c r="AB257" i="3"/>
  <c r="AE257" i="3"/>
  <c r="AG257" i="3" s="1"/>
  <c r="AF257" i="3"/>
  <c r="AA258" i="3"/>
  <c r="AB258" i="3"/>
  <c r="AE258" i="3"/>
  <c r="AG258" i="3" s="1"/>
  <c r="AF258" i="3"/>
  <c r="AA259" i="3"/>
  <c r="AC259" i="3" s="1"/>
  <c r="AD259" i="3" s="1"/>
  <c r="AB259" i="3"/>
  <c r="AE259" i="3"/>
  <c r="AG259" i="3" s="1"/>
  <c r="AF259" i="3"/>
  <c r="AA260" i="3"/>
  <c r="AB260" i="3"/>
  <c r="AE260" i="3"/>
  <c r="AG260" i="3" s="1"/>
  <c r="AF260" i="3"/>
  <c r="AA23" i="3"/>
  <c r="AC23" i="3" s="1"/>
  <c r="AD23" i="3" s="1"/>
  <c r="AB23" i="3"/>
  <c r="AE23" i="3"/>
  <c r="AG23" i="3" s="1"/>
  <c r="AF23" i="3"/>
  <c r="AA24" i="3"/>
  <c r="AC24" i="3" s="1"/>
  <c r="AD24" i="3" s="1"/>
  <c r="AB24" i="3"/>
  <c r="AE24" i="3"/>
  <c r="AG24" i="3" s="1"/>
  <c r="AF24" i="3"/>
  <c r="AA25" i="3"/>
  <c r="AC25" i="3" s="1"/>
  <c r="AD25" i="3" s="1"/>
  <c r="AB25" i="3"/>
  <c r="AE25" i="3"/>
  <c r="AG25" i="3" s="1"/>
  <c r="AF25" i="3"/>
  <c r="AF285" i="3"/>
  <c r="AE285" i="3"/>
  <c r="AG285" i="3" s="1"/>
  <c r="AB285" i="3"/>
  <c r="AA285" i="3"/>
  <c r="AF284" i="3"/>
  <c r="AE284" i="3"/>
  <c r="AG284" i="3" s="1"/>
  <c r="AB284" i="3"/>
  <c r="AA284" i="3"/>
  <c r="AF283" i="3"/>
  <c r="AE283" i="3"/>
  <c r="AG283" i="3" s="1"/>
  <c r="AB283" i="3"/>
  <c r="AA283" i="3"/>
  <c r="AF282" i="3"/>
  <c r="AE282" i="3"/>
  <c r="AG282" i="3" s="1"/>
  <c r="AB282" i="3"/>
  <c r="AA282" i="3"/>
  <c r="AF281" i="3"/>
  <c r="AE281" i="3"/>
  <c r="AG281" i="3" s="1"/>
  <c r="AB281" i="3"/>
  <c r="AA281" i="3"/>
  <c r="AF280" i="3"/>
  <c r="AE280" i="3"/>
  <c r="AG280" i="3" s="1"/>
  <c r="AB280" i="3"/>
  <c r="AA280" i="3"/>
  <c r="AF279" i="3"/>
  <c r="AE279" i="3"/>
  <c r="AG279" i="3" s="1"/>
  <c r="AB279" i="3"/>
  <c r="AA279" i="3"/>
  <c r="AF278" i="3"/>
  <c r="AE278" i="3"/>
  <c r="AG278" i="3" s="1"/>
  <c r="AB278" i="3"/>
  <c r="AA278" i="3"/>
  <c r="AF277" i="3"/>
  <c r="AE277" i="3"/>
  <c r="AG277" i="3" s="1"/>
  <c r="AB277" i="3"/>
  <c r="AA277" i="3"/>
  <c r="AF276" i="3"/>
  <c r="AE276" i="3"/>
  <c r="AG276" i="3" s="1"/>
  <c r="AB276" i="3"/>
  <c r="AA276" i="3"/>
  <c r="AF275" i="3"/>
  <c r="AE275" i="3"/>
  <c r="AG275" i="3" s="1"/>
  <c r="AB275" i="3"/>
  <c r="AA275" i="3"/>
  <c r="AF274" i="3"/>
  <c r="AE274" i="3"/>
  <c r="AG274" i="3" s="1"/>
  <c r="AB274" i="3"/>
  <c r="AA274" i="3"/>
  <c r="AF273" i="3"/>
  <c r="AE273" i="3"/>
  <c r="AG273" i="3" s="1"/>
  <c r="AB273" i="3"/>
  <c r="AA273" i="3"/>
  <c r="AF272" i="3"/>
  <c r="AE272" i="3"/>
  <c r="AG272" i="3" s="1"/>
  <c r="AB272" i="3"/>
  <c r="AA272" i="3"/>
  <c r="AF271" i="3"/>
  <c r="AE271" i="3"/>
  <c r="AG271" i="3" s="1"/>
  <c r="AB271" i="3"/>
  <c r="AA271" i="3"/>
  <c r="AC271" i="3" s="1"/>
  <c r="AD271" i="3" s="1"/>
  <c r="AF270" i="3"/>
  <c r="AE270" i="3"/>
  <c r="AG270" i="3" s="1"/>
  <c r="AB270" i="3"/>
  <c r="AA270" i="3"/>
  <c r="AF269" i="3"/>
  <c r="AE269" i="3"/>
  <c r="AG269" i="3" s="1"/>
  <c r="AB269" i="3"/>
  <c r="AA269" i="3"/>
  <c r="AC269" i="3" s="1"/>
  <c r="AD269" i="3" s="1"/>
  <c r="AF268" i="3"/>
  <c r="AE268" i="3"/>
  <c r="AG268" i="3" s="1"/>
  <c r="AB268" i="3"/>
  <c r="AA268" i="3"/>
  <c r="AF267" i="3"/>
  <c r="AE267" i="3"/>
  <c r="AG267" i="3" s="1"/>
  <c r="AB267" i="3"/>
  <c r="AA267" i="3"/>
  <c r="AC267" i="3" s="1"/>
  <c r="AD267" i="3" s="1"/>
  <c r="AF266" i="3"/>
  <c r="AE266" i="3"/>
  <c r="AG266" i="3" s="1"/>
  <c r="AB266" i="3"/>
  <c r="AA266" i="3"/>
  <c r="AF265" i="3"/>
  <c r="AE265" i="3"/>
  <c r="AG265" i="3" s="1"/>
  <c r="AB265" i="3"/>
  <c r="AA265" i="3"/>
  <c r="AF264" i="3"/>
  <c r="AE264" i="3"/>
  <c r="AG264" i="3" s="1"/>
  <c r="AB264" i="3"/>
  <c r="AA264" i="3"/>
  <c r="AF263" i="3"/>
  <c r="AE263" i="3"/>
  <c r="AG263" i="3" s="1"/>
  <c r="AB263" i="3"/>
  <c r="AA263" i="3"/>
  <c r="AC263" i="3" s="1"/>
  <c r="AD263" i="3" s="1"/>
  <c r="AF262" i="3"/>
  <c r="AE262" i="3"/>
  <c r="AG262" i="3" s="1"/>
  <c r="AB262" i="3"/>
  <c r="AA262" i="3"/>
  <c r="AF261" i="3"/>
  <c r="AE261" i="3"/>
  <c r="AG261" i="3" s="1"/>
  <c r="AB261" i="3"/>
  <c r="AA261" i="3"/>
  <c r="AF287" i="3"/>
  <c r="AF288" i="3"/>
  <c r="AF289" i="3"/>
  <c r="AF290" i="3"/>
  <c r="AF291" i="3"/>
  <c r="AF292" i="3"/>
  <c r="AF293" i="3"/>
  <c r="AF294" i="3"/>
  <c r="AF295" i="3"/>
  <c r="AF296" i="3"/>
  <c r="AF297" i="3"/>
  <c r="AF298" i="3"/>
  <c r="AF299" i="3"/>
  <c r="AF300" i="3"/>
  <c r="AF301" i="3"/>
  <c r="AF302" i="3"/>
  <c r="AF303" i="3"/>
  <c r="AF304" i="3"/>
  <c r="AF305" i="3"/>
  <c r="AF306" i="3"/>
  <c r="AF307" i="3"/>
  <c r="AF308" i="3"/>
  <c r="AF309" i="3"/>
  <c r="AF310" i="3"/>
  <c r="AF311" i="3"/>
  <c r="AF312" i="3"/>
  <c r="AF313" i="3"/>
  <c r="AF314" i="3"/>
  <c r="AF315" i="3"/>
  <c r="AF316" i="3"/>
  <c r="AF317" i="3"/>
  <c r="AF318" i="3"/>
  <c r="AF319" i="3"/>
  <c r="AF320" i="3"/>
  <c r="AF321" i="3"/>
  <c r="AF322" i="3"/>
  <c r="AF323" i="3"/>
  <c r="AF324" i="3"/>
  <c r="AF325" i="3"/>
  <c r="AF326" i="3"/>
  <c r="AF327" i="3"/>
  <c r="AF328" i="3"/>
  <c r="AF329" i="3"/>
  <c r="AF330" i="3"/>
  <c r="AF331" i="3"/>
  <c r="AF332" i="3"/>
  <c r="AF333" i="3"/>
  <c r="AF334" i="3"/>
  <c r="AF335" i="3"/>
  <c r="AF336" i="3"/>
  <c r="AF337" i="3"/>
  <c r="AF338" i="3"/>
  <c r="AF339" i="3"/>
  <c r="AF340" i="3"/>
  <c r="AF341" i="3"/>
  <c r="AF342" i="3"/>
  <c r="AF343" i="3"/>
  <c r="AF344" i="3"/>
  <c r="AF345" i="3"/>
  <c r="AF346" i="3"/>
  <c r="AF347" i="3"/>
  <c r="AF348" i="3"/>
  <c r="AF349" i="3"/>
  <c r="AF350" i="3"/>
  <c r="AF351" i="3"/>
  <c r="AF352" i="3"/>
  <c r="AF353" i="3"/>
  <c r="AF354" i="3"/>
  <c r="AF355" i="3"/>
  <c r="AF358" i="3"/>
  <c r="AF359" i="3"/>
  <c r="AF360" i="3"/>
  <c r="AF363" i="3"/>
  <c r="AF364" i="3"/>
  <c r="AF365" i="3"/>
  <c r="AF366" i="3"/>
  <c r="AF367" i="3"/>
  <c r="AF368" i="3"/>
  <c r="AF369" i="3"/>
  <c r="AF370" i="3"/>
  <c r="AF371" i="3"/>
  <c r="AF372" i="3"/>
  <c r="AF373" i="3"/>
  <c r="AF374" i="3"/>
  <c r="AF375" i="3"/>
  <c r="AF376" i="3"/>
  <c r="AF377" i="3"/>
  <c r="AF378" i="3"/>
  <c r="AF379" i="3"/>
  <c r="AF380" i="3"/>
  <c r="AF381" i="3"/>
  <c r="AF382" i="3"/>
  <c r="AF383" i="3"/>
  <c r="AF384" i="3"/>
  <c r="AF385" i="3"/>
  <c r="AF386" i="3"/>
  <c r="AF387" i="3"/>
  <c r="AF388" i="3"/>
  <c r="AF389" i="3"/>
  <c r="AF390" i="3"/>
  <c r="AF391" i="3"/>
  <c r="AF392" i="3"/>
  <c r="AF393" i="3"/>
  <c r="AF394" i="3"/>
  <c r="AF395" i="3"/>
  <c r="AF396" i="3"/>
  <c r="AF397" i="3"/>
  <c r="AF398" i="3"/>
  <c r="AF399" i="3"/>
  <c r="AF400" i="3"/>
  <c r="AF401" i="3"/>
  <c r="AF402" i="3"/>
  <c r="AF403" i="3"/>
  <c r="AF404" i="3"/>
  <c r="AF405" i="3"/>
  <c r="AF406" i="3"/>
  <c r="AF407" i="3"/>
  <c r="AF408" i="3"/>
  <c r="AF409" i="3"/>
  <c r="AF410" i="3"/>
  <c r="AF411" i="3"/>
  <c r="AF412" i="3"/>
  <c r="AF413" i="3"/>
  <c r="AF414" i="3"/>
  <c r="AF415" i="3"/>
  <c r="AF416" i="3"/>
  <c r="AF417" i="3"/>
  <c r="AF418" i="3"/>
  <c r="AF419" i="3"/>
  <c r="AF420" i="3"/>
  <c r="AF421" i="3"/>
  <c r="AF422" i="3"/>
  <c r="AF423" i="3"/>
  <c r="AF424" i="3"/>
  <c r="AF425" i="3"/>
  <c r="AF426" i="3"/>
  <c r="AF427" i="3"/>
  <c r="AF428" i="3"/>
  <c r="AF429" i="3"/>
  <c r="AF430" i="3"/>
  <c r="AF431" i="3"/>
  <c r="AF432" i="3"/>
  <c r="AF433" i="3"/>
  <c r="AF434" i="3"/>
  <c r="AF435" i="3"/>
  <c r="AF436" i="3"/>
  <c r="AF437" i="3"/>
  <c r="AF438" i="3"/>
  <c r="AF439" i="3"/>
  <c r="AF440" i="3"/>
  <c r="AF441" i="3"/>
  <c r="AF442" i="3"/>
  <c r="AF443" i="3"/>
  <c r="AF444" i="3"/>
  <c r="AF445" i="3"/>
  <c r="AF446" i="3"/>
  <c r="AF447" i="3"/>
  <c r="AF448" i="3"/>
  <c r="AF449" i="3"/>
  <c r="AF450" i="3"/>
  <c r="AF451" i="3"/>
  <c r="AF452" i="3"/>
  <c r="AF453" i="3"/>
  <c r="AF454" i="3"/>
  <c r="AF455" i="3"/>
  <c r="AF456" i="3"/>
  <c r="AF457" i="3"/>
  <c r="AF458" i="3"/>
  <c r="AF459" i="3"/>
  <c r="AF460" i="3"/>
  <c r="AF461" i="3"/>
  <c r="AF462" i="3"/>
  <c r="AF463" i="3"/>
  <c r="AF464" i="3"/>
  <c r="AF465" i="3"/>
  <c r="AF466" i="3"/>
  <c r="AF467" i="3"/>
  <c r="AF468" i="3"/>
  <c r="AF469" i="3"/>
  <c r="AF470" i="3"/>
  <c r="AF471" i="3"/>
  <c r="AF472" i="3"/>
  <c r="AF473" i="3"/>
  <c r="AF474" i="3"/>
  <c r="AF475" i="3"/>
  <c r="AF476" i="3"/>
  <c r="AF477" i="3"/>
  <c r="AF478" i="3"/>
  <c r="AF479" i="3"/>
  <c r="AF480" i="3"/>
  <c r="AF481" i="3"/>
  <c r="AF482" i="3"/>
  <c r="AF483" i="3"/>
  <c r="AF484" i="3"/>
  <c r="AF485" i="3"/>
  <c r="AF486" i="3"/>
  <c r="AF487" i="3"/>
  <c r="AF488" i="3"/>
  <c r="AF489" i="3"/>
  <c r="AF286" i="3"/>
  <c r="AE287" i="3"/>
  <c r="AG287" i="3" s="1"/>
  <c r="AE288" i="3"/>
  <c r="AG288" i="3" s="1"/>
  <c r="AE289" i="3"/>
  <c r="AG289" i="3" s="1"/>
  <c r="AE290" i="3"/>
  <c r="AG290" i="3" s="1"/>
  <c r="AE291" i="3"/>
  <c r="AG291" i="3" s="1"/>
  <c r="AE292" i="3"/>
  <c r="AG292" i="3" s="1"/>
  <c r="AE293" i="3"/>
  <c r="AG293" i="3" s="1"/>
  <c r="AE294" i="3"/>
  <c r="AG294" i="3" s="1"/>
  <c r="AE295" i="3"/>
  <c r="AG295" i="3" s="1"/>
  <c r="AE296" i="3"/>
  <c r="AG296" i="3" s="1"/>
  <c r="AE297" i="3"/>
  <c r="AG297" i="3" s="1"/>
  <c r="AE298" i="3"/>
  <c r="AG298" i="3" s="1"/>
  <c r="AE299" i="3"/>
  <c r="AG299" i="3" s="1"/>
  <c r="AE300" i="3"/>
  <c r="AG300" i="3" s="1"/>
  <c r="AE301" i="3"/>
  <c r="AG301" i="3" s="1"/>
  <c r="AE302" i="3"/>
  <c r="AG302" i="3" s="1"/>
  <c r="AE303" i="3"/>
  <c r="AG303" i="3" s="1"/>
  <c r="AE304" i="3"/>
  <c r="AG304" i="3" s="1"/>
  <c r="AE305" i="3"/>
  <c r="AG305" i="3" s="1"/>
  <c r="AE306" i="3"/>
  <c r="AG306" i="3" s="1"/>
  <c r="AE307" i="3"/>
  <c r="AG307" i="3" s="1"/>
  <c r="AE308" i="3"/>
  <c r="AG308" i="3" s="1"/>
  <c r="AE309" i="3"/>
  <c r="AG309" i="3" s="1"/>
  <c r="AE310" i="3"/>
  <c r="AG310" i="3" s="1"/>
  <c r="AE311" i="3"/>
  <c r="AG311" i="3" s="1"/>
  <c r="AE312" i="3"/>
  <c r="AG312" i="3" s="1"/>
  <c r="AE313" i="3"/>
  <c r="AG313" i="3" s="1"/>
  <c r="AE314" i="3"/>
  <c r="AG314" i="3" s="1"/>
  <c r="AE315" i="3"/>
  <c r="AG315" i="3" s="1"/>
  <c r="AE316" i="3"/>
  <c r="AG316" i="3" s="1"/>
  <c r="AE317" i="3"/>
  <c r="AG317" i="3" s="1"/>
  <c r="AE318" i="3"/>
  <c r="AG318" i="3" s="1"/>
  <c r="AE319" i="3"/>
  <c r="AG319" i="3" s="1"/>
  <c r="AE320" i="3"/>
  <c r="AG320" i="3" s="1"/>
  <c r="AE321" i="3"/>
  <c r="AG321" i="3" s="1"/>
  <c r="AE322" i="3"/>
  <c r="AG322" i="3" s="1"/>
  <c r="AE323" i="3"/>
  <c r="AG323" i="3" s="1"/>
  <c r="AE324" i="3"/>
  <c r="AG324" i="3" s="1"/>
  <c r="AE325" i="3"/>
  <c r="AG325" i="3" s="1"/>
  <c r="AE326" i="3"/>
  <c r="AG326" i="3" s="1"/>
  <c r="AE327" i="3"/>
  <c r="AG327" i="3" s="1"/>
  <c r="AE328" i="3"/>
  <c r="AG328" i="3" s="1"/>
  <c r="AE329" i="3"/>
  <c r="AG329" i="3" s="1"/>
  <c r="AE330" i="3"/>
  <c r="AG330" i="3" s="1"/>
  <c r="AE331" i="3"/>
  <c r="AG331" i="3" s="1"/>
  <c r="AE332" i="3"/>
  <c r="AG332" i="3" s="1"/>
  <c r="AE333" i="3"/>
  <c r="AG333" i="3" s="1"/>
  <c r="AE334" i="3"/>
  <c r="AG334" i="3" s="1"/>
  <c r="AE335" i="3"/>
  <c r="AG335" i="3" s="1"/>
  <c r="AE336" i="3"/>
  <c r="AG336" i="3" s="1"/>
  <c r="AE337" i="3"/>
  <c r="AG337" i="3" s="1"/>
  <c r="AE338" i="3"/>
  <c r="AG338" i="3" s="1"/>
  <c r="AE339" i="3"/>
  <c r="AG339" i="3" s="1"/>
  <c r="AE340" i="3"/>
  <c r="AG340" i="3" s="1"/>
  <c r="AE341" i="3"/>
  <c r="AG341" i="3" s="1"/>
  <c r="AE342" i="3"/>
  <c r="AG342" i="3" s="1"/>
  <c r="AE343" i="3"/>
  <c r="AG343" i="3" s="1"/>
  <c r="AE344" i="3"/>
  <c r="AG344" i="3" s="1"/>
  <c r="AE345" i="3"/>
  <c r="AG345" i="3" s="1"/>
  <c r="AE346" i="3"/>
  <c r="AG346" i="3" s="1"/>
  <c r="AE347" i="3"/>
  <c r="AG347" i="3" s="1"/>
  <c r="AE348" i="3"/>
  <c r="AG348" i="3" s="1"/>
  <c r="AE349" i="3"/>
  <c r="AG349" i="3" s="1"/>
  <c r="AE350" i="3"/>
  <c r="AG350" i="3" s="1"/>
  <c r="AE351" i="3"/>
  <c r="AG351" i="3" s="1"/>
  <c r="AE352" i="3"/>
  <c r="AG352" i="3" s="1"/>
  <c r="AE353" i="3"/>
  <c r="AG353" i="3" s="1"/>
  <c r="AE354" i="3"/>
  <c r="AG354" i="3" s="1"/>
  <c r="AE355" i="3"/>
  <c r="AG355" i="3" s="1"/>
  <c r="AE358" i="3"/>
  <c r="AG358" i="3" s="1"/>
  <c r="AE359" i="3"/>
  <c r="AG359" i="3" s="1"/>
  <c r="AE360" i="3"/>
  <c r="AG360" i="3" s="1"/>
  <c r="AE363" i="3"/>
  <c r="AG363" i="3" s="1"/>
  <c r="AE364" i="3"/>
  <c r="AG364" i="3" s="1"/>
  <c r="AE365" i="3"/>
  <c r="AG365" i="3" s="1"/>
  <c r="AE366" i="3"/>
  <c r="AG366" i="3" s="1"/>
  <c r="AE367" i="3"/>
  <c r="AG367" i="3" s="1"/>
  <c r="AE368" i="3"/>
  <c r="AG368" i="3" s="1"/>
  <c r="AE369" i="3"/>
  <c r="AG369" i="3" s="1"/>
  <c r="AE370" i="3"/>
  <c r="AG370" i="3" s="1"/>
  <c r="AE371" i="3"/>
  <c r="AG371" i="3" s="1"/>
  <c r="AE372" i="3"/>
  <c r="AG372" i="3" s="1"/>
  <c r="AE373" i="3"/>
  <c r="AG373" i="3" s="1"/>
  <c r="AE374" i="3"/>
  <c r="AG374" i="3" s="1"/>
  <c r="AE375" i="3"/>
  <c r="AG375" i="3" s="1"/>
  <c r="AE376" i="3"/>
  <c r="AG376" i="3" s="1"/>
  <c r="AE377" i="3"/>
  <c r="AG377" i="3" s="1"/>
  <c r="AE378" i="3"/>
  <c r="AG378" i="3" s="1"/>
  <c r="AE379" i="3"/>
  <c r="AG379" i="3" s="1"/>
  <c r="AE380" i="3"/>
  <c r="AG380" i="3" s="1"/>
  <c r="AE381" i="3"/>
  <c r="AG381" i="3" s="1"/>
  <c r="AE382" i="3"/>
  <c r="AG382" i="3" s="1"/>
  <c r="AE383" i="3"/>
  <c r="AG383" i="3" s="1"/>
  <c r="AE384" i="3"/>
  <c r="AG384" i="3" s="1"/>
  <c r="AE385" i="3"/>
  <c r="AG385" i="3" s="1"/>
  <c r="AE386" i="3"/>
  <c r="AG386" i="3" s="1"/>
  <c r="AE387" i="3"/>
  <c r="AE388" i="3"/>
  <c r="AG388" i="3" s="1"/>
  <c r="AE389" i="3"/>
  <c r="AG389" i="3" s="1"/>
  <c r="AE390" i="3"/>
  <c r="AG390" i="3" s="1"/>
  <c r="AE391" i="3"/>
  <c r="AG391" i="3" s="1"/>
  <c r="AE392" i="3"/>
  <c r="AG392" i="3" s="1"/>
  <c r="AE393" i="3"/>
  <c r="AG393" i="3" s="1"/>
  <c r="AE394" i="3"/>
  <c r="AG394" i="3" s="1"/>
  <c r="AE395" i="3"/>
  <c r="AG395" i="3" s="1"/>
  <c r="AE396" i="3"/>
  <c r="AG396" i="3" s="1"/>
  <c r="AE397" i="3"/>
  <c r="AG397" i="3" s="1"/>
  <c r="AE398" i="3"/>
  <c r="AG398" i="3" s="1"/>
  <c r="AE399" i="3"/>
  <c r="AG399" i="3" s="1"/>
  <c r="AE400" i="3"/>
  <c r="AG400" i="3" s="1"/>
  <c r="AE401" i="3"/>
  <c r="AG401" i="3" s="1"/>
  <c r="AE402" i="3"/>
  <c r="AG402" i="3" s="1"/>
  <c r="AE403" i="3"/>
  <c r="AG403" i="3" s="1"/>
  <c r="AE404" i="3"/>
  <c r="AE405" i="3"/>
  <c r="AG405" i="3" s="1"/>
  <c r="AE406" i="3"/>
  <c r="AG406" i="3" s="1"/>
  <c r="AE407" i="3"/>
  <c r="AG407" i="3" s="1"/>
  <c r="AE408" i="3"/>
  <c r="AG408" i="3" s="1"/>
  <c r="AE409" i="3"/>
  <c r="AG409" i="3" s="1"/>
  <c r="AE410" i="3"/>
  <c r="AG410" i="3" s="1"/>
  <c r="AE411" i="3"/>
  <c r="AG411" i="3" s="1"/>
  <c r="AE412" i="3"/>
  <c r="AG412" i="3" s="1"/>
  <c r="AE413" i="3"/>
  <c r="AG413" i="3" s="1"/>
  <c r="AE414" i="3"/>
  <c r="AG414" i="3" s="1"/>
  <c r="AE415" i="3"/>
  <c r="AG415" i="3" s="1"/>
  <c r="AE416" i="3"/>
  <c r="AG416" i="3" s="1"/>
  <c r="AE417" i="3"/>
  <c r="AG417" i="3" s="1"/>
  <c r="AE418" i="3"/>
  <c r="AG418" i="3" s="1"/>
  <c r="AE419" i="3"/>
  <c r="AG419" i="3" s="1"/>
  <c r="AE420" i="3"/>
  <c r="AG420" i="3" s="1"/>
  <c r="AE421" i="3"/>
  <c r="AG421" i="3" s="1"/>
  <c r="AE422" i="3"/>
  <c r="AG422" i="3" s="1"/>
  <c r="AE423" i="3"/>
  <c r="AG423" i="3" s="1"/>
  <c r="AE424" i="3"/>
  <c r="AG424" i="3" s="1"/>
  <c r="AE425" i="3"/>
  <c r="AG425" i="3" s="1"/>
  <c r="AE426" i="3"/>
  <c r="AG426" i="3" s="1"/>
  <c r="AE427" i="3"/>
  <c r="AG427" i="3" s="1"/>
  <c r="AE428" i="3"/>
  <c r="AG428" i="3" s="1"/>
  <c r="AE429" i="3"/>
  <c r="AG429" i="3" s="1"/>
  <c r="AE430" i="3"/>
  <c r="AG430" i="3" s="1"/>
  <c r="AE431" i="3"/>
  <c r="AG431" i="3" s="1"/>
  <c r="AE432" i="3"/>
  <c r="AG432" i="3" s="1"/>
  <c r="AE433" i="3"/>
  <c r="AG433" i="3" s="1"/>
  <c r="AE434" i="3"/>
  <c r="AG434" i="3" s="1"/>
  <c r="AE435" i="3"/>
  <c r="AG435" i="3" s="1"/>
  <c r="AE436" i="3"/>
  <c r="AG436" i="3" s="1"/>
  <c r="AE437" i="3"/>
  <c r="AG437" i="3" s="1"/>
  <c r="AE438" i="3"/>
  <c r="AG438" i="3" s="1"/>
  <c r="AE439" i="3"/>
  <c r="AG439" i="3" s="1"/>
  <c r="AE440" i="3"/>
  <c r="AG440" i="3" s="1"/>
  <c r="AE441" i="3"/>
  <c r="AG441" i="3" s="1"/>
  <c r="AE442" i="3"/>
  <c r="AG442" i="3" s="1"/>
  <c r="AE443" i="3"/>
  <c r="AG443" i="3" s="1"/>
  <c r="AE444" i="3"/>
  <c r="AG444" i="3" s="1"/>
  <c r="AE445" i="3"/>
  <c r="AG445" i="3" s="1"/>
  <c r="AE446" i="3"/>
  <c r="AG446" i="3" s="1"/>
  <c r="AE447" i="3"/>
  <c r="AG447" i="3" s="1"/>
  <c r="AE448" i="3"/>
  <c r="AG448" i="3" s="1"/>
  <c r="AE449" i="3"/>
  <c r="AG449" i="3" s="1"/>
  <c r="AE450" i="3"/>
  <c r="AG450" i="3" s="1"/>
  <c r="AE451" i="3"/>
  <c r="AG451" i="3" s="1"/>
  <c r="AE452" i="3"/>
  <c r="AG452" i="3" s="1"/>
  <c r="AE453" i="3"/>
  <c r="AG453" i="3" s="1"/>
  <c r="AE454" i="3"/>
  <c r="AG454" i="3" s="1"/>
  <c r="AE455" i="3"/>
  <c r="AG455" i="3" s="1"/>
  <c r="AE456" i="3"/>
  <c r="AG456" i="3" s="1"/>
  <c r="AE457" i="3"/>
  <c r="AG457" i="3" s="1"/>
  <c r="AE458" i="3"/>
  <c r="AG458" i="3" s="1"/>
  <c r="AE459" i="3"/>
  <c r="AG459" i="3" s="1"/>
  <c r="AE460" i="3"/>
  <c r="AG460" i="3" s="1"/>
  <c r="AE461" i="3"/>
  <c r="AG461" i="3" s="1"/>
  <c r="AE462" i="3"/>
  <c r="AG462" i="3" s="1"/>
  <c r="AE463" i="3"/>
  <c r="AG463" i="3" s="1"/>
  <c r="AE464" i="3"/>
  <c r="AG464" i="3" s="1"/>
  <c r="AE465" i="3"/>
  <c r="AG465" i="3" s="1"/>
  <c r="AE466" i="3"/>
  <c r="AG466" i="3" s="1"/>
  <c r="AE467" i="3"/>
  <c r="AG467" i="3" s="1"/>
  <c r="AE468" i="3"/>
  <c r="AG468" i="3" s="1"/>
  <c r="AE469" i="3"/>
  <c r="AG469" i="3" s="1"/>
  <c r="AE470" i="3"/>
  <c r="AG470" i="3" s="1"/>
  <c r="AE471" i="3"/>
  <c r="AG471" i="3" s="1"/>
  <c r="AE472" i="3"/>
  <c r="AG472" i="3" s="1"/>
  <c r="AE473" i="3"/>
  <c r="AG473" i="3" s="1"/>
  <c r="AE474" i="3"/>
  <c r="AG474" i="3" s="1"/>
  <c r="AE475" i="3"/>
  <c r="AG475" i="3" s="1"/>
  <c r="AE476" i="3"/>
  <c r="AG476" i="3" s="1"/>
  <c r="AE477" i="3"/>
  <c r="AG477" i="3" s="1"/>
  <c r="AE478" i="3"/>
  <c r="AG478" i="3" s="1"/>
  <c r="AE479" i="3"/>
  <c r="AG479" i="3" s="1"/>
  <c r="AE480" i="3"/>
  <c r="AG480" i="3" s="1"/>
  <c r="AE481" i="3"/>
  <c r="AG481" i="3" s="1"/>
  <c r="AE482" i="3"/>
  <c r="AG482" i="3" s="1"/>
  <c r="AE483" i="3"/>
  <c r="AG483" i="3" s="1"/>
  <c r="AE484" i="3"/>
  <c r="AG484" i="3" s="1"/>
  <c r="AE485" i="3"/>
  <c r="AG485" i="3" s="1"/>
  <c r="AE486" i="3"/>
  <c r="AG486" i="3" s="1"/>
  <c r="AE487" i="3"/>
  <c r="AG487" i="3" s="1"/>
  <c r="AE488" i="3"/>
  <c r="AG488" i="3" s="1"/>
  <c r="AE489" i="3"/>
  <c r="AG489" i="3" s="1"/>
  <c r="AE286" i="3"/>
  <c r="AG286" i="3" s="1"/>
  <c r="AB287" i="3"/>
  <c r="AB288" i="3"/>
  <c r="AB289" i="3"/>
  <c r="AB290" i="3"/>
  <c r="AB291" i="3"/>
  <c r="AB292" i="3"/>
  <c r="AB293" i="3"/>
  <c r="AB294" i="3"/>
  <c r="AB295" i="3"/>
  <c r="AB296" i="3"/>
  <c r="AB297" i="3"/>
  <c r="AB298" i="3"/>
  <c r="AB299" i="3"/>
  <c r="AB300" i="3"/>
  <c r="AB301" i="3"/>
  <c r="AB302" i="3"/>
  <c r="AB303" i="3"/>
  <c r="AB304" i="3"/>
  <c r="AB305" i="3"/>
  <c r="AB306" i="3"/>
  <c r="AB307" i="3"/>
  <c r="AB308" i="3"/>
  <c r="AB309" i="3"/>
  <c r="AB310" i="3"/>
  <c r="AB311" i="3"/>
  <c r="AB312" i="3"/>
  <c r="AB313" i="3"/>
  <c r="AB314" i="3"/>
  <c r="AB315" i="3"/>
  <c r="AB316" i="3"/>
  <c r="AB317" i="3"/>
  <c r="AB318" i="3"/>
  <c r="AB319" i="3"/>
  <c r="AB320" i="3"/>
  <c r="AB321" i="3"/>
  <c r="AB322" i="3"/>
  <c r="AB323" i="3"/>
  <c r="AB324" i="3"/>
  <c r="AB325" i="3"/>
  <c r="AB326" i="3"/>
  <c r="AB327" i="3"/>
  <c r="AB328" i="3"/>
  <c r="AB329" i="3"/>
  <c r="AB330" i="3"/>
  <c r="AB331" i="3"/>
  <c r="AB332" i="3"/>
  <c r="AB333" i="3"/>
  <c r="AB334" i="3"/>
  <c r="AB335" i="3"/>
  <c r="AB336" i="3"/>
  <c r="AB337" i="3"/>
  <c r="AB338" i="3"/>
  <c r="AB339" i="3"/>
  <c r="AB340" i="3"/>
  <c r="AB341" i="3"/>
  <c r="AB342" i="3"/>
  <c r="AB343" i="3"/>
  <c r="AB344" i="3"/>
  <c r="AB345" i="3"/>
  <c r="AB346" i="3"/>
  <c r="AB347" i="3"/>
  <c r="AB348" i="3"/>
  <c r="AB349" i="3"/>
  <c r="AB350" i="3"/>
  <c r="AB351" i="3"/>
  <c r="AB352" i="3"/>
  <c r="AB353" i="3"/>
  <c r="AB354" i="3"/>
  <c r="AB355" i="3"/>
  <c r="AB358" i="3"/>
  <c r="AB359" i="3"/>
  <c r="AB360" i="3"/>
  <c r="AB363" i="3"/>
  <c r="AB364" i="3"/>
  <c r="AB365" i="3"/>
  <c r="AB366" i="3"/>
  <c r="AB367" i="3"/>
  <c r="AB368" i="3"/>
  <c r="AB369" i="3"/>
  <c r="AB370" i="3"/>
  <c r="AB371" i="3"/>
  <c r="AB372" i="3"/>
  <c r="AB373" i="3"/>
  <c r="AB374" i="3"/>
  <c r="AB375" i="3"/>
  <c r="AB376" i="3"/>
  <c r="AB377" i="3"/>
  <c r="AB378" i="3"/>
  <c r="AB379" i="3"/>
  <c r="AB380" i="3"/>
  <c r="AB381" i="3"/>
  <c r="AB382" i="3"/>
  <c r="AB383" i="3"/>
  <c r="AB384" i="3"/>
  <c r="AB385" i="3"/>
  <c r="AB386" i="3"/>
  <c r="AB387" i="3"/>
  <c r="AB388" i="3"/>
  <c r="AB389" i="3"/>
  <c r="AB390" i="3"/>
  <c r="AB391" i="3"/>
  <c r="AB392" i="3"/>
  <c r="AB393" i="3"/>
  <c r="AB394" i="3"/>
  <c r="AB395" i="3"/>
  <c r="AB396" i="3"/>
  <c r="AB397" i="3"/>
  <c r="AB398" i="3"/>
  <c r="AB399" i="3"/>
  <c r="AB400" i="3"/>
  <c r="AB401" i="3"/>
  <c r="AB402" i="3"/>
  <c r="AB403" i="3"/>
  <c r="AB404" i="3"/>
  <c r="AB405" i="3"/>
  <c r="AB406" i="3"/>
  <c r="AB407" i="3"/>
  <c r="AB408" i="3"/>
  <c r="AB409" i="3"/>
  <c r="AB410" i="3"/>
  <c r="AB411" i="3"/>
  <c r="AB412" i="3"/>
  <c r="AB413" i="3"/>
  <c r="AB414" i="3"/>
  <c r="AB415" i="3"/>
  <c r="AB416" i="3"/>
  <c r="AB417" i="3"/>
  <c r="AB418" i="3"/>
  <c r="AB419" i="3"/>
  <c r="AB420" i="3"/>
  <c r="AB421" i="3"/>
  <c r="AB422" i="3"/>
  <c r="AB423" i="3"/>
  <c r="AB424" i="3"/>
  <c r="AB425" i="3"/>
  <c r="AB426" i="3"/>
  <c r="AB427" i="3"/>
  <c r="AB428" i="3"/>
  <c r="AB429" i="3"/>
  <c r="AB430" i="3"/>
  <c r="AB431" i="3"/>
  <c r="AB432" i="3"/>
  <c r="AB433" i="3"/>
  <c r="AB434" i="3"/>
  <c r="AB435" i="3"/>
  <c r="AB436" i="3"/>
  <c r="AB437" i="3"/>
  <c r="AB438" i="3"/>
  <c r="AB439" i="3"/>
  <c r="AB440" i="3"/>
  <c r="AB441" i="3"/>
  <c r="AB442" i="3"/>
  <c r="AB443" i="3"/>
  <c r="AB444" i="3"/>
  <c r="AB445" i="3"/>
  <c r="AB446" i="3"/>
  <c r="AB447" i="3"/>
  <c r="AB448" i="3"/>
  <c r="AB449" i="3"/>
  <c r="AB450" i="3"/>
  <c r="AB451" i="3"/>
  <c r="AB452" i="3"/>
  <c r="AB453" i="3"/>
  <c r="AB454" i="3"/>
  <c r="AB455" i="3"/>
  <c r="AB456" i="3"/>
  <c r="AB457" i="3"/>
  <c r="AB458" i="3"/>
  <c r="AB459" i="3"/>
  <c r="AB460" i="3"/>
  <c r="AB461" i="3"/>
  <c r="AB462" i="3"/>
  <c r="AB463" i="3"/>
  <c r="AB464" i="3"/>
  <c r="AB465" i="3"/>
  <c r="AB466" i="3"/>
  <c r="AB467" i="3"/>
  <c r="AB468" i="3"/>
  <c r="AB469" i="3"/>
  <c r="AB470" i="3"/>
  <c r="AB471" i="3"/>
  <c r="AB472" i="3"/>
  <c r="AB473" i="3"/>
  <c r="AB474" i="3"/>
  <c r="AB475" i="3"/>
  <c r="AB476" i="3"/>
  <c r="AB477" i="3"/>
  <c r="AB478" i="3"/>
  <c r="AB479" i="3"/>
  <c r="AB480" i="3"/>
  <c r="AB481" i="3"/>
  <c r="AB482" i="3"/>
  <c r="AB483" i="3"/>
  <c r="AB484" i="3"/>
  <c r="AB485" i="3"/>
  <c r="AB486" i="3"/>
  <c r="AB487" i="3"/>
  <c r="AB488" i="3"/>
  <c r="AB489" i="3"/>
  <c r="AB286" i="3"/>
  <c r="AA287" i="3"/>
  <c r="AA288" i="3"/>
  <c r="AC288" i="3" s="1"/>
  <c r="AD288" i="3" s="1"/>
  <c r="AA289" i="3"/>
  <c r="AA290" i="3"/>
  <c r="AA291" i="3"/>
  <c r="AC291" i="3" s="1"/>
  <c r="AD291" i="3" s="1"/>
  <c r="AA292" i="3"/>
  <c r="AA293" i="3"/>
  <c r="AC293" i="3" s="1"/>
  <c r="AD293" i="3" s="1"/>
  <c r="AA294" i="3"/>
  <c r="AA295" i="3"/>
  <c r="AC295" i="3" s="1"/>
  <c r="AD295" i="3" s="1"/>
  <c r="AA296" i="3"/>
  <c r="AA297" i="3"/>
  <c r="AC297" i="3" s="1"/>
  <c r="AD297" i="3" s="1"/>
  <c r="AA298" i="3"/>
  <c r="AA299" i="3"/>
  <c r="AA300" i="3"/>
  <c r="AC300" i="3" s="1"/>
  <c r="AD300" i="3" s="1"/>
  <c r="AA301" i="3"/>
  <c r="AA302" i="3"/>
  <c r="AC302" i="3" s="1"/>
  <c r="AD302" i="3" s="1"/>
  <c r="AA303" i="3"/>
  <c r="AC303" i="3" s="1"/>
  <c r="AD303" i="3" s="1"/>
  <c r="AA304" i="3"/>
  <c r="AC304" i="3" s="1"/>
  <c r="AD304" i="3" s="1"/>
  <c r="AA305" i="3"/>
  <c r="AA306" i="3"/>
  <c r="AA307" i="3"/>
  <c r="AC307" i="3" s="1"/>
  <c r="AD307" i="3" s="1"/>
  <c r="AA308" i="3"/>
  <c r="AA309" i="3"/>
  <c r="AA310" i="3"/>
  <c r="AA311" i="3"/>
  <c r="AC311" i="3" s="1"/>
  <c r="AD311" i="3" s="1"/>
  <c r="AA312" i="3"/>
  <c r="AA313" i="3"/>
  <c r="AC313" i="3" s="1"/>
  <c r="AD313" i="3" s="1"/>
  <c r="AA314" i="3"/>
  <c r="AA315" i="3"/>
  <c r="AC315" i="3" s="1"/>
  <c r="AD315" i="3" s="1"/>
  <c r="AA316" i="3"/>
  <c r="AA317" i="3"/>
  <c r="AC317" i="3" s="1"/>
  <c r="AD317" i="3" s="1"/>
  <c r="AA318" i="3"/>
  <c r="AA319" i="3"/>
  <c r="AC319" i="3" s="1"/>
  <c r="AD319" i="3" s="1"/>
  <c r="AA320" i="3"/>
  <c r="AA321" i="3"/>
  <c r="AC321" i="3" s="1"/>
  <c r="AD321" i="3" s="1"/>
  <c r="AA322" i="3"/>
  <c r="AA323" i="3"/>
  <c r="AC323" i="3" s="1"/>
  <c r="AD323" i="3" s="1"/>
  <c r="AA324" i="3"/>
  <c r="AA325" i="3"/>
  <c r="AC325" i="3" s="1"/>
  <c r="AD325" i="3" s="1"/>
  <c r="AA326" i="3"/>
  <c r="AA327" i="3"/>
  <c r="AC327" i="3" s="1"/>
  <c r="AD327" i="3" s="1"/>
  <c r="AA328" i="3"/>
  <c r="AA329" i="3"/>
  <c r="AC329" i="3" s="1"/>
  <c r="AD329" i="3" s="1"/>
  <c r="AA330" i="3"/>
  <c r="AA331" i="3"/>
  <c r="AC331" i="3" s="1"/>
  <c r="AD331" i="3" s="1"/>
  <c r="AA332" i="3"/>
  <c r="AA333" i="3"/>
  <c r="AC333" i="3" s="1"/>
  <c r="AD333" i="3" s="1"/>
  <c r="AA334" i="3"/>
  <c r="AA335" i="3"/>
  <c r="AC335" i="3" s="1"/>
  <c r="AD335" i="3" s="1"/>
  <c r="AA336" i="3"/>
  <c r="AC336" i="3" s="1"/>
  <c r="AD336" i="3" s="1"/>
  <c r="AA337" i="3"/>
  <c r="AA338" i="3"/>
  <c r="AC338" i="3" s="1"/>
  <c r="AD338" i="3" s="1"/>
  <c r="AA339" i="3"/>
  <c r="AA340" i="3"/>
  <c r="AC340" i="3" s="1"/>
  <c r="AD340" i="3" s="1"/>
  <c r="AA341" i="3"/>
  <c r="AA342" i="3"/>
  <c r="AC342" i="3" s="1"/>
  <c r="AD342" i="3" s="1"/>
  <c r="AA343" i="3"/>
  <c r="AA344" i="3"/>
  <c r="AC344" i="3" s="1"/>
  <c r="AD344" i="3" s="1"/>
  <c r="AA345" i="3"/>
  <c r="AA346" i="3"/>
  <c r="AC346" i="3" s="1"/>
  <c r="AD346" i="3" s="1"/>
  <c r="AA347" i="3"/>
  <c r="AA348" i="3"/>
  <c r="AC348" i="3" s="1"/>
  <c r="AD348" i="3" s="1"/>
  <c r="AA349" i="3"/>
  <c r="AA350" i="3"/>
  <c r="AC350" i="3" s="1"/>
  <c r="AD350" i="3" s="1"/>
  <c r="AA351" i="3"/>
  <c r="AA352" i="3"/>
  <c r="AC352" i="3" s="1"/>
  <c r="AD352" i="3" s="1"/>
  <c r="AA353" i="3"/>
  <c r="AC353" i="3" s="1"/>
  <c r="AD353" i="3" s="1"/>
  <c r="AA354" i="3"/>
  <c r="AA355" i="3"/>
  <c r="AA358" i="3"/>
  <c r="AC358" i="3" s="1"/>
  <c r="AD358" i="3" s="1"/>
  <c r="AA359" i="3"/>
  <c r="AC359" i="3" s="1"/>
  <c r="AD359" i="3" s="1"/>
  <c r="AA360" i="3"/>
  <c r="AA363" i="3"/>
  <c r="AC363" i="3" s="1"/>
  <c r="AD363" i="3" s="1"/>
  <c r="AA364" i="3"/>
  <c r="AA365" i="3"/>
  <c r="AC365" i="3" s="1"/>
  <c r="AD365" i="3" s="1"/>
  <c r="AA366" i="3"/>
  <c r="AA367" i="3"/>
  <c r="AC367" i="3" s="1"/>
  <c r="AD367" i="3" s="1"/>
  <c r="AA368" i="3"/>
  <c r="AA369" i="3"/>
  <c r="AC369" i="3" s="1"/>
  <c r="AD369" i="3" s="1"/>
  <c r="AA370" i="3"/>
  <c r="AA371" i="3"/>
  <c r="AC371" i="3" s="1"/>
  <c r="AD371" i="3" s="1"/>
  <c r="AA372" i="3"/>
  <c r="AA373" i="3"/>
  <c r="AC373" i="3" s="1"/>
  <c r="AD373" i="3" s="1"/>
  <c r="AA374" i="3"/>
  <c r="AA375" i="3"/>
  <c r="AC375" i="3" s="1"/>
  <c r="AD375" i="3" s="1"/>
  <c r="AA376" i="3"/>
  <c r="AC376" i="3" s="1"/>
  <c r="AD376" i="3" s="1"/>
  <c r="AA377" i="3"/>
  <c r="AA378" i="3"/>
  <c r="AC378" i="3" s="1"/>
  <c r="AD378" i="3" s="1"/>
  <c r="AA379" i="3"/>
  <c r="AC379" i="3" s="1"/>
  <c r="AD379" i="3" s="1"/>
  <c r="AA380" i="3"/>
  <c r="AA381" i="3"/>
  <c r="AC381" i="3" s="1"/>
  <c r="AD381" i="3" s="1"/>
  <c r="AA382" i="3"/>
  <c r="AC382" i="3" s="1"/>
  <c r="AD382" i="3" s="1"/>
  <c r="AA383" i="3"/>
  <c r="AA384" i="3"/>
  <c r="AC384" i="3" s="1"/>
  <c r="AD384" i="3" s="1"/>
  <c r="AA385" i="3"/>
  <c r="AA386" i="3"/>
  <c r="AC386" i="3" s="1"/>
  <c r="AD386" i="3" s="1"/>
  <c r="AA387" i="3"/>
  <c r="AC387" i="3" s="1"/>
  <c r="AD387" i="3" s="1"/>
  <c r="AA388" i="3"/>
  <c r="AC388" i="3" s="1"/>
  <c r="AD388" i="3" s="1"/>
  <c r="AA389" i="3"/>
  <c r="AC389" i="3" s="1"/>
  <c r="AD389" i="3" s="1"/>
  <c r="AA390" i="3"/>
  <c r="AA391" i="3"/>
  <c r="AA392" i="3"/>
  <c r="AC392" i="3" s="1"/>
  <c r="AD392" i="3" s="1"/>
  <c r="AA393" i="3"/>
  <c r="AA394" i="3"/>
  <c r="AC394" i="3" s="1"/>
  <c r="AD394" i="3" s="1"/>
  <c r="AA395" i="3"/>
  <c r="AA396" i="3"/>
  <c r="AC396" i="3" s="1"/>
  <c r="AD396" i="3" s="1"/>
  <c r="AA397" i="3"/>
  <c r="AA398" i="3"/>
  <c r="AC398" i="3" s="1"/>
  <c r="AD398" i="3" s="1"/>
  <c r="AA399" i="3"/>
  <c r="AA400" i="3"/>
  <c r="AC400" i="3" s="1"/>
  <c r="AD400" i="3" s="1"/>
  <c r="AA401" i="3"/>
  <c r="AC401" i="3" s="1"/>
  <c r="AD401" i="3" s="1"/>
  <c r="AA402" i="3"/>
  <c r="AA403" i="3"/>
  <c r="AC403" i="3" s="1"/>
  <c r="AD403" i="3" s="1"/>
  <c r="AA404" i="3"/>
  <c r="AC404" i="3" s="1"/>
  <c r="AD404" i="3" s="1"/>
  <c r="AA405" i="3"/>
  <c r="AC405" i="3" s="1"/>
  <c r="AD405" i="3" s="1"/>
  <c r="AA406" i="3"/>
  <c r="AC406" i="3" s="1"/>
  <c r="AD406" i="3" s="1"/>
  <c r="AA407" i="3"/>
  <c r="AC407" i="3" s="1"/>
  <c r="AD407" i="3" s="1"/>
  <c r="AA408" i="3"/>
  <c r="AA409" i="3"/>
  <c r="AC409" i="3" s="1"/>
  <c r="AD409" i="3" s="1"/>
  <c r="AA410" i="3"/>
  <c r="AA411" i="3"/>
  <c r="AA412" i="3"/>
  <c r="AC412" i="3" s="1"/>
  <c r="AD412" i="3" s="1"/>
  <c r="AA413" i="3"/>
  <c r="AA414" i="3"/>
  <c r="AA415" i="3"/>
  <c r="AA416" i="3"/>
  <c r="AA417" i="3"/>
  <c r="AC417" i="3" s="1"/>
  <c r="AD417" i="3" s="1"/>
  <c r="AA418" i="3"/>
  <c r="AA419" i="3"/>
  <c r="AC419" i="3" s="1"/>
  <c r="AD419" i="3" s="1"/>
  <c r="AA420" i="3"/>
  <c r="AC420" i="3" s="1"/>
  <c r="AD420" i="3" s="1"/>
  <c r="AA421" i="3"/>
  <c r="AC421" i="3" s="1"/>
  <c r="AD421" i="3" s="1"/>
  <c r="AA422" i="3"/>
  <c r="AA423" i="3"/>
  <c r="AA424" i="3"/>
  <c r="AC424" i="3" s="1"/>
  <c r="AD424" i="3" s="1"/>
  <c r="AA425" i="3"/>
  <c r="AA426" i="3"/>
  <c r="AC426" i="3" s="1"/>
  <c r="AD426" i="3" s="1"/>
  <c r="AA427" i="3"/>
  <c r="AA428" i="3"/>
  <c r="AC428" i="3" s="1"/>
  <c r="AD428" i="3" s="1"/>
  <c r="AA429" i="3"/>
  <c r="AC429" i="3" s="1"/>
  <c r="AD429" i="3" s="1"/>
  <c r="AA430" i="3"/>
  <c r="AC430" i="3" s="1"/>
  <c r="AD430" i="3" s="1"/>
  <c r="AA431" i="3"/>
  <c r="AA432" i="3"/>
  <c r="AC432" i="3" s="1"/>
  <c r="AD432" i="3" s="1"/>
  <c r="AA433" i="3"/>
  <c r="AA434" i="3"/>
  <c r="AC434" i="3" s="1"/>
  <c r="AD434" i="3" s="1"/>
  <c r="AA435" i="3"/>
  <c r="AC435" i="3" s="1"/>
  <c r="AD435" i="3" s="1"/>
  <c r="AA436" i="3"/>
  <c r="AA437" i="3"/>
  <c r="AC437" i="3" s="1"/>
  <c r="AD437" i="3" s="1"/>
  <c r="AA438" i="3"/>
  <c r="AC438" i="3" s="1"/>
  <c r="AD438" i="3" s="1"/>
  <c r="AA439" i="3"/>
  <c r="AA440" i="3"/>
  <c r="AA441" i="3"/>
  <c r="AC441" i="3" s="1"/>
  <c r="AD441" i="3" s="1"/>
  <c r="AA442" i="3"/>
  <c r="AA443" i="3"/>
  <c r="AC443" i="3" s="1"/>
  <c r="AD443" i="3" s="1"/>
  <c r="AA444" i="3"/>
  <c r="AC444" i="3" s="1"/>
  <c r="AD444" i="3" s="1"/>
  <c r="AA445" i="3"/>
  <c r="AC445" i="3" s="1"/>
  <c r="AD445" i="3" s="1"/>
  <c r="AA446" i="3"/>
  <c r="AA447" i="3"/>
  <c r="AC447" i="3" s="1"/>
  <c r="AD447" i="3" s="1"/>
  <c r="AA448" i="3"/>
  <c r="AC448" i="3" s="1"/>
  <c r="AD448" i="3" s="1"/>
  <c r="AA449" i="3"/>
  <c r="AA450" i="3"/>
  <c r="AC450" i="3" s="1"/>
  <c r="AD450" i="3" s="1"/>
  <c r="AA451" i="3"/>
  <c r="AC451" i="3" s="1"/>
  <c r="AD451" i="3" s="1"/>
  <c r="AA452" i="3"/>
  <c r="AA453" i="3"/>
  <c r="AA454" i="3"/>
  <c r="AC454" i="3" s="1"/>
  <c r="AD454" i="3" s="1"/>
  <c r="AA455" i="3"/>
  <c r="AA456" i="3"/>
  <c r="AC456" i="3" s="1"/>
  <c r="AD456" i="3" s="1"/>
  <c r="AA457" i="3"/>
  <c r="AC457" i="3" s="1"/>
  <c r="AD457" i="3" s="1"/>
  <c r="AA458" i="3"/>
  <c r="AA459" i="3"/>
  <c r="AC459" i="3" s="1"/>
  <c r="AD459" i="3" s="1"/>
  <c r="AA460" i="3"/>
  <c r="AC460" i="3" s="1"/>
  <c r="AD460" i="3" s="1"/>
  <c r="AA461" i="3"/>
  <c r="AA462" i="3"/>
  <c r="AC462" i="3" s="1"/>
  <c r="AD462" i="3" s="1"/>
  <c r="AA463" i="3"/>
  <c r="AA464" i="3"/>
  <c r="AC464" i="3" s="1"/>
  <c r="AD464" i="3" s="1"/>
  <c r="AA465" i="3"/>
  <c r="AA466" i="3"/>
  <c r="AC466" i="3" s="1"/>
  <c r="AD466" i="3" s="1"/>
  <c r="AA467" i="3"/>
  <c r="AA468" i="3"/>
  <c r="AA469" i="3"/>
  <c r="AC469" i="3" s="1"/>
  <c r="AD469" i="3" s="1"/>
  <c r="AA470" i="3"/>
  <c r="AC470" i="3" s="1"/>
  <c r="AD470" i="3" s="1"/>
  <c r="AA471" i="3"/>
  <c r="AA472" i="3"/>
  <c r="AA473" i="3"/>
  <c r="AA474" i="3"/>
  <c r="AC474" i="3" s="1"/>
  <c r="AD474" i="3" s="1"/>
  <c r="AA475" i="3"/>
  <c r="AA476" i="3"/>
  <c r="AC476" i="3" s="1"/>
  <c r="AD476" i="3" s="1"/>
  <c r="AA477" i="3"/>
  <c r="AC477" i="3" s="1"/>
  <c r="AD477" i="3" s="1"/>
  <c r="AA478" i="3"/>
  <c r="AA479" i="3"/>
  <c r="AA480" i="3"/>
  <c r="AC480" i="3" s="1"/>
  <c r="AD480" i="3" s="1"/>
  <c r="AA481" i="3"/>
  <c r="AC481" i="3" s="1"/>
  <c r="AD481" i="3" s="1"/>
  <c r="AA482" i="3"/>
  <c r="AA483" i="3"/>
  <c r="AC483" i="3" s="1"/>
  <c r="AD483" i="3" s="1"/>
  <c r="AA484" i="3"/>
  <c r="AA485" i="3"/>
  <c r="AC485" i="3" s="1"/>
  <c r="AD485" i="3" s="1"/>
  <c r="AA486" i="3"/>
  <c r="AC486" i="3" s="1"/>
  <c r="AD486" i="3" s="1"/>
  <c r="AA487" i="3"/>
  <c r="AA488" i="3"/>
  <c r="AA489" i="3"/>
  <c r="AC489" i="3" s="1"/>
  <c r="AD489" i="3" s="1"/>
  <c r="AA286" i="3"/>
  <c r="AC286" i="3" s="1"/>
  <c r="AD286" i="3" s="1"/>
  <c r="AC362" i="3" l="1"/>
  <c r="AD362" i="3" s="1"/>
  <c r="AC357" i="3"/>
  <c r="AD357" i="3" s="1"/>
  <c r="AC220" i="3"/>
  <c r="AD220" i="3" s="1"/>
  <c r="AC217" i="3"/>
  <c r="AD217" i="3" s="1"/>
  <c r="AC184" i="3"/>
  <c r="AD184" i="3" s="1"/>
  <c r="AC212" i="3"/>
  <c r="AD212" i="3" s="1"/>
  <c r="AC173" i="3"/>
  <c r="AD173" i="3" s="1"/>
  <c r="AC199" i="3"/>
  <c r="AD199" i="3" s="1"/>
  <c r="AC171" i="3"/>
  <c r="AD171" i="3" s="1"/>
  <c r="AC142" i="3"/>
  <c r="AD142" i="3" s="1"/>
  <c r="AC140" i="3"/>
  <c r="AD140" i="3" s="1"/>
  <c r="AC129" i="3"/>
  <c r="AD129" i="3" s="1"/>
  <c r="AC45" i="3"/>
  <c r="AD45" i="3" s="1"/>
  <c r="AG387" i="3"/>
  <c r="AC349" i="3"/>
  <c r="AD349" i="3" s="1"/>
  <c r="AC301" i="3"/>
  <c r="AD301" i="3" s="1"/>
  <c r="AC377" i="3"/>
  <c r="AD377" i="3" s="1"/>
  <c r="AC341" i="3"/>
  <c r="AD341" i="3" s="1"/>
  <c r="AC309" i="3"/>
  <c r="AD309" i="3" s="1"/>
  <c r="AC16" i="3"/>
  <c r="AD16" i="3" s="1"/>
  <c r="AC19" i="3"/>
  <c r="AD19" i="3" s="1"/>
  <c r="AC18" i="3"/>
  <c r="AD18" i="3" s="1"/>
  <c r="AC14" i="3"/>
  <c r="AD14" i="3" s="1"/>
  <c r="AC12" i="3"/>
  <c r="AD12" i="3" s="1"/>
  <c r="AC397" i="3"/>
  <c r="AD397" i="3" s="1"/>
  <c r="AC345" i="3"/>
  <c r="AD345" i="3" s="1"/>
  <c r="AC337" i="3"/>
  <c r="AD337" i="3" s="1"/>
  <c r="AC305" i="3"/>
  <c r="AD305" i="3" s="1"/>
  <c r="AC298" i="3"/>
  <c r="AD298" i="3" s="1"/>
  <c r="AC290" i="3"/>
  <c r="AD290" i="3" s="1"/>
  <c r="AC190" i="3"/>
  <c r="AD190" i="3" s="1"/>
  <c r="AC188" i="3"/>
  <c r="AD188" i="3" s="1"/>
  <c r="AC35" i="3"/>
  <c r="AD35" i="3" s="1"/>
  <c r="AC91" i="3"/>
  <c r="AD91" i="3" s="1"/>
  <c r="AC168" i="3"/>
  <c r="AD168" i="3" s="1"/>
  <c r="AC166" i="3"/>
  <c r="AD166" i="3" s="1"/>
  <c r="AC57" i="3"/>
  <c r="AD57" i="3" s="1"/>
  <c r="AC175" i="3"/>
  <c r="AD175" i="3" s="1"/>
  <c r="AC191" i="3"/>
  <c r="AD191" i="3" s="1"/>
  <c r="AC152" i="3"/>
  <c r="AD152" i="3" s="1"/>
  <c r="AC250" i="3"/>
  <c r="AD250" i="3" s="1"/>
  <c r="AC224" i="3"/>
  <c r="AD224" i="3" s="1"/>
  <c r="AC178" i="3"/>
  <c r="AD178" i="3" s="1"/>
  <c r="AC103" i="3"/>
  <c r="AD103" i="3" s="1"/>
  <c r="AC85" i="3"/>
  <c r="AD85" i="3" s="1"/>
  <c r="AC244" i="3"/>
  <c r="AD244" i="3" s="1"/>
  <c r="AC240" i="3"/>
  <c r="AD240" i="3" s="1"/>
  <c r="AC234" i="3"/>
  <c r="AD234" i="3" s="1"/>
  <c r="AC104" i="3"/>
  <c r="AD104" i="3" s="1"/>
  <c r="AC226" i="3"/>
  <c r="AD226" i="3" s="1"/>
  <c r="AC155" i="3"/>
  <c r="AD155" i="3" s="1"/>
  <c r="AC208" i="3"/>
  <c r="AD208" i="3" s="1"/>
  <c r="AC283" i="3"/>
  <c r="AD283" i="3" s="1"/>
  <c r="AC162" i="3"/>
  <c r="AD162" i="3" s="1"/>
  <c r="AC98" i="3"/>
  <c r="AD98" i="3" s="1"/>
  <c r="AC79" i="3"/>
  <c r="AD79" i="3" s="1"/>
  <c r="AC118" i="3"/>
  <c r="AD118" i="3" s="1"/>
  <c r="AC116" i="3"/>
  <c r="AD116" i="3" s="1"/>
  <c r="AC111" i="3"/>
  <c r="AD111" i="3" s="1"/>
  <c r="AC96" i="3"/>
  <c r="AD96" i="3" s="1"/>
  <c r="AC94" i="3"/>
  <c r="AD94" i="3" s="1"/>
  <c r="AC92" i="3"/>
  <c r="AD92" i="3" s="1"/>
  <c r="AC258" i="3"/>
  <c r="AD258" i="3" s="1"/>
  <c r="AC214" i="3"/>
  <c r="AD214" i="3" s="1"/>
  <c r="AC186" i="3"/>
  <c r="AD186" i="3" s="1"/>
  <c r="AC137" i="3"/>
  <c r="AD137" i="3" s="1"/>
  <c r="AC135" i="3"/>
  <c r="AD135" i="3" s="1"/>
  <c r="AC209" i="3"/>
  <c r="AD209" i="3" s="1"/>
  <c r="AC150" i="3"/>
  <c r="AD150" i="3" s="1"/>
  <c r="AC53" i="3"/>
  <c r="AD53" i="3" s="1"/>
  <c r="AC26" i="3"/>
  <c r="AD26" i="3" s="1"/>
  <c r="AC148" i="3"/>
  <c r="AD148" i="3" s="1"/>
  <c r="AC127" i="3"/>
  <c r="AD127" i="3" s="1"/>
  <c r="AC29" i="3"/>
  <c r="AD29" i="3" s="1"/>
  <c r="AC236" i="3"/>
  <c r="AD236" i="3" s="1"/>
  <c r="AC232" i="3"/>
  <c r="AD232" i="3" s="1"/>
  <c r="AC219" i="3"/>
  <c r="AD219" i="3" s="1"/>
  <c r="AC123" i="3"/>
  <c r="AD123" i="3" s="1"/>
  <c r="AC107" i="3"/>
  <c r="AD107" i="3" s="1"/>
  <c r="AC228" i="3"/>
  <c r="AD228" i="3" s="1"/>
  <c r="AC195" i="3"/>
  <c r="AD195" i="3" s="1"/>
  <c r="AC252" i="3"/>
  <c r="AD252" i="3" s="1"/>
  <c r="AC248" i="3"/>
  <c r="AD248" i="3" s="1"/>
  <c r="AC222" i="3"/>
  <c r="AD222" i="3" s="1"/>
  <c r="AC215" i="3"/>
  <c r="AD215" i="3" s="1"/>
  <c r="AC76" i="3"/>
  <c r="AD76" i="3" s="1"/>
  <c r="AC74" i="3"/>
  <c r="AD74" i="3" s="1"/>
  <c r="AC242" i="3"/>
  <c r="AD242" i="3" s="1"/>
  <c r="AC83" i="3"/>
  <c r="AD83" i="3" s="1"/>
  <c r="AC61" i="3"/>
  <c r="AD61" i="3" s="1"/>
  <c r="AC275" i="3"/>
  <c r="AD275" i="3" s="1"/>
  <c r="AC279" i="3"/>
  <c r="AD279" i="3" s="1"/>
  <c r="AC210" i="3"/>
  <c r="AD210" i="3" s="1"/>
  <c r="AC146" i="3"/>
  <c r="AD146" i="3" s="1"/>
  <c r="AC101" i="3"/>
  <c r="AD101" i="3" s="1"/>
  <c r="AC256" i="3"/>
  <c r="AD256" i="3" s="1"/>
  <c r="AC157" i="3"/>
  <c r="AD157" i="3" s="1"/>
  <c r="AC120" i="3"/>
  <c r="AD120" i="3" s="1"/>
  <c r="AC109" i="3"/>
  <c r="AD109" i="3" s="1"/>
  <c r="AC99" i="3"/>
  <c r="AD99" i="3" s="1"/>
  <c r="AC87" i="3"/>
  <c r="AD87" i="3" s="1"/>
  <c r="AC51" i="3"/>
  <c r="AD51" i="3" s="1"/>
  <c r="AC33" i="3"/>
  <c r="AD33" i="3" s="1"/>
  <c r="AC262" i="3"/>
  <c r="AD262" i="3" s="1"/>
  <c r="AC272" i="3"/>
  <c r="AD272" i="3" s="1"/>
  <c r="AC274" i="3"/>
  <c r="AD274" i="3" s="1"/>
  <c r="AC165" i="3"/>
  <c r="AD165" i="3" s="1"/>
  <c r="AC93" i="3"/>
  <c r="AD93" i="3" s="1"/>
  <c r="AC71" i="3"/>
  <c r="AD71" i="3" s="1"/>
  <c r="AC58" i="3"/>
  <c r="AD58" i="3" s="1"/>
  <c r="AC55" i="3"/>
  <c r="AD55" i="3" s="1"/>
  <c r="AC254" i="3"/>
  <c r="AD254" i="3" s="1"/>
  <c r="AC246" i="3"/>
  <c r="AD246" i="3" s="1"/>
  <c r="AC238" i="3"/>
  <c r="AD238" i="3" s="1"/>
  <c r="AC230" i="3"/>
  <c r="AD230" i="3" s="1"/>
  <c r="AC194" i="3"/>
  <c r="AD194" i="3" s="1"/>
  <c r="AC181" i="3"/>
  <c r="AD181" i="3" s="1"/>
  <c r="AC133" i="3"/>
  <c r="AD133" i="3" s="1"/>
  <c r="AC66" i="3"/>
  <c r="AD66" i="3" s="1"/>
  <c r="AC64" i="3"/>
  <c r="AD64" i="3" s="1"/>
  <c r="AC203" i="3"/>
  <c r="AD203" i="3" s="1"/>
  <c r="AC197" i="3"/>
  <c r="AD197" i="3" s="1"/>
  <c r="AC193" i="3"/>
  <c r="AD193" i="3" s="1"/>
  <c r="AC131" i="3"/>
  <c r="AD131" i="3" s="1"/>
  <c r="AC81" i="3"/>
  <c r="AD81" i="3" s="1"/>
  <c r="AC260" i="3"/>
  <c r="AD260" i="3" s="1"/>
  <c r="AC422" i="3"/>
  <c r="AD422" i="3" s="1"/>
  <c r="AC414" i="3"/>
  <c r="AD414" i="3" s="1"/>
  <c r="AC390" i="3"/>
  <c r="AD390" i="3" s="1"/>
  <c r="AC374" i="3"/>
  <c r="AD374" i="3" s="1"/>
  <c r="AC366" i="3"/>
  <c r="AD366" i="3" s="1"/>
  <c r="AC330" i="3"/>
  <c r="AD330" i="3" s="1"/>
  <c r="AC322" i="3"/>
  <c r="AD322" i="3" s="1"/>
  <c r="AC314" i="3"/>
  <c r="AD314" i="3" s="1"/>
  <c r="AC261" i="3"/>
  <c r="AD261" i="3" s="1"/>
  <c r="AC281" i="3"/>
  <c r="AD281" i="3" s="1"/>
  <c r="AC264" i="3"/>
  <c r="AD264" i="3" s="1"/>
  <c r="AC266" i="3"/>
  <c r="AD266" i="3" s="1"/>
  <c r="AC268" i="3"/>
  <c r="AD268" i="3" s="1"/>
  <c r="AC270" i="3"/>
  <c r="AD270" i="3" s="1"/>
  <c r="AC372" i="3"/>
  <c r="AD372" i="3" s="1"/>
  <c r="AC282" i="3"/>
  <c r="AD282" i="3" s="1"/>
  <c r="AC276" i="3"/>
  <c r="AD276" i="3" s="1"/>
  <c r="AC284" i="3"/>
  <c r="AD284" i="3" s="1"/>
  <c r="AC265" i="3"/>
  <c r="AD265" i="3" s="1"/>
  <c r="AC273" i="3"/>
  <c r="AD273" i="3" s="1"/>
  <c r="AC278" i="3"/>
  <c r="AD278" i="3" s="1"/>
  <c r="AC277" i="3"/>
  <c r="AD277" i="3" s="1"/>
  <c r="AC280" i="3"/>
  <c r="AD280" i="3" s="1"/>
  <c r="AC285" i="3"/>
  <c r="AD285" i="3" s="1"/>
  <c r="AC306" i="3"/>
  <c r="AD306" i="3" s="1"/>
  <c r="AC294" i="3"/>
  <c r="AD294" i="3" s="1"/>
  <c r="AG404" i="3"/>
  <c r="AC413" i="3"/>
  <c r="AD413" i="3" s="1"/>
  <c r="AC364" i="3"/>
  <c r="AD364" i="3" s="1"/>
  <c r="AC289" i="3"/>
  <c r="AD289" i="3" s="1"/>
  <c r="AC380" i="3"/>
  <c r="AD380" i="3" s="1"/>
  <c r="AC351" i="3"/>
  <c r="AD351" i="3" s="1"/>
  <c r="AC343" i="3"/>
  <c r="AD343" i="3" s="1"/>
  <c r="AC296" i="3"/>
  <c r="AD296" i="3" s="1"/>
  <c r="AC360" i="3"/>
  <c r="AD360" i="3" s="1"/>
  <c r="AC334" i="3"/>
  <c r="AD334" i="3" s="1"/>
  <c r="AC326" i="3"/>
  <c r="AD326" i="3" s="1"/>
  <c r="AC318" i="3"/>
  <c r="AD318" i="3" s="1"/>
  <c r="AC310" i="3"/>
  <c r="AD310" i="3" s="1"/>
  <c r="AC287" i="3"/>
  <c r="AD287" i="3" s="1"/>
  <c r="AC354" i="3"/>
  <c r="AD354" i="3" s="1"/>
  <c r="AC452" i="3"/>
  <c r="AD452" i="3" s="1"/>
  <c r="AC436" i="3"/>
  <c r="AD436" i="3" s="1"/>
  <c r="AC484" i="3"/>
  <c r="AD484" i="3" s="1"/>
  <c r="AC468" i="3"/>
  <c r="AD468" i="3" s="1"/>
  <c r="AC339" i="3"/>
  <c r="AD339" i="3" s="1"/>
  <c r="AC308" i="3"/>
  <c r="AD308" i="3" s="1"/>
  <c r="AC488" i="3"/>
  <c r="AD488" i="3" s="1"/>
  <c r="AC408" i="3"/>
  <c r="AD408" i="3" s="1"/>
  <c r="AC368" i="3"/>
  <c r="AD368" i="3" s="1"/>
  <c r="AC324" i="3"/>
  <c r="AD324" i="3" s="1"/>
  <c r="AC415" i="3"/>
  <c r="AD415" i="3" s="1"/>
  <c r="AC391" i="3"/>
  <c r="AD391" i="3" s="1"/>
  <c r="AC299" i="3"/>
  <c r="AD299" i="3" s="1"/>
  <c r="AC292" i="3"/>
  <c r="AD292" i="3" s="1"/>
  <c r="AC423" i="3"/>
  <c r="AD423" i="3" s="1"/>
  <c r="AC399" i="3"/>
  <c r="AD399" i="3" s="1"/>
  <c r="AC383" i="3"/>
  <c r="AD383" i="3" s="1"/>
  <c r="AC355" i="3"/>
  <c r="AD355" i="3" s="1"/>
  <c r="AC347" i="3"/>
  <c r="AD347" i="3" s="1"/>
  <c r="AC411" i="3"/>
  <c r="AD411" i="3" s="1"/>
  <c r="AC395" i="3"/>
  <c r="AD395" i="3" s="1"/>
  <c r="AC475" i="3"/>
  <c r="AD475" i="3" s="1"/>
  <c r="AC410" i="3"/>
  <c r="AD410" i="3" s="1"/>
  <c r="AC402" i="3"/>
  <c r="AD402" i="3" s="1"/>
  <c r="AC370" i="3"/>
  <c r="AD370" i="3" s="1"/>
  <c r="AC467" i="3"/>
  <c r="AD467" i="3" s="1"/>
  <c r="AC427" i="3"/>
  <c r="AD427" i="3" s="1"/>
  <c r="AC482" i="3"/>
  <c r="AD482" i="3" s="1"/>
  <c r="AC458" i="3"/>
  <c r="AD458" i="3" s="1"/>
  <c r="AC442" i="3"/>
  <c r="AD442" i="3" s="1"/>
  <c r="AC418" i="3"/>
  <c r="AD418" i="3" s="1"/>
  <c r="AC425" i="3"/>
  <c r="AD425" i="3" s="1"/>
  <c r="AC455" i="3"/>
  <c r="AD455" i="3" s="1"/>
  <c r="AC439" i="3"/>
  <c r="AD439" i="3" s="1"/>
  <c r="AC431" i="3"/>
  <c r="AD431" i="3" s="1"/>
  <c r="AC446" i="3"/>
  <c r="AD446" i="3" s="1"/>
  <c r="AC478" i="3"/>
  <c r="AD478" i="3" s="1"/>
  <c r="AC461" i="3"/>
  <c r="AD461" i="3" s="1"/>
  <c r="AC453" i="3"/>
  <c r="AD453" i="3" s="1"/>
  <c r="AC487" i="3"/>
  <c r="AD487" i="3" s="1"/>
  <c r="AC479" i="3"/>
  <c r="AD479" i="3" s="1"/>
  <c r="AC471" i="3"/>
  <c r="AD471" i="3" s="1"/>
  <c r="AC463" i="3"/>
  <c r="AD463" i="3" s="1"/>
  <c r="AC473" i="3"/>
  <c r="AD473" i="3" s="1"/>
  <c r="AC465" i="3"/>
  <c r="AD465" i="3" s="1"/>
  <c r="AC449" i="3"/>
  <c r="AD449" i="3" s="1"/>
  <c r="AC433" i="3"/>
  <c r="AD433" i="3" s="1"/>
  <c r="AC385" i="3"/>
  <c r="AD385" i="3" s="1"/>
  <c r="AC440" i="3"/>
  <c r="AD440" i="3" s="1"/>
  <c r="AC393" i="3"/>
  <c r="AD393" i="3" s="1"/>
  <c r="AC416" i="3"/>
  <c r="AD416" i="3" s="1"/>
  <c r="AC472" i="3"/>
  <c r="AD472" i="3" s="1"/>
  <c r="AC316" i="3"/>
  <c r="AD316" i="3" s="1"/>
  <c r="AC332" i="3"/>
  <c r="AD332" i="3" s="1"/>
  <c r="AC312" i="3"/>
  <c r="AD312" i="3" s="1"/>
  <c r="AC320" i="3"/>
  <c r="AD320" i="3" s="1"/>
  <c r="AC328" i="3"/>
  <c r="AD328" i="3" s="1"/>
</calcChain>
</file>

<file path=xl/sharedStrings.xml><?xml version="1.0" encoding="utf-8"?>
<sst xmlns="http://schemas.openxmlformats.org/spreadsheetml/2006/main" count="11671" uniqueCount="2100">
  <si>
    <t>ID</t>
  </si>
  <si>
    <t>関連ID</t>
  </si>
  <si>
    <t>頁数</t>
  </si>
  <si>
    <t>注番</t>
  </si>
  <si>
    <t>西暦</t>
  </si>
  <si>
    <t>和暦</t>
  </si>
  <si>
    <t>内容</t>
  </si>
  <si>
    <t>月（計）</t>
  </si>
  <si>
    <t>月（実）</t>
  </si>
  <si>
    <t>中気番号（計）</t>
  </si>
  <si>
    <t>中気番号（実）</t>
  </si>
  <si>
    <t>中気（計）</t>
  </si>
  <si>
    <t>中気（実）</t>
  </si>
  <si>
    <t>干支（計）</t>
  </si>
  <si>
    <t>干支（実）</t>
  </si>
  <si>
    <t>西暦（計）</t>
  </si>
  <si>
    <t>西暦（実）</t>
  </si>
  <si>
    <t>873-2-1</t>
  </si>
  <si>
    <t>貞観15年 1  小 丁卯 2-5359</t>
  </si>
  <si>
    <t>計算では2丙寅である, 三代実録に正月丁卯朔とある。従って正月朔のユリウス暦日は2月2日。</t>
  </si>
  <si>
    <t>-</t>
  </si>
  <si>
    <t>丙寅</t>
  </si>
  <si>
    <t>丁卯</t>
  </si>
  <si>
    <t>873-2-2</t>
  </si>
  <si>
    <t>157-1-1</t>
  </si>
  <si>
    <t>874-1-22</t>
  </si>
  <si>
    <t>貞観 16年 1 小 壬戌 57-2576</t>
  </si>
  <si>
    <t>計算では57辛酉であるが, 三代実録に正月壬戌朔とある。従って正月朔のユリウス暦日は1月23日。</t>
  </si>
  <si>
    <t>辛酉</t>
  </si>
  <si>
    <t>壬戌</t>
  </si>
  <si>
    <t>874-1-23</t>
  </si>
  <si>
    <t>157-2-1</t>
  </si>
  <si>
    <t>874-2-20</t>
  </si>
  <si>
    <t>貞観 16年 2 小 辛卯 26-6249</t>
  </si>
  <si>
    <t>計算では26庚寅であるが, 三代実録に2月辛卯朔とある。従って2月朔のユリウス暦日は2月21日。</t>
  </si>
  <si>
    <t>庚寅</t>
  </si>
  <si>
    <t>辛卯</t>
  </si>
  <si>
    <t>874-2-21</t>
  </si>
  <si>
    <t>162-1-1</t>
  </si>
  <si>
    <t>889-6-3</t>
  </si>
  <si>
    <t>寛平 1年 5 大 辛卯 28-6645</t>
  </si>
  <si>
    <t>長暦類は扶桑略記の辛卯をとっているが, 日本紀略は計算通り壬辰である。ここは一応辛卯をとった。辛卯朔とすればユリウス暦日は6月2日となる。</t>
  </si>
  <si>
    <t>壬辰</t>
  </si>
  <si>
    <t>889-6-2</t>
  </si>
  <si>
    <t>162-2-1</t>
  </si>
  <si>
    <t>891-2-13</t>
  </si>
  <si>
    <t>寛平 3年 1 大 辛亥 48-9</t>
  </si>
  <si>
    <t>計算では48壬子とでるが, 日本紀略に辛亥朔とある。正月辛亥朔のユリウス暦日は2月12日となる。</t>
  </si>
  <si>
    <t>壬子</t>
  </si>
  <si>
    <t>辛亥</t>
  </si>
  <si>
    <t>891-2-12</t>
  </si>
  <si>
    <t>162-3-1</t>
  </si>
  <si>
    <t>891-8-9</t>
  </si>
  <si>
    <t>寛平 3年 7 大 戊申 45-6385</t>
  </si>
  <si>
    <t>計算では45己酉とでるが, 日本紀略に戊申朔とある。7月戊申朔のユリウス暦日は8月8日となる。</t>
  </si>
  <si>
    <t>己酉</t>
  </si>
  <si>
    <t>戊申</t>
  </si>
  <si>
    <t>891-8-8</t>
  </si>
  <si>
    <t>163-1-1</t>
  </si>
  <si>
    <t>892-2-2</t>
  </si>
  <si>
    <t>寛平 4年 1 小 丁未 42-5602</t>
  </si>
  <si>
    <t>計算では42丙午とでるが, 日本紀略に正月丁未朔とある。丁未朔ならそのユリウス暦日は2月3日となる。</t>
  </si>
  <si>
    <t>丙午</t>
  </si>
  <si>
    <t>丁未</t>
  </si>
  <si>
    <t>892-2-3</t>
  </si>
  <si>
    <t>163-2-1</t>
  </si>
  <si>
    <t>892-5-1</t>
  </si>
  <si>
    <t>寛平 4年 4 大 甲戌 11-6322</t>
  </si>
  <si>
    <t>乙亥</t>
  </si>
  <si>
    <t>甲戌</t>
  </si>
  <si>
    <t>163-3-1</t>
  </si>
  <si>
    <t>894-6-8</t>
  </si>
  <si>
    <t>寛平 6年 5 大 壬戌 59-6639</t>
  </si>
  <si>
    <t>計算では59癸亥とでるが, 日本紀略に壬戌朔とある。5月壬戌朔のユリウス暦日は6月7日となる。</t>
  </si>
  <si>
    <t>癸亥</t>
  </si>
  <si>
    <t>894-6-7</t>
  </si>
  <si>
    <t>167-1-1</t>
  </si>
  <si>
    <t>904-6-17</t>
  </si>
  <si>
    <t>延喜 4年 5 小 乙丑 1-6300</t>
  </si>
  <si>
    <t>計算では小余6300。これは丁度進朔限6300と同じ値である。計算では進朔して大余1, 即ち乙丑となっているが, この場合進朔しないで甲子としたことも充分考えられる。甲子にしたがうとユリウス暦日は6月16日となる。日本長暦, 皇和通暦は甲子, 本朝統暦は乙丑。</t>
  </si>
  <si>
    <t>178-1-1</t>
  </si>
  <si>
    <t>937-2-14</t>
  </si>
  <si>
    <t>承平 7年 1 大 甲寅 51-2479</t>
  </si>
  <si>
    <t>計算は51乙卯であるが, 日本紀略に甲寅朔とある。正月甲寅朔のユリウス暦日は2月13日となる。（元旦日食をさけるための変更か）</t>
  </si>
  <si>
    <t>乙卯</t>
  </si>
  <si>
    <t>甲寅</t>
  </si>
  <si>
    <t>937-2-13</t>
  </si>
  <si>
    <t>178-2-1</t>
  </si>
  <si>
    <t>937-3-16</t>
  </si>
  <si>
    <t>承平 7年 2 大 甲申 21-6337</t>
  </si>
  <si>
    <t>計算は21乙酉であるが, 日本紀略に甲申朔とある。2月甲申朔のユリウス暦日は3月15日となる。</t>
  </si>
  <si>
    <t>乙酉</t>
  </si>
  <si>
    <t>甲申</t>
  </si>
  <si>
    <t>937-3-15</t>
  </si>
  <si>
    <t>178-3-1</t>
  </si>
  <si>
    <t>938-1-5</t>
  </si>
  <si>
    <t>承平 7年 12 小 己卯 16-7823</t>
  </si>
  <si>
    <t>計算は16庚辰であるが, 中右記・九条殿記により己卯朔（大日本史料第1編の7）, 12月朔のユリウス暦日は1月4日。</t>
  </si>
  <si>
    <t>庚辰</t>
  </si>
  <si>
    <t>己卯</t>
  </si>
  <si>
    <t>938-1-4</t>
  </si>
  <si>
    <t>178-4-1</t>
  </si>
  <si>
    <t>938-2-3</t>
  </si>
  <si>
    <t>天慶 1年 1 大 戊申 45-5349</t>
  </si>
  <si>
    <t>計算は45己酉であるが, 貞信公記・九条殿記により戊申朔（大日本史料第1編の7）, 正月朔のユリウス暦日は2月2日。</t>
  </si>
  <si>
    <t>938-2-2</t>
  </si>
  <si>
    <t>178-5-1</t>
  </si>
  <si>
    <t>938-3-5</t>
  </si>
  <si>
    <t>天慶 1年 2 大 戊寅 15-2013</t>
  </si>
  <si>
    <t>計算は15己卯であるが, 貞信公記抄により戊寅朔（大日本史料第1編の7）, 2月朔のユリウス暦日は3月4日。</t>
  </si>
  <si>
    <t>戊寅</t>
  </si>
  <si>
    <t>938-3-4</t>
  </si>
  <si>
    <t>179-1-1</t>
  </si>
  <si>
    <t>942-12-11</t>
  </si>
  <si>
    <t>天慶 5年 11 大 庚辰 17-130</t>
  </si>
  <si>
    <t>計算は17辛巳であるが, 水谷川本日本紀略。政事要略により庚辰とする（大日本史料第1編の8）。11月庚辰朔のユリウス暦日は12月10日となる。</t>
  </si>
  <si>
    <t>辛巳</t>
  </si>
  <si>
    <t>942-12-10</t>
  </si>
  <si>
    <t>185-1-1</t>
  </si>
  <si>
    <t>958-5-22</t>
  </si>
  <si>
    <t>天徳 2年 5 大 辛巳 18-6391</t>
  </si>
  <si>
    <t>計算は18壬午, 日本紀略により辛巳, ５月辛巳朔のユリウス暦日は5月21日。</t>
  </si>
  <si>
    <t>壬午</t>
  </si>
  <si>
    <t>958-5-21</t>
  </si>
  <si>
    <t>187-1-1</t>
  </si>
  <si>
    <t>965-2-5</t>
  </si>
  <si>
    <t>康保 2年 1 大 壬申 9-6710</t>
  </si>
  <si>
    <t>癸酉</t>
  </si>
  <si>
    <t>壬申</t>
  </si>
  <si>
    <t>965-2-4</t>
  </si>
  <si>
    <t>190-1-1</t>
  </si>
  <si>
    <t>973-5-6</t>
  </si>
  <si>
    <t>天延 1年 4 大 甲申 21-6358</t>
  </si>
  <si>
    <t>計算では21乙酉であるが, 日本紀略により甲申朔, 4月甲申朔のユリウス暦日は5月5日。</t>
  </si>
  <si>
    <t>973-5-5</t>
  </si>
  <si>
    <t>190-2-1</t>
  </si>
  <si>
    <t>975-10-8</t>
  </si>
  <si>
    <t>天延 3年 9 大 己巳  6-17</t>
  </si>
  <si>
    <t>計算では6庚午であるが, 日本紀略により己巳朔, 9月己巳朔のユリウス暦日は10月7日。</t>
  </si>
  <si>
    <t>庚午</t>
  </si>
  <si>
    <t>己巳</t>
  </si>
  <si>
    <t>975-10-7</t>
  </si>
  <si>
    <t>191-1-1</t>
  </si>
  <si>
    <t>977-10-16</t>
  </si>
  <si>
    <t>貞元 2年 9 大 戊子 25-6435</t>
  </si>
  <si>
    <t>計算では25己丑であるが, 日本紀略により戊子朔, 9月戊子朔のユリウス暦日は10月15日。</t>
  </si>
  <si>
    <t>己丑</t>
  </si>
  <si>
    <t>戊子</t>
  </si>
  <si>
    <t>977-10-15</t>
  </si>
  <si>
    <t>193-1-1</t>
  </si>
  <si>
    <t>982-4-27</t>
  </si>
  <si>
    <t>天元 5年 4 大 壬戌 59-6368</t>
  </si>
  <si>
    <t>計算では59癸亥とでるが, 日本紀略に壬戌朔とある。4月壬戌朔のユリウス暦日は4月26日。</t>
  </si>
  <si>
    <t>982-4-26</t>
  </si>
  <si>
    <t>193-2-1</t>
  </si>
  <si>
    <t>983-3-18</t>
  </si>
  <si>
    <t>永観 1年 2 大 丁亥 24-6398</t>
  </si>
  <si>
    <t>計算では24戊子とでるが, 日本紀略に丁亥朔とある。2月丁亥朔のユリウス暦日は3月17日。</t>
  </si>
  <si>
    <t>丁亥</t>
  </si>
  <si>
    <t>983-3-17</t>
  </si>
  <si>
    <t>197-1-1</t>
  </si>
  <si>
    <t>994-5-14</t>
  </si>
  <si>
    <t>正暦 5年 4 大 壬午 19-6430</t>
  </si>
  <si>
    <t>計算では19癸未とでるが, 日本紀略に壬午朔とある。4月壬午朔のユリウス暦日は5月13日となる。</t>
  </si>
  <si>
    <t>癸未</t>
  </si>
  <si>
    <t>994-5-13</t>
  </si>
  <si>
    <t>197-2-1</t>
  </si>
  <si>
    <t>994-7-12</t>
  </si>
  <si>
    <t>正暦 5年 6 大 辛巳 18-6768</t>
  </si>
  <si>
    <t>計算では18壬午とでるが, 日本紀略に辛巳朔とある。6月辛巳朔のユリウス暦日は7月11日となる。</t>
  </si>
  <si>
    <t>994-7-11</t>
  </si>
  <si>
    <t>198-1-1</t>
  </si>
  <si>
    <t>997-5-10</t>
  </si>
  <si>
    <t>長徳 3年 4 大 甲午 31-6786</t>
  </si>
  <si>
    <t>計算では31乙未とでるが, 日本紀略に甲午朔とある。4月甲午朔のユリウス暦日は5月9日。</t>
  </si>
  <si>
    <t>乙未</t>
  </si>
  <si>
    <t>甲午</t>
  </si>
  <si>
    <t>997-5-9</t>
  </si>
  <si>
    <t>198-2-1</t>
  </si>
  <si>
    <t>997-7-8</t>
  </si>
  <si>
    <t>長徳 3年 6 大 癸巳 30-6758</t>
  </si>
  <si>
    <t>計算では30甲午とでるが, 日本紀略に癸巳朔とある。6月癸巳朔のユリウス暦日は7月7日。</t>
  </si>
  <si>
    <t>癸巳</t>
  </si>
  <si>
    <t>997-7-7</t>
  </si>
  <si>
    <t>199-1-0</t>
  </si>
  <si>
    <t>199-1-1</t>
  </si>
  <si>
    <t>1001-12-18</t>
  </si>
  <si>
    <t>長保 3年  12 大 戊戌 34-8271</t>
  </si>
  <si>
    <t>閏11月</t>
  </si>
  <si>
    <t>12月</t>
  </si>
  <si>
    <t>1002-1-16</t>
  </si>
  <si>
    <t>長保 3年  閏12 小 戊辰 3-6021</t>
  </si>
  <si>
    <t>計算では閏11月であるが, 日本紀略などにより閏は12月。閏12月朔は, 計算では3丁卯であるが日本紀略・権記により戊辰, 閏12月戊辰朔のユリウス暦日は1月17日となる。</t>
  </si>
  <si>
    <t>閏12月</t>
  </si>
  <si>
    <t>戊辰</t>
  </si>
  <si>
    <t>1002-1-17</t>
  </si>
  <si>
    <t>199-2-1</t>
  </si>
  <si>
    <t>1002-11-8</t>
  </si>
  <si>
    <t>長保 4年 10 大 壬戌 59-6378</t>
  </si>
  <si>
    <t>計算では59癸亥とでるが, 日本紀略により10月壬戌朔, したがってそのユリウス暦日は11月7日。</t>
  </si>
  <si>
    <t>1002-11-7</t>
  </si>
  <si>
    <t>203-1-1</t>
  </si>
  <si>
    <t>1014-4-3</t>
  </si>
  <si>
    <t>長和 3年 3 大 丙戌 23-6427</t>
  </si>
  <si>
    <t>計算は23丁亥, 日本紀略は丙戌朔, 3月丙戌朔のユリウス暦日は4月2日。</t>
  </si>
  <si>
    <t>丙戌</t>
  </si>
  <si>
    <t>1014-4-2</t>
  </si>
  <si>
    <t>205-1-1</t>
  </si>
  <si>
    <t>1018-11-10</t>
  </si>
  <si>
    <t>寛仁 2年 10 小 庚寅 25-6281</t>
  </si>
  <si>
    <t>計算では25己丑であるが, 四大を避けるため庚寅朔で実施されている。（御堂関白記・小右記・左経記など, 大日本史料第2編の13）,10月庚寅朔のユリウス暦日は11月11日となる。</t>
  </si>
  <si>
    <t>1018-11-11</t>
  </si>
  <si>
    <t>207-1-1</t>
  </si>
  <si>
    <t>1026-10-13</t>
  </si>
  <si>
    <t>万寿 3年 9 小 甲辰 39-6082</t>
  </si>
  <si>
    <t>癸卯</t>
  </si>
  <si>
    <t>甲辰</t>
  </si>
  <si>
    <t>1026-10-14</t>
  </si>
  <si>
    <t>209-1-1</t>
  </si>
  <si>
    <t>1030-2-5</t>
  </si>
  <si>
    <t>長元 3年 1 小 乙卯 50-6232</t>
  </si>
  <si>
    <t>計算では50甲寅であるが, 日本紀略乙卯朔, 正月乙卯朔のユリウス暦日は2月6日。</t>
  </si>
  <si>
    <t>1030-2-6</t>
  </si>
  <si>
    <t>210-1-1</t>
  </si>
  <si>
    <t>1034-9-15</t>
  </si>
  <si>
    <t>長元 7年 8 小 戊午 53-6270</t>
  </si>
  <si>
    <t>計算は53丁巳であるが, 左経記・日本紀略により戊午, 8月戊午朔のユリウス暦日は9月16日。（四大を避けるための変更である）</t>
  </si>
  <si>
    <t>丁巳</t>
  </si>
  <si>
    <t>戊午</t>
  </si>
  <si>
    <t>1034-9-16</t>
  </si>
  <si>
    <t>211-1-1</t>
  </si>
  <si>
    <t>1037-4-18</t>
  </si>
  <si>
    <t>長暦 1年 4 小 甲辰 39-5736</t>
  </si>
  <si>
    <t>計算は39癸卯であるが, 行親記により甲辰, 4月甲辰朔のユリウス暦日は4月19日。</t>
  </si>
  <si>
    <t>1037-4-19</t>
  </si>
  <si>
    <t>215-1-0</t>
  </si>
  <si>
    <t>215-1-2</t>
  </si>
  <si>
    <t>1050-11-17</t>
  </si>
  <si>
    <t>永承 5年 閏10 小 甲申 20-5089</t>
  </si>
  <si>
    <t>11月</t>
  </si>
  <si>
    <t>閏10月</t>
  </si>
  <si>
    <t>215-1-1</t>
  </si>
  <si>
    <t>1050-12-17</t>
  </si>
  <si>
    <t>永承 5年 11 大 癸丑 50-1948</t>
  </si>
  <si>
    <t>癸丑</t>
  </si>
  <si>
    <t>1050-12-16</t>
  </si>
  <si>
    <t>1051-1-16</t>
  </si>
  <si>
    <t>永承 5年 12 大 癸未 20-6665</t>
  </si>
  <si>
    <t>朔旦冬至にするために, 計算では閏11月であるが, 閏10月に変更された。そのためには中気のない月を閏月にするという規則に合わせるため, 11月朔を50甲寅から癸丑にする必要がある。それにつれて12月は甲申を癸未にしないと11月が31日になってしまう。11月癸丑朔のユリウス暦日は12月16日。12月癸丑朔は1月15日となる。（管見記84, 江次第, 扶桑略記などによる）。</t>
  </si>
  <si>
    <t>1051-1-15</t>
  </si>
  <si>
    <t>222-1-0</t>
  </si>
  <si>
    <t>222-1-1</t>
  </si>
  <si>
    <t>1069-11-17</t>
  </si>
  <si>
    <t>延久 1年 閏10 小 甲子 0-822</t>
  </si>
  <si>
    <t>1069-12-17</t>
  </si>
  <si>
    <t>延久 1年 11 大 癸巳 30-7195</t>
  </si>
  <si>
    <t>計算では30甲午であるが, 朔旦冬至にするために癸巳にして11月を閏10月に, 閏11月を11月にした。11月癸巳朔のユリウス暦日は12月16日となる。（管見記84）。</t>
  </si>
  <si>
    <t>1069-12-16</t>
  </si>
  <si>
    <t>228-1-1</t>
  </si>
  <si>
    <t>1089-2-14</t>
  </si>
  <si>
    <t>寛治 3年 1 大 壬申 9-6402</t>
  </si>
  <si>
    <t>計算では9癸酉であるが, 四大を避けるため壬申朔となった。正月壬申朔のユリウス暦日は2月13日。（大日本史料第3編の1; 中右記・扶桑略記・後二条師通記）。</t>
  </si>
  <si>
    <t>1089-2-13</t>
  </si>
  <si>
    <t>230-1-1</t>
  </si>
  <si>
    <t>1095-2-8</t>
  </si>
  <si>
    <t>嘉保 2年 1 大 丁酉 34-7200</t>
  </si>
  <si>
    <t>計算では34戊戌であるが, 中右記により丁酉朔, 正月丁酉朔のユリウス暦日は2月7日。これは嘉保元年の年間日数が385日になるのを避けるための変更である。</t>
  </si>
  <si>
    <t>戊戌</t>
  </si>
  <si>
    <t>丁酉</t>
  </si>
  <si>
    <t>1095-2-7</t>
  </si>
  <si>
    <t>242-1-1</t>
  </si>
  <si>
    <t>1129-9-16</t>
  </si>
  <si>
    <t>大治 4年 8 大 丙子 13-6547</t>
  </si>
  <si>
    <t>計算は13丁丑であるが中右記により丙子, 8月丙子朔のユリウス暦日は9月15日となる。これは皇和通暦で中根元圭が「章首の後, 閏法もし8月を得ればまた必ず大小を消息してこれを7月に退く」と書いてあるように, このあとも何回かこの理由で干支が変更され, 閏が8月から7月に移された。これを退閏という。</t>
  </si>
  <si>
    <t>丁丑</t>
  </si>
  <si>
    <t>丙子</t>
  </si>
  <si>
    <t>1129-9-15</t>
  </si>
  <si>
    <t>245-1-1</t>
  </si>
  <si>
    <t>1138-2-12</t>
  </si>
  <si>
    <t>保延 4年 1 大 丁亥 24-6432</t>
  </si>
  <si>
    <t>計算では24戊子であるが中右記により丁亥, 正月丁亥朔のユリウス暦日は2月11日となる。保延3年の年間日数の385日になるのを避けるためである。</t>
  </si>
  <si>
    <t>1138-2-11</t>
  </si>
  <si>
    <t>251-1-1</t>
  </si>
  <si>
    <t>1156-12-15</t>
  </si>
  <si>
    <t>保元 1年 11 大 戊辰  5-6930</t>
  </si>
  <si>
    <t>計算では5己巳であるが, 百錬抄・管見記により戊辰朔, 11月戊辰朔のユリウス暦日は12月14日。臨時朔旦冬至を避けるため冬至を11月1日から2日にずらしたもの。</t>
  </si>
  <si>
    <t>1156-12-14</t>
  </si>
  <si>
    <t>251-2-1</t>
  </si>
  <si>
    <t>1157-2-12</t>
  </si>
  <si>
    <t>保元 2年 1 大 丁卯 4-6885</t>
  </si>
  <si>
    <t>計算では4戊辰であるが百錬抄・管見記により丁卯朔, 正月丁卯朔のユリウス暦日は2月11日。保元元年の年間日数が385日になるのを避けるための干支変更。</t>
  </si>
  <si>
    <t>1157-2-11</t>
  </si>
  <si>
    <t>253-1-1</t>
  </si>
  <si>
    <t>253-1-2</t>
  </si>
  <si>
    <t>1162-3-18</t>
  </si>
  <si>
    <t>応保 2年 閏2 小 戊辰  4-431</t>
  </si>
  <si>
    <t>3月</t>
  </si>
  <si>
    <t>閏2月</t>
  </si>
  <si>
    <t>1162-4-17</t>
  </si>
  <si>
    <t>応保 2年 3 大 丁酉 34-6308</t>
  </si>
  <si>
    <t>百錬抄・公卿補任などにより閏2月がたしかめられる。山槐記・公通卿記により3月朔丁酉, ３月丁酉朔とすれば, そのユリウス暦日は4月16日。</t>
  </si>
  <si>
    <t>閏3月</t>
  </si>
  <si>
    <t>1162-4-16</t>
  </si>
  <si>
    <t>253-2-0</t>
  </si>
  <si>
    <t>253-2-1</t>
  </si>
  <si>
    <t>1164-11-16</t>
  </si>
  <si>
    <t>長寛 2年 閏10 小 壬午 18-5932</t>
  </si>
  <si>
    <t>1164-12-16</t>
  </si>
  <si>
    <t>長寛 2年 11 大 辛亥 48-1907</t>
  </si>
  <si>
    <t>計算のままでは冬至が11月晦日にある。朔旦冬至にするため閏を11月から10月にうつしたもの。そのため計算の48壬子を辛亥に改めた。11月辛亥朔のユリウス暦日は12月15日。（管見記）</t>
  </si>
  <si>
    <t>1164-12-15</t>
  </si>
  <si>
    <t>260-1-1</t>
  </si>
  <si>
    <t>260-1-2</t>
  </si>
  <si>
    <t>1183-11-17</t>
  </si>
  <si>
    <t>寿永 2年 閏10 小 壬戌 58-3492</t>
  </si>
  <si>
    <t>1183-12-17</t>
  </si>
  <si>
    <t>寿永 2年 11 大 辛卯 28-592</t>
  </si>
  <si>
    <t>計算では28壬辰, 管見記・玉葉により辛卯朔, 11月辛卯朔のユリウス暦日は12月16日。計算では11月晦日になる冬至を朔旦冬至にするため, 閏を10月におきかえたもの。</t>
  </si>
  <si>
    <t>1183-12-16</t>
  </si>
  <si>
    <t>261-1-1</t>
  </si>
  <si>
    <t>1187-9-5</t>
  </si>
  <si>
    <t>文治 3年 8 大 己巳 6-6449</t>
  </si>
  <si>
    <t>計算では6庚午であるが, 玉葉・吾妻鏡により己巳, 8月己巳朔のユリウス暦日は9月4日となる。</t>
  </si>
  <si>
    <t>1187-9-4</t>
  </si>
  <si>
    <t>266-1-1</t>
  </si>
  <si>
    <t>1202-11-17</t>
  </si>
  <si>
    <t>建仁 2年 閏10 小 壬寅 38-7186</t>
  </si>
  <si>
    <t>計算では冬至が11月晦日であるが, これを朔旦冬至にするため計算の11月を閏10月に, 閏11月を11月にしたもの, 普通は干支を変更するが建仁2年の場合は冬至を6庚午から辛未に移した。（猪隈関白記・吾妻鏡）</t>
  </si>
  <si>
    <t>266-1-0</t>
  </si>
  <si>
    <t>1202-12-16</t>
  </si>
  <si>
    <t>建仁 2年 11 大 辛未  7-5375</t>
  </si>
  <si>
    <t>辛未</t>
  </si>
  <si>
    <t>272-1-1</t>
  </si>
  <si>
    <t>1221-12-16</t>
  </si>
  <si>
    <t>承久 3年 11 大 庚戌 47-8177</t>
  </si>
  <si>
    <t>計算では47辛亥, 朔旦冬至にするため庚戌朔, そのユリウス暦日は12月15日になる。</t>
  </si>
  <si>
    <t>庚戌</t>
  </si>
  <si>
    <t>1221-12-15</t>
  </si>
  <si>
    <t>272-2-1</t>
  </si>
  <si>
    <t>1222-1-15</t>
  </si>
  <si>
    <t>承久 3年 12 大 庚辰 17-6684</t>
  </si>
  <si>
    <t>計算では17辛巳, 1)の変更のためここは庚辰にしないと11月が31日になってしまう。したがって12月朔のユリウス暦日は1月14日となる。（大日本史料第5編の1; 承久3年, 4年日次記, 吾妻鏡）</t>
  </si>
  <si>
    <t>1222-1-14</t>
  </si>
  <si>
    <t>275-1-1</t>
  </si>
  <si>
    <t>1228-2-8</t>
  </si>
  <si>
    <t>安貞 2年 1 大 乙亥 12-6333</t>
  </si>
  <si>
    <t>計算では12丙子, 大日本史料第5編の1, 玉蘂ほか, 吾妻鏡などにより乙亥, 正月乙亥朔のユリウス暦日は2月7日となる。安貞元年の年間日数が385日になるのを避けるため。</t>
  </si>
  <si>
    <t>1228-2-7</t>
  </si>
  <si>
    <t>280-1-1</t>
  </si>
  <si>
    <t>1243-9-16</t>
  </si>
  <si>
    <t>寛元 1年 8 大 甲戌 11-8386</t>
  </si>
  <si>
    <t>計算では11乙亥, 妙光寺内府除目部類・吾妻鏡など（大日本史料第5編の16）により甲戌, 8月甲戌朔のユリウス暦日は9月15日。章首の後の閏8月を避けるためである。大治4（1129）年の注参照。</t>
  </si>
  <si>
    <t>1243-9-15</t>
  </si>
  <si>
    <t>285-1-1</t>
  </si>
  <si>
    <t>1259-12-16</t>
  </si>
  <si>
    <t>正元 1年 11 大 己巳 6-928</t>
  </si>
  <si>
    <t>計算では6庚午, 百錬抄により己巳, 11月己巳朔のユリウス暦日は12月15日, 計算では冬至が11月晦日になるのを朔旦冬至にするため。</t>
  </si>
  <si>
    <t>1259-12-15</t>
  </si>
  <si>
    <t>289-1-1</t>
  </si>
  <si>
    <t>1270-12-15</t>
  </si>
  <si>
    <t>文永 7年 11 大 丙寅 3-6687</t>
  </si>
  <si>
    <t>計算では3丁卯, 臨時朔旦冬至を避けるため丙寅, 11月丙寅朔のユリウス暦日は12月14日。（親長卿記, 続史愚抄ほか）</t>
  </si>
  <si>
    <t>1270-12-14</t>
  </si>
  <si>
    <t>291-1-0</t>
  </si>
  <si>
    <t>291-1-1</t>
  </si>
  <si>
    <t>1278-11-16</t>
  </si>
  <si>
    <t>弘安 1年 閏10 小 庚辰 16-5346</t>
  </si>
  <si>
    <t>1278-12-16</t>
  </si>
  <si>
    <t>弘安 1年 11 大 己酉 46-647</t>
  </si>
  <si>
    <t>計算では46庚戌, 勘仲記により己酉, 11月己酉朔のユリウス暦日は12月15日となる。朔旦冬至にするための変更。</t>
  </si>
  <si>
    <t>1278-12-15</t>
  </si>
  <si>
    <t>292-1-1</t>
  </si>
  <si>
    <t>1281-8-16</t>
  </si>
  <si>
    <t>弘安 4年 閏7 大 甲子  0-1944</t>
  </si>
  <si>
    <t>章首のあとの閏8月を避けるため（大治4年, 西暦1129年の注参照）, 閏を7月に変えている。朔干支は変えず, 秋分の干支を癸巳から甲午に変えている。（勘仲記・続史愚抄・暦断簡より）</t>
  </si>
  <si>
    <t>8月</t>
  </si>
  <si>
    <t>閏7月</t>
  </si>
  <si>
    <t>292-1-0</t>
  </si>
  <si>
    <t>1281-9-15</t>
  </si>
  <si>
    <t>弘安 4年 8 小 甲午 30-7494</t>
  </si>
  <si>
    <t>閏8月</t>
  </si>
  <si>
    <t>298-1-1</t>
  </si>
  <si>
    <t>1297-12-16</t>
  </si>
  <si>
    <t>永仁 5年 11 大 己丑 26-932</t>
  </si>
  <si>
    <t>計算では26庚寅であるが, 朔旦冬至にするため, 11月朔は己丑。（定清記・続史愚抄）, 11月己丑朔なら, そのユリウス暦日は12月15日。</t>
  </si>
  <si>
    <t>1297-12-15</t>
  </si>
  <si>
    <t>301-1-1</t>
  </si>
  <si>
    <t>1308-12-14</t>
  </si>
  <si>
    <t>延慶 1年 11 大 乙酉 22-2281</t>
  </si>
  <si>
    <t>1308-12-13</t>
  </si>
  <si>
    <t>301-2-1</t>
  </si>
  <si>
    <t>1309-1-13</t>
  </si>
  <si>
    <t>延慶 1年 12 大 乙卯  52-8236</t>
  </si>
  <si>
    <t>計算では52丙辰であるが, 11月朔干支変更のため, 12月も乙卯にしないと11月が31日になってしまう。12月乙卯朔のユリウス暦日は1月12日。</t>
  </si>
  <si>
    <t>丙辰</t>
  </si>
  <si>
    <t>1309-1-12</t>
  </si>
  <si>
    <t>304-1-1</t>
  </si>
  <si>
    <t>304-0-1</t>
  </si>
  <si>
    <t>1316-11-16</t>
  </si>
  <si>
    <t>正和 5年 閏10 小 己亥  36-1802</t>
  </si>
  <si>
    <t>計算は36庚子であるが, 実施は35己亥である。閏10月己亥朔のユリウス暦日は11月15日となる。</t>
  </si>
  <si>
    <t>庚子</t>
  </si>
  <si>
    <t>己亥</t>
  </si>
  <si>
    <t>1316-11-15</t>
  </si>
  <si>
    <t>304-2-1</t>
  </si>
  <si>
    <t>1316-12-16</t>
  </si>
  <si>
    <t>正和 5年 11 大 戊辰 6-7548</t>
  </si>
  <si>
    <t>計算は6庚午であるが, 実施は4戊辰である。11月戊辰朔のユリウス暦日は12月14日となる。</t>
  </si>
  <si>
    <t>1316-12-14</t>
  </si>
  <si>
    <t>304-3-1</t>
  </si>
  <si>
    <t>1317-1-14</t>
  </si>
  <si>
    <t>正和 5年 12 大 戊戌 35-4316</t>
  </si>
  <si>
    <t>計算は35己亥であるが, 実施は34戊戌である。12月戊戌朔のユリウス暦日は1月13日となる。</t>
  </si>
  <si>
    <t>1317-1-13</t>
  </si>
  <si>
    <t>304-4-1</t>
  </si>
  <si>
    <t>1317-2-13</t>
  </si>
  <si>
    <t>文保 1年 1 大 戊辰  5-230</t>
  </si>
  <si>
    <t>計算は5己巳であるが, 実施は4戊辰である。正月戊辰朔のユリウス暦日は2月12日となる。</t>
  </si>
  <si>
    <t>1317-2-12</t>
  </si>
  <si>
    <t>304-5-1</t>
  </si>
  <si>
    <t>1317-4-13</t>
  </si>
  <si>
    <t>文保 1年 3 大 丁卯 4-6373</t>
  </si>
  <si>
    <t>計算は4戊辰であるが, 実施は3丁卯である。3月丁卯朔のユリウス暦日は4月12日となる。</t>
  </si>
  <si>
    <t>1317-4-12</t>
  </si>
  <si>
    <t>1316-11-16/1317-4-13</t>
  </si>
  <si>
    <t>朔旦冬至部類記所引大外記良枝記により11月1日戊辰はたしかめられる。計算では閏11月庚午朔であり, 冬至と2日違う。これを強いて朔旦冬至にするため11月戊辰朔とし閏10月で実施した。そのためには閏10月, 12月, 正月の朔干支も1日ずつずらす必要がある。文保元年3月は計算通りに実施すると四大が生じてしまうので丁卯とし, 2月と3月の大小を入れかえたもので, この変改は, 具注暦断簡, 花園院辰記によってたしかめられる。</t>
  </si>
  <si>
    <t>310-1-0</t>
  </si>
  <si>
    <t>310-0-1</t>
  </si>
  <si>
    <t>1335-11-16</t>
  </si>
  <si>
    <t>建武 2年 閏10 小 己卯  15-5074</t>
  </si>
  <si>
    <t>310-1-1</t>
  </si>
  <si>
    <t>1335-12-16</t>
  </si>
  <si>
    <t>建武 2年 11 大 戊申  45-3453</t>
  </si>
  <si>
    <t>計算では45己酉であるが, 実施暦は戊申, 11月戊申朔のユリウス暦は12月15日となる。</t>
  </si>
  <si>
    <t>1335-12-15</t>
  </si>
  <si>
    <t>310-2-1</t>
  </si>
  <si>
    <t>1336-1-15</t>
  </si>
  <si>
    <t>建武 2年 12 大 戊寅 15-1340</t>
  </si>
  <si>
    <t>計算では15己卯であるが, 実施暦は戊寅, 12月戊寅朔のユリウス暦は1月14日となる。</t>
  </si>
  <si>
    <t>1336-1-14</t>
  </si>
  <si>
    <t>1335-12-16/1336-1-15</t>
  </si>
  <si>
    <t>計算では冬至は11月晦日で閏は12月にある。これを朔旦冬至にするため, 計算の12月朔己酉を戊申とし11月朔日としたもの。翌建武3年2月が戊寅であるから, その間の12月, 正月は戊寅・戊申とせざるを得ない。大日本史料第6編の2; 朔旦冬至部類記所引大外記頼元記及び官方記による。</t>
  </si>
  <si>
    <t>311-1-1</t>
  </si>
  <si>
    <t>311-0-1</t>
  </si>
  <si>
    <t>1336-2-14</t>
  </si>
  <si>
    <t>延元 1年 1 大 戊申 45-6786</t>
  </si>
  <si>
    <t>計算では45己酉, 実施暦は戊申, 正月戊申朔のユリウス暦日は2月13日となる。</t>
  </si>
  <si>
    <t>1336-2-13</t>
  </si>
  <si>
    <t>311-2-1</t>
  </si>
  <si>
    <t>1336-4-13</t>
  </si>
  <si>
    <t>延元 1年 3 大 丁未 44-6590</t>
  </si>
  <si>
    <t>1336-4-12</t>
  </si>
  <si>
    <t>1336-2-14/1336-4-13</t>
  </si>
  <si>
    <t>311-3-0</t>
  </si>
  <si>
    <t>1338-8-16</t>
  </si>
  <si>
    <t>延元 3年 閏7 小 癸亥 59-5822</t>
  </si>
  <si>
    <t>311-3-1</t>
  </si>
  <si>
    <t>1338-9-15</t>
  </si>
  <si>
    <t>延元 3年 8 大 壬辰 29-103</t>
  </si>
  <si>
    <t>1338-9-14</t>
  </si>
  <si>
    <t>313-1-1</t>
  </si>
  <si>
    <t>1344-1-17</t>
  </si>
  <si>
    <t>興国 5年 1 大 壬戌 59-6335</t>
  </si>
  <si>
    <t>計算は59癸亥, 園太暦・師守記など（大日本史料第6編の8）により壬戌, 正月壬戌朔のユリウス暦日は1月16日。小余が進朔限に近く, 進朔すべきをしなかった司暦の誤りか。</t>
  </si>
  <si>
    <t>1344-1-16</t>
  </si>
  <si>
    <t>318-1-0</t>
  </si>
  <si>
    <t>318-1-1</t>
  </si>
  <si>
    <t>1357-8-16</t>
  </si>
  <si>
    <t>正平 12年 閏7 小 癸卯 39-5146</t>
  </si>
  <si>
    <t>1357-9-15</t>
  </si>
  <si>
    <t>正平 12年 8 大 壬申 9-357</t>
  </si>
  <si>
    <t>1357-9-14</t>
  </si>
  <si>
    <t>323-1-0</t>
  </si>
  <si>
    <t>323-0-1</t>
  </si>
  <si>
    <t>1373-11-15</t>
  </si>
  <si>
    <t>文中 2年 閏10 小 戊戌 34-4924</t>
  </si>
  <si>
    <t>323-1-1</t>
  </si>
  <si>
    <t>1373-12-15</t>
  </si>
  <si>
    <t>文中 2年 11 大 丁卯  4-1834</t>
  </si>
  <si>
    <t>計算では4戊辰, 実施暦は丁卯, 11月丁卯朔のユリウス暦日は12月14日である。</t>
  </si>
  <si>
    <t>1373-12-14</t>
  </si>
  <si>
    <t>323-2-1</t>
  </si>
  <si>
    <t>1374-1-14</t>
  </si>
  <si>
    <t>文中 2年 12 大 丁酉 34-7668</t>
  </si>
  <si>
    <t>計算では34戊戌, 実施暦は丁酉, 12月丁酉朔のユリウス暦日は1月13日である。</t>
  </si>
  <si>
    <t>1374-1-13</t>
  </si>
  <si>
    <t>323-3-1</t>
  </si>
  <si>
    <t>1374-4-13</t>
  </si>
  <si>
    <t>文中 3年 3 大 丙寅 3-477</t>
  </si>
  <si>
    <t>計算では3丁卯, 実施暦は丙寅, 3月丙寅朔のユリウス暦日は4月12日である。</t>
  </si>
  <si>
    <t>1374-4-12</t>
  </si>
  <si>
    <t>1373-12-15/1374-4-13</t>
  </si>
  <si>
    <t>計算では冬至が11月晦日になる。これを朔旦冬至にするため計算の閏11月朔を丁卯に改め, 閏を10月に移動させた。11月朔と翌正月朔が丁卯だから12月は丁酉とならざるを得ない。応安7年3月は推算通り丁卯にすると四大が生ずる。これを避けるため丙寅にして2月小とした。以上は御深心院関白記・洞院公定日記の暦記によるが, 空華日用工夫略集の三島暦による暦日では丁卯となっている。京暦は四大を避け, 三島暦は避けなかったと解すべきである。（桃裕行氏;「四大を避けること」）</t>
  </si>
  <si>
    <t>324-1-0</t>
  </si>
  <si>
    <t>324-1-1</t>
  </si>
  <si>
    <t>1376-8-16</t>
  </si>
  <si>
    <t>1376-9-15</t>
  </si>
  <si>
    <t>天授 2年 8 大 壬子 49-6920</t>
  </si>
  <si>
    <t>計算では49癸丑であるが, 章首のあとの閏8月を避けるために壬子。（大治4年; 1129年の注参照）。8月壬子朔のユリウス暦日は9月14日となる。（愚管記・続史愚抄・円覚寺文書など）。</t>
  </si>
  <si>
    <t>1376-9-14</t>
  </si>
  <si>
    <t>329-1-0</t>
  </si>
  <si>
    <t>329-1-1</t>
  </si>
  <si>
    <t>1392-11-15</t>
  </si>
  <si>
    <t>元中 9年 閏10 小 戊寅 14-3986</t>
  </si>
  <si>
    <t>1392-12-15</t>
  </si>
  <si>
    <t>元中 9年 11 大 丁未 44-8198</t>
  </si>
  <si>
    <t>計算では44戊申であるが, 実施暦は丁未, 11月丁未朔のユリウス暦日は12月14日。計算では冬至が11月晦日になるのを, 11月朔日にして朔旦冬至としたもの。大日本史料第7編の１；統史愚抄・春日祭歴名部類などによる。</t>
  </si>
  <si>
    <t>1392-12-14</t>
  </si>
  <si>
    <t>330-1-0</t>
  </si>
  <si>
    <t>330-0-1</t>
  </si>
  <si>
    <t>1395-8-16</t>
  </si>
  <si>
    <t>応永 2年 閏7 小 壬戌 58-5401</t>
  </si>
  <si>
    <t>330-1-1</t>
  </si>
  <si>
    <t>1395-9-15</t>
  </si>
  <si>
    <t>応永 2年 8 大 辛卯 28-2774</t>
  </si>
  <si>
    <t>計算では28壬辰, 実施暦は辛卯, 8月辛卯朔のユリウス暦日は9月14日である。</t>
  </si>
  <si>
    <t>1395-9-14</t>
  </si>
  <si>
    <t>330-2-1</t>
  </si>
  <si>
    <t>1395-10-15</t>
  </si>
  <si>
    <t>応永 2年 9 大 辛酉 58-9</t>
  </si>
  <si>
    <t>1395-10-14</t>
  </si>
  <si>
    <t>330-3-1</t>
  </si>
  <si>
    <t>1396-1-12</t>
  </si>
  <si>
    <t>応永 2年 12 大 庚寅 27-6982</t>
  </si>
  <si>
    <t>計算では27辛卯, 実施暦は庚寅, 12月庚寅朔のユリウス暦日は1月11日である。</t>
  </si>
  <si>
    <t>1396-1-11</t>
  </si>
  <si>
    <t>1395-9-15/1396-1-12</t>
  </si>
  <si>
    <t>331-1-1</t>
  </si>
  <si>
    <t>1396-6-6</t>
  </si>
  <si>
    <t>応永 3年 5 小 戊午 53-6243</t>
  </si>
  <si>
    <t>計算は53丁巳, 荒暦により戊午, 5月戊午朔のユリウス暦日は6月7日である。小余が進朔限に近く, 進朔すべきでないのを誤って進朔したものであろう。</t>
  </si>
  <si>
    <t>1396-6-7</t>
  </si>
  <si>
    <t>336-1-0</t>
  </si>
  <si>
    <t>336-1-1</t>
  </si>
  <si>
    <t>1411-11-16</t>
  </si>
  <si>
    <t>応永 18年 閏10 小 戊午 54-4501</t>
  </si>
  <si>
    <t>1411-12-16</t>
  </si>
  <si>
    <t>応永 18年 11 大 丁亥 24-8316</t>
  </si>
  <si>
    <t>計算は24戊子, 実施は23丁亥, 11月丁亥朔のユリウス暦日は12月15日である。計算のままでは冬至が11月晦日となるのを, 閏10月に変え朔旦冬至としたもの。大日本史料第7編の14; 朔旦冬至部類, 続史愚抄, および頒暦断簡による。</t>
  </si>
  <si>
    <t>1411-12-15</t>
  </si>
  <si>
    <t>343-1-1</t>
  </si>
  <si>
    <t>1433-10-14</t>
  </si>
  <si>
    <t>永享 5年 9 大 庚辰 17-6334</t>
  </si>
  <si>
    <t>計算では17辛巳であるが看聞御記により庚辰, したがって9月庚辰朔のユリウス暦日は10月13日。これは小余が進朔限を僅かにこえているのに司暦の誤算で進朔しなかったものと思われる。</t>
  </si>
  <si>
    <t>1433-10-13</t>
  </si>
  <si>
    <t>343-2-1</t>
  </si>
  <si>
    <t>1434-2-10</t>
  </si>
  <si>
    <t>永享 6年 1 大 己卯 16-6844</t>
  </si>
  <si>
    <t>1434-2-9</t>
  </si>
  <si>
    <t>346-1-1</t>
  </si>
  <si>
    <t>346-0-1</t>
  </si>
  <si>
    <t>1441-12-14</t>
  </si>
  <si>
    <t>嘉吉 1年 11 大 癸亥 0-423</t>
  </si>
  <si>
    <t>計算では0甲子であるが, 建内記により癸亥, 11月癸亥朔のユリウス暦日は12月13日となる。</t>
  </si>
  <si>
    <t>甲子</t>
  </si>
  <si>
    <t>1441-12-13</t>
  </si>
  <si>
    <t>346-2-1</t>
  </si>
  <si>
    <t>1442-1-13</t>
  </si>
  <si>
    <t>嘉吉 1年 12 大 癸巳 30-6596</t>
  </si>
  <si>
    <t>1442-1-12</t>
  </si>
  <si>
    <t>1441-12-14/1442-1-13</t>
  </si>
  <si>
    <t>計算では朔旦冬至となる。これを臨時朔旦冬至として避けるために甲子を癸亥にして冬至を11月2日にしたもの。12月の変更は計算通り甲午にしておくと11月が31日になってしまうから。</t>
  </si>
  <si>
    <t>348-1-1</t>
  </si>
  <si>
    <t>348-0-1</t>
  </si>
  <si>
    <t>1449-11-16</t>
  </si>
  <si>
    <t>宝徳 1年 閏10 小 丁丑 14-22</t>
  </si>
  <si>
    <t>計算では14戊寅, 康富記により丁丑, 閏10月丁丑朔のユリウス暦日は11月15日となる。</t>
  </si>
  <si>
    <t>1449-11-15</t>
  </si>
  <si>
    <t>348-2-1</t>
  </si>
  <si>
    <t>1449-12-15</t>
  </si>
  <si>
    <t>宝徳 1年 11 大 丙午 43-5895</t>
  </si>
  <si>
    <t>計算では43丁未, 康富記により丙午, 11月丙午朔のユリウス暦日は12月14日となる。</t>
  </si>
  <si>
    <t>1449-12-14</t>
  </si>
  <si>
    <t>348-3-1</t>
  </si>
  <si>
    <t>1450-1-14</t>
  </si>
  <si>
    <t>宝徳 1年 12 大 丙子 13-2995</t>
  </si>
  <si>
    <t>計算では13丁丑, 康富記により丙子, 12月丙子朔のユリウス暦日は1月13日となる。</t>
  </si>
  <si>
    <t>1450-1-13</t>
  </si>
  <si>
    <t>1449-11-16/1450-2-13</t>
  </si>
  <si>
    <t>349-1-1</t>
  </si>
  <si>
    <t>1450-2-13</t>
  </si>
  <si>
    <t>宝徳 2年 1 大 丙午 43-7539</t>
  </si>
  <si>
    <t>計算では13丁未, 康富記により丙午, 正月丙午朔のユリウス暦日は2月12日となる。（前項の注記参照）</t>
  </si>
  <si>
    <t>日本暦日原典の誤り。「丁未」ではなく「丁丑」</t>
  </si>
  <si>
    <t>1450-2-12</t>
  </si>
  <si>
    <t>355-1-0</t>
  </si>
  <si>
    <t>355-0-1</t>
  </si>
  <si>
    <t>1468-11-15</t>
  </si>
  <si>
    <t>応仁 2年 閏10 小 丁巳 53-2951</t>
  </si>
  <si>
    <t>355-1-1</t>
  </si>
  <si>
    <t>1468-12-15</t>
  </si>
  <si>
    <t>応仁 2年 11 大 丙戌 23-1449</t>
  </si>
  <si>
    <t>計算では23丁亥, 碧山日録など（大日本史料第8編の2）により丙戌, 11月丙戌朔のユリウス暦日は12月14日。</t>
  </si>
  <si>
    <t>1468-12-14</t>
  </si>
  <si>
    <t>355-2-1</t>
  </si>
  <si>
    <t>1469-1-14</t>
  </si>
  <si>
    <t>応仁 2年 12 大 丙辰 53-7947</t>
  </si>
  <si>
    <t>計算では53丁巳, 碧山日録など（大日本史料第8編の2）により丙辰, 12月丙辰朔のユリウス暦日は1月13日。</t>
  </si>
  <si>
    <t>1469-1-13</t>
  </si>
  <si>
    <t>1468-12-15/1469-1-14</t>
  </si>
  <si>
    <t>計算のままでは11月晦日にある冬至を移して朔旦冬至にするための変更, 12月を丙辰に変えたのは前月の変更により計算のままでは11月が31日になるから。</t>
  </si>
  <si>
    <t>356-1-1</t>
  </si>
  <si>
    <t>1473-7-25</t>
  </si>
  <si>
    <t>文明 5年 7 小 辛卯 26-3892</t>
  </si>
  <si>
    <t>計算では26庚寅, 親元日記（大日本史料第8編の6）により27 辛卯, 7月辛卯朔ならそのユリウス暦日は7月26日となる。ただし大日本史料そのものは月朔干支に庚寅を採用している。</t>
  </si>
  <si>
    <t>1473-7-26</t>
  </si>
  <si>
    <t>358-1-1</t>
  </si>
  <si>
    <t>1479-12-14</t>
  </si>
  <si>
    <t>文明 11年 11 大 壬午 19-7009</t>
  </si>
  <si>
    <t>1479-12-13</t>
  </si>
  <si>
    <t>384-1-0</t>
  </si>
  <si>
    <t>384-0-1</t>
  </si>
  <si>
    <t>1555-11-14</t>
  </si>
  <si>
    <t>384-1-1</t>
  </si>
  <si>
    <t>1555-12-14</t>
  </si>
  <si>
    <t>1555-12-13</t>
  </si>
  <si>
    <t>384-2-1</t>
  </si>
  <si>
    <t>1556-1-13</t>
  </si>
  <si>
    <t>弘治 1年 12 大 辛卯 28-8054</t>
  </si>
  <si>
    <t>計算は28壬辰 , 実施は辛卯, 12月辛卯朔のユリウス暦日は1月12日である。</t>
  </si>
  <si>
    <t>1556-1-12</t>
  </si>
  <si>
    <t>1555-12-14/1556-1-13</t>
  </si>
  <si>
    <t>補足（zakuro）</t>
  </si>
  <si>
    <t>有効行</t>
  </si>
  <si>
    <t>分類</t>
  </si>
  <si>
    <t>月大小（計）</t>
  </si>
  <si>
    <t>月大小（実）</t>
  </si>
  <si>
    <t>中気移動先</t>
  </si>
  <si>
    <t>中気移動元</t>
  </si>
  <si>
    <t>干支番（計）</t>
  </si>
  <si>
    <t>干支番（実）</t>
  </si>
  <si>
    <t>日差分（補正なし）</t>
  </si>
  <si>
    <t>日差分</t>
  </si>
  <si>
    <t>中気差分</t>
  </si>
  <si>
    <t>156-1-a</t>
  </si>
  <si>
    <t>873-1-3</t>
  </si>
  <si>
    <t>貞観 14年 12 大 丁酉 33-1832</t>
  </si>
  <si>
    <t>true</t>
  </si>
  <si>
    <t>朔日相違</t>
  </si>
  <si>
    <t>小</t>
  </si>
  <si>
    <t>大</t>
  </si>
  <si>
    <t>157-1-a</t>
  </si>
  <si>
    <t>貞観 15年 12 大 壬辰 28-6459</t>
  </si>
  <si>
    <t>889-5-4</t>
  </si>
  <si>
    <t>寛平 1年 4 小 壬戌 58-1299</t>
  </si>
  <si>
    <t>次月大小</t>
  </si>
  <si>
    <t>162-2-a</t>
  </si>
  <si>
    <t>891-1-14</t>
  </si>
  <si>
    <t>寛平 2年 12 小 壬午 18-4981</t>
  </si>
  <si>
    <t>162-3-a</t>
  </si>
  <si>
    <t>891-7-10</t>
  </si>
  <si>
    <t>寛平 3年 6 小 己卯 15-1363</t>
  </si>
  <si>
    <t>163-1-a</t>
  </si>
  <si>
    <t>892-1-4</t>
  </si>
  <si>
    <t>寛平 3年 12 大 丁丑 13-1140</t>
  </si>
  <si>
    <t>163-3-a</t>
  </si>
  <si>
    <t>894-5-9</t>
  </si>
  <si>
    <t>寛平 6年 4 小 癸巳 29-4108</t>
  </si>
  <si>
    <t>167-1-a</t>
  </si>
  <si>
    <t>904-5-18</t>
  </si>
  <si>
    <t>延喜 4年 4 大 乙未 31-3042</t>
  </si>
  <si>
    <t>変更なし</t>
  </si>
  <si>
    <t>false</t>
  </si>
  <si>
    <t>計算値のみのため改変なし</t>
  </si>
  <si>
    <t>178-1-a</t>
  </si>
  <si>
    <t>937-1-15</t>
  </si>
  <si>
    <t>承平 6年 12 小 乙酉 21-6137</t>
  </si>
  <si>
    <t>元旦日食</t>
  </si>
  <si>
    <t>178-3-a</t>
  </si>
  <si>
    <t>937-12-6</t>
  </si>
  <si>
    <t>承平 7年 11 小 庚戌 46-1120</t>
  </si>
  <si>
    <t>179-1-a</t>
  </si>
  <si>
    <t>942-11-11</t>
  </si>
  <si>
    <t>天慶 5年 10 小 辛亥 47-4722</t>
  </si>
  <si>
    <t>185-1-a</t>
  </si>
  <si>
    <t>958-4-22</t>
  </si>
  <si>
    <t>天徳 2年 4 小 壬子 48-1643</t>
  </si>
  <si>
    <t>187-1-a</t>
  </si>
  <si>
    <t>965-1-6</t>
  </si>
  <si>
    <t>康保 1年 12 小 癸卯 39-459</t>
  </si>
  <si>
    <t>190-1-a</t>
  </si>
  <si>
    <t>973-4-6</t>
  </si>
  <si>
    <t>190-2-a</t>
  </si>
  <si>
    <t>975-9-8</t>
  </si>
  <si>
    <t>天延 3年 8 小 庚子 36-5307</t>
  </si>
  <si>
    <t>191-1-a</t>
  </si>
  <si>
    <t>977-9-16</t>
  </si>
  <si>
    <t>貞元 2年 8 小 己未 55-2619</t>
  </si>
  <si>
    <t>193-1-a</t>
  </si>
  <si>
    <t>982-3-28</t>
  </si>
  <si>
    <t>天元 5年 3 小 癸巳 29-3112</t>
  </si>
  <si>
    <t>193-2-a</t>
  </si>
  <si>
    <t>983-2-16</t>
  </si>
  <si>
    <t>永観 1年 1 小 戊午 54-1068</t>
  </si>
  <si>
    <t>197-1-a</t>
  </si>
  <si>
    <t>994-4-14</t>
  </si>
  <si>
    <t>正暦 5年 3 小 癸丑 49-1012</t>
  </si>
  <si>
    <t>197-2-a</t>
  </si>
  <si>
    <t>994-6-12</t>
  </si>
  <si>
    <t>正暦 5年 5 小 壬子 48-2706</t>
  </si>
  <si>
    <t>198-1-a</t>
  </si>
  <si>
    <t>997-4-10</t>
  </si>
  <si>
    <t>長徳 3年 3 小 乙丑  1-3104</t>
  </si>
  <si>
    <t>198-2-a</t>
  </si>
  <si>
    <t>997-6-8</t>
  </si>
  <si>
    <t>長徳 3年 5 小 甲子  0-2365</t>
  </si>
  <si>
    <t>199-1-a</t>
  </si>
  <si>
    <t>1001-11-18</t>
  </si>
  <si>
    <t>長保 3年  11 大 戊辰  4-2634</t>
  </si>
  <si>
    <t>199-2-a</t>
  </si>
  <si>
    <t>1002-10-9</t>
  </si>
  <si>
    <t>長保 4年  9 小 癸巳 29-2740</t>
  </si>
  <si>
    <t>203-1-a</t>
  </si>
  <si>
    <t>1014-3-4</t>
  </si>
  <si>
    <t>長和 3年  2 小 丁巳 53-2429</t>
  </si>
  <si>
    <t>205-1-a</t>
  </si>
  <si>
    <t>1018-10-12</t>
  </si>
  <si>
    <t>寛仁 2年 9 大 庚申 56-1115</t>
  </si>
  <si>
    <t>207-1-a</t>
  </si>
  <si>
    <t>1026-9-14</t>
  </si>
  <si>
    <t>万寿 3年 8 大 甲戌 10-1045</t>
  </si>
  <si>
    <t>209-1-a</t>
  </si>
  <si>
    <t>1030-1-7</t>
  </si>
  <si>
    <t>長元 2年 12 大 乙酉 21-1161</t>
  </si>
  <si>
    <t>210-1-a</t>
  </si>
  <si>
    <t>1034-8-17</t>
  </si>
  <si>
    <t>長元 7年 7 大 戊子 24-1337</t>
  </si>
  <si>
    <t>211-1-a</t>
  </si>
  <si>
    <t>1037-3-20</t>
  </si>
  <si>
    <t>長暦 1年 3 大 甲戌 10-613</t>
  </si>
  <si>
    <t>215-1-a</t>
  </si>
  <si>
    <t>1050-10-19</t>
  </si>
  <si>
    <t>永承 5年 10 小 乙卯 51-7981</t>
  </si>
  <si>
    <t>朔旦冬至</t>
  </si>
  <si>
    <t>222-1-a</t>
  </si>
  <si>
    <t>1069-10-18</t>
  </si>
  <si>
    <t>延久 1年 10 大 甲午 30-2703</t>
  </si>
  <si>
    <t>228-1-a</t>
  </si>
  <si>
    <t>1089-1-15</t>
  </si>
  <si>
    <t>寛治 2年 12 小 癸卯 39-320</t>
  </si>
  <si>
    <t>四大回避</t>
  </si>
  <si>
    <t>230-1-a</t>
  </si>
  <si>
    <t>1095-1-9</t>
  </si>
  <si>
    <t>嘉保 1年 12 小 戊辰  4-3361</t>
  </si>
  <si>
    <t>年日数</t>
  </si>
  <si>
    <t>242-1-a</t>
  </si>
  <si>
    <t>1129-8-17</t>
  </si>
  <si>
    <t>大治 4年 閏7 小 丁未 43-1179</t>
  </si>
  <si>
    <t>退閏</t>
  </si>
  <si>
    <t>245-1-a</t>
  </si>
  <si>
    <t>1138-1-13</t>
  </si>
  <si>
    <t>保延 3年 12 小 戊午 54-2825</t>
  </si>
  <si>
    <t>251-1-a</t>
  </si>
  <si>
    <t>1156-11-15</t>
  </si>
  <si>
    <t>保元 1年 10 小 己亥 35-1816</t>
  </si>
  <si>
    <t>251-2-a</t>
  </si>
  <si>
    <t>1157-1-13</t>
  </si>
  <si>
    <t>保元 1年 12 小 戊戌 34-3130</t>
  </si>
  <si>
    <t>253-1-a</t>
  </si>
  <si>
    <t>1162-2-16</t>
  </si>
  <si>
    <t>応保 2年 2 大 戊戌 34-2910</t>
  </si>
  <si>
    <t>253-2-a</t>
  </si>
  <si>
    <t>1164-10-18</t>
  </si>
  <si>
    <t>長寛 2年  10 小 癸丑 49-1316</t>
  </si>
  <si>
    <t>260-1-a</t>
  </si>
  <si>
    <t>1183-10-18</t>
  </si>
  <si>
    <t>寿永 2年 10 大 壬辰 28-6156</t>
  </si>
  <si>
    <t>261-1-a</t>
  </si>
  <si>
    <t>1187-8-6</t>
  </si>
  <si>
    <t>文治 3年 7 小 庚子 36-3885</t>
  </si>
  <si>
    <t>266-1-a</t>
  </si>
  <si>
    <t>1202-10-18</t>
  </si>
  <si>
    <t>建仁 2年 10 大 壬申  8-585</t>
  </si>
  <si>
    <t>272-1-a</t>
  </si>
  <si>
    <t>1221-11-16</t>
  </si>
  <si>
    <t>承久 3年 閏10 小 辛巳 17-1577</t>
  </si>
  <si>
    <t>275-1-a</t>
  </si>
  <si>
    <t>1228-1-8</t>
  </si>
  <si>
    <t>安貞 1年 12 小 丙午 42-2281</t>
  </si>
  <si>
    <t>280-1-a</t>
  </si>
  <si>
    <t>1243-8-17</t>
  </si>
  <si>
    <t>寛元 1年 閏7 小 乙巳 41-3888</t>
  </si>
  <si>
    <t>閏8月回避</t>
  </si>
  <si>
    <t>285-1-a</t>
  </si>
  <si>
    <t>1259-11-16</t>
  </si>
  <si>
    <t>正元 1年 閏10 小 庚子 36-4898</t>
  </si>
  <si>
    <t>289-1-a</t>
  </si>
  <si>
    <t>1270-11-15</t>
  </si>
  <si>
    <t>文永 7年 10 小 丁酉 33-2456</t>
  </si>
  <si>
    <t>291-1-a</t>
  </si>
  <si>
    <t>1278-10-18</t>
  </si>
  <si>
    <t>弘安 1年 10 小 辛亥 47-1607</t>
  </si>
  <si>
    <t>292-1-a</t>
  </si>
  <si>
    <t>1281-7-17</t>
  </si>
  <si>
    <t>弘安 4年 7 大 甲午 30-5596</t>
  </si>
  <si>
    <t>298-1-a</t>
  </si>
  <si>
    <t>1297-10-18</t>
  </si>
  <si>
    <t>永仁 5年 10 小 辛卯 27-8281</t>
  </si>
  <si>
    <t>298-1-0</t>
  </si>
  <si>
    <t>1297-11-16</t>
  </si>
  <si>
    <t>永仁 5年 閏10 小 庚申 56-4720</t>
  </si>
  <si>
    <t>301-1-a</t>
  </si>
  <si>
    <t>1308-11-14</t>
  </si>
  <si>
    <t>延慶 1年 10 小 丙辰 52-4226</t>
  </si>
  <si>
    <t>304-1-a</t>
  </si>
  <si>
    <t>1316-10-17</t>
  </si>
  <si>
    <t>正和 5年 10 小 庚午  6-4242</t>
  </si>
  <si>
    <t>304-5-a</t>
  </si>
  <si>
    <t>1317-3-14</t>
  </si>
  <si>
    <t>文保 1年 2 小 戊戌 34-3664</t>
  </si>
  <si>
    <t>310-1-a</t>
  </si>
  <si>
    <t>1335-10-18</t>
  </si>
  <si>
    <t>建武 2年 10 小 庚戌  46-6934</t>
  </si>
  <si>
    <t>311-2-a</t>
  </si>
  <si>
    <t>1336-3-14</t>
  </si>
  <si>
    <t>延元 1年 2 小 戊寅 14-2928</t>
  </si>
  <si>
    <t>311-3-a</t>
  </si>
  <si>
    <t>1338-7-18</t>
  </si>
  <si>
    <t>延元 3年 7 小 甲午 30-3079</t>
  </si>
  <si>
    <t>313-1-a</t>
  </si>
  <si>
    <t>1343-12-18</t>
  </si>
  <si>
    <t>興国 4年 12 小 癸巳 29-814</t>
  </si>
  <si>
    <t>進朔なし</t>
  </si>
  <si>
    <t>318-1-a</t>
  </si>
  <si>
    <t>1357-7-18</t>
  </si>
  <si>
    <t>正平 12年 7 小 甲戌  10-1300</t>
  </si>
  <si>
    <t>323-1-a</t>
  </si>
  <si>
    <t>1373-10-17</t>
  </si>
  <si>
    <t>文中 2年 10 小 己巳  5-473</t>
  </si>
  <si>
    <t>323-3-a</t>
  </si>
  <si>
    <t>1374-3-14</t>
  </si>
  <si>
    <t>文中 3年 2 小 丁酉 33-3062</t>
  </si>
  <si>
    <t>324-1-a</t>
  </si>
  <si>
    <t>1376-7-17</t>
  </si>
  <si>
    <t>天授 2年 7 大 癸丑 49-5610</t>
  </si>
  <si>
    <t>329-1-a</t>
  </si>
  <si>
    <t>1392-10-17</t>
  </si>
  <si>
    <t>元中 9年 10 小 己酉 45-552</t>
  </si>
  <si>
    <t>330-1-a</t>
  </si>
  <si>
    <t>1395-7-18</t>
  </si>
  <si>
    <t>応永 2年 7 小 癸巳 29-8293</t>
  </si>
  <si>
    <t>330-3-a</t>
  </si>
  <si>
    <t>1395-12-13</t>
  </si>
  <si>
    <t>応永 2年 11 小 辛酉 57-2270</t>
  </si>
  <si>
    <t>331-1-a</t>
  </si>
  <si>
    <t>1396-5-8</t>
  </si>
  <si>
    <t>応永 3年 4 大 戊子 24-2970</t>
  </si>
  <si>
    <t>336-1-a</t>
  </si>
  <si>
    <t>1411-10-18</t>
  </si>
  <si>
    <t>応永 18年 10 小 己丑 25-545</t>
  </si>
  <si>
    <t>343-1-a</t>
  </si>
  <si>
    <t>1433-9-14</t>
  </si>
  <si>
    <t>343-2-a</t>
  </si>
  <si>
    <t>1434-1-11</t>
  </si>
  <si>
    <t>永享 5年 12 小 庚戌 46-763</t>
  </si>
  <si>
    <t>四大回避/進朔なし</t>
  </si>
  <si>
    <t>346-1-a</t>
  </si>
  <si>
    <t>1441-11-14</t>
  </si>
  <si>
    <t>嘉吉 1年 10 小 甲午 30-2163</t>
  </si>
  <si>
    <t>348-1-a</t>
  </si>
  <si>
    <t>1449-10-17</t>
  </si>
  <si>
    <t>宝徳 1年 10 小 戊申 44-2244</t>
  </si>
  <si>
    <t>355-1-a</t>
  </si>
  <si>
    <t>1468-10-16</t>
  </si>
  <si>
    <t>応仁 2年 10 大 丁亥 23-4972</t>
  </si>
  <si>
    <t>月日数</t>
  </si>
  <si>
    <t>356-1-a</t>
  </si>
  <si>
    <t>1473-6-26</t>
  </si>
  <si>
    <t>文明 5年 6 大 辛酉 57-7408</t>
  </si>
  <si>
    <t>358-1-a</t>
  </si>
  <si>
    <t>1479-11-14</t>
  </si>
  <si>
    <t>文明 11年 10 小 癸丑 49-1582</t>
  </si>
  <si>
    <t>384-1-a</t>
  </si>
  <si>
    <t>1555-10-16</t>
  </si>
  <si>
    <t>弘治 1年 10 小 癸亥 59-7699</t>
  </si>
  <si>
    <t>162-4-1</t>
  </si>
  <si>
    <t>寛平 3年</t>
  </si>
  <si>
    <t>正月朔を48から47に退き, 翌寛平4年正月朔を42から43に進めたため356日という異常な年間日数となった。</t>
  </si>
  <si>
    <t>乙丑</t>
  </si>
  <si>
    <t>丙申</t>
  </si>
  <si>
    <t>辛丑</t>
  </si>
  <si>
    <t>壬寅</t>
  </si>
  <si>
    <t>乙巳</t>
  </si>
  <si>
    <t>己未</t>
  </si>
  <si>
    <t>庚申</t>
  </si>
  <si>
    <t>873-12-24</t>
    <phoneticPr fontId="2"/>
  </si>
  <si>
    <t>-</t>
    <phoneticPr fontId="2"/>
  </si>
  <si>
    <t>162-1-a</t>
    <phoneticPr fontId="2"/>
  </si>
  <si>
    <t>260-1-2</t>
    <phoneticPr fontId="2"/>
  </si>
  <si>
    <t>253-1-2</t>
    <phoneticPr fontId="2"/>
  </si>
  <si>
    <t>222-1-2</t>
    <phoneticPr fontId="2"/>
  </si>
  <si>
    <t>215-1-2</t>
    <phoneticPr fontId="2"/>
  </si>
  <si>
    <t>名称</t>
    <rPh sb="0" eb="2">
      <t>メイ</t>
    </rPh>
    <phoneticPr fontId="2"/>
  </si>
  <si>
    <t>連番</t>
    <rPh sb="0" eb="2">
      <t>レンバn</t>
    </rPh>
    <phoneticPr fontId="2"/>
  </si>
  <si>
    <t>関連注釈ID</t>
    <rPh sb="0" eb="2">
      <t>カンレn</t>
    </rPh>
    <rPh sb="2" eb="4">
      <t>チュウシャク</t>
    </rPh>
    <phoneticPr fontId="2"/>
  </si>
  <si>
    <t>親注釈ID</t>
    <rPh sb="0" eb="1">
      <t xml:space="preserve">オヤ </t>
    </rPh>
    <rPh sb="1" eb="3">
      <t>チュウシャク</t>
    </rPh>
    <phoneticPr fontId="2"/>
  </si>
  <si>
    <t>1</t>
    <phoneticPr fontId="2"/>
  </si>
  <si>
    <t>102-1-a</t>
    <phoneticPr fontId="2"/>
  </si>
  <si>
    <t>102-1-1</t>
    <phoneticPr fontId="2"/>
  </si>
  <si>
    <t>8</t>
    <phoneticPr fontId="2"/>
  </si>
  <si>
    <t>107-1-a</t>
    <phoneticPr fontId="2"/>
  </si>
  <si>
    <t>107-1-1</t>
    <phoneticPr fontId="2"/>
  </si>
  <si>
    <t>6</t>
    <phoneticPr fontId="2"/>
  </si>
  <si>
    <t>7</t>
    <phoneticPr fontId="2"/>
  </si>
  <si>
    <t>2</t>
    <phoneticPr fontId="2"/>
  </si>
  <si>
    <t>3</t>
    <phoneticPr fontId="2"/>
  </si>
  <si>
    <t>変更なし</t>
    <rPh sb="0" eb="2">
      <t>ヘn</t>
    </rPh>
    <phoneticPr fontId="2"/>
  </si>
  <si>
    <t>false</t>
    <phoneticPr fontId="2"/>
  </si>
  <si>
    <t>改変なし（内容転記せず）</t>
    <rPh sb="0" eb="2">
      <t>カイヘn</t>
    </rPh>
    <rPh sb="5" eb="7">
      <t>ナイヨウ</t>
    </rPh>
    <rPh sb="7" eb="9">
      <t>テn</t>
    </rPh>
    <phoneticPr fontId="2"/>
  </si>
  <si>
    <t>大</t>
    <rPh sb="0" eb="1">
      <t>ダイ</t>
    </rPh>
    <phoneticPr fontId="2"/>
  </si>
  <si>
    <t>小</t>
    <rPh sb="0" eb="1">
      <t>ショウ</t>
    </rPh>
    <phoneticPr fontId="2"/>
  </si>
  <si>
    <t>閏12</t>
    <rPh sb="0" eb="1">
      <t>ウルウ</t>
    </rPh>
    <phoneticPr fontId="2"/>
  </si>
  <si>
    <t>閏1</t>
    <rPh sb="0" eb="1">
      <t>ウルウ</t>
    </rPh>
    <phoneticPr fontId="2"/>
  </si>
  <si>
    <t>4</t>
    <phoneticPr fontId="2"/>
  </si>
  <si>
    <t>5</t>
    <phoneticPr fontId="2"/>
  </si>
  <si>
    <t>119-5-1</t>
    <phoneticPr fontId="2"/>
  </si>
  <si>
    <t>true</t>
    <phoneticPr fontId="2"/>
  </si>
  <si>
    <t>閏5</t>
    <rPh sb="0" eb="1">
      <t>ウルウ</t>
    </rPh>
    <phoneticPr fontId="2"/>
  </si>
  <si>
    <t>閏6</t>
    <rPh sb="0" eb="1">
      <t>ウルウ</t>
    </rPh>
    <phoneticPr fontId="2"/>
  </si>
  <si>
    <t>閏8</t>
    <rPh sb="0" eb="1">
      <t>ウルウ</t>
    </rPh>
    <phoneticPr fontId="2"/>
  </si>
  <si>
    <t>閏7</t>
    <rPh sb="0" eb="1">
      <t>ウルウ</t>
    </rPh>
    <phoneticPr fontId="2"/>
  </si>
  <si>
    <t>小</t>
    <rPh sb="0" eb="1">
      <t>チイサイ</t>
    </rPh>
    <phoneticPr fontId="2"/>
  </si>
  <si>
    <t>98-1-1</t>
    <phoneticPr fontId="2"/>
  </si>
  <si>
    <t>100-1-1</t>
    <phoneticPr fontId="2"/>
  </si>
  <si>
    <t>108-1-1</t>
    <phoneticPr fontId="2"/>
  </si>
  <si>
    <t>108-2-1</t>
    <phoneticPr fontId="2"/>
  </si>
  <si>
    <t>119-3-1</t>
    <phoneticPr fontId="2"/>
  </si>
  <si>
    <t>119-4-1</t>
    <phoneticPr fontId="2"/>
  </si>
  <si>
    <t>109-1-a</t>
    <phoneticPr fontId="2"/>
  </si>
  <si>
    <t>109-1-1</t>
    <phoneticPr fontId="2"/>
  </si>
  <si>
    <t>109-2-a</t>
    <phoneticPr fontId="2"/>
  </si>
  <si>
    <t>109-2-1</t>
    <phoneticPr fontId="2"/>
  </si>
  <si>
    <t>110-1-1</t>
    <phoneticPr fontId="2"/>
  </si>
  <si>
    <t>110-2-1</t>
    <phoneticPr fontId="2"/>
  </si>
  <si>
    <t>110-3-1</t>
    <phoneticPr fontId="2"/>
  </si>
  <si>
    <t>111-1-1</t>
    <phoneticPr fontId="2"/>
  </si>
  <si>
    <t>113-1-1</t>
    <phoneticPr fontId="2"/>
  </si>
  <si>
    <t>115-1-1</t>
    <phoneticPr fontId="2"/>
  </si>
  <si>
    <t>117-1-1</t>
    <phoneticPr fontId="2"/>
  </si>
  <si>
    <t>117-2-a</t>
    <phoneticPr fontId="2"/>
  </si>
  <si>
    <t>117-2-1</t>
    <phoneticPr fontId="2"/>
  </si>
  <si>
    <t>118-1-a</t>
    <phoneticPr fontId="2"/>
  </si>
  <si>
    <t>118-1-1</t>
    <phoneticPr fontId="2"/>
  </si>
  <si>
    <t>119-1-a</t>
    <phoneticPr fontId="2"/>
  </si>
  <si>
    <t>119-1-1</t>
    <phoneticPr fontId="2"/>
  </si>
  <si>
    <t>119-2-a</t>
    <phoneticPr fontId="2"/>
  </si>
  <si>
    <t>119-2-1</t>
    <phoneticPr fontId="2"/>
  </si>
  <si>
    <t>119-2-2</t>
    <phoneticPr fontId="2"/>
  </si>
  <si>
    <t>119-3-a</t>
    <phoneticPr fontId="2"/>
  </si>
  <si>
    <t>120-1-1</t>
    <phoneticPr fontId="2"/>
  </si>
  <si>
    <t>121-1-1</t>
    <phoneticPr fontId="2"/>
  </si>
  <si>
    <t>122-1-1</t>
    <phoneticPr fontId="2"/>
  </si>
  <si>
    <t>123-1-1</t>
    <phoneticPr fontId="2"/>
  </si>
  <si>
    <t>124-1-1</t>
    <phoneticPr fontId="2"/>
  </si>
  <si>
    <t>125-1-1</t>
    <phoneticPr fontId="2"/>
  </si>
  <si>
    <t>126-1-1</t>
    <phoneticPr fontId="2"/>
  </si>
  <si>
    <t>127-1-1</t>
    <phoneticPr fontId="2"/>
  </si>
  <si>
    <t>128-1-1</t>
    <phoneticPr fontId="2"/>
  </si>
  <si>
    <t>129-1-1</t>
    <phoneticPr fontId="2"/>
  </si>
  <si>
    <t>130-1-1</t>
    <phoneticPr fontId="2"/>
  </si>
  <si>
    <t>152-1-1</t>
    <phoneticPr fontId="2"/>
  </si>
  <si>
    <t>151-1-1</t>
    <phoneticPr fontId="2"/>
  </si>
  <si>
    <t>150-1-1</t>
    <phoneticPr fontId="2"/>
  </si>
  <si>
    <t>148-1-1</t>
    <phoneticPr fontId="2"/>
  </si>
  <si>
    <t>149-1-1</t>
    <phoneticPr fontId="2"/>
  </si>
  <si>
    <t>147-1-1</t>
    <phoneticPr fontId="2"/>
  </si>
  <si>
    <t>146-1-1</t>
    <phoneticPr fontId="2"/>
  </si>
  <si>
    <t>145-1-1</t>
    <phoneticPr fontId="2"/>
  </si>
  <si>
    <t>144-1-1</t>
    <phoneticPr fontId="2"/>
  </si>
  <si>
    <t>143-1-1</t>
    <phoneticPr fontId="2"/>
  </si>
  <si>
    <t>142-1-1</t>
    <phoneticPr fontId="2"/>
  </si>
  <si>
    <t>141-1-1</t>
    <phoneticPr fontId="2"/>
  </si>
  <si>
    <t>140-1-1</t>
    <phoneticPr fontId="2"/>
  </si>
  <si>
    <t>139-1-1</t>
    <phoneticPr fontId="2"/>
  </si>
  <si>
    <t>138-1-1</t>
    <phoneticPr fontId="2"/>
  </si>
  <si>
    <t>137-1-1</t>
    <phoneticPr fontId="2"/>
  </si>
  <si>
    <t>136-1-1</t>
    <phoneticPr fontId="2"/>
  </si>
  <si>
    <t>134-1-1</t>
    <phoneticPr fontId="2"/>
  </si>
  <si>
    <t>133-1-1</t>
    <phoneticPr fontId="2"/>
  </si>
  <si>
    <t>132-1-1</t>
    <phoneticPr fontId="2"/>
  </si>
  <si>
    <t>131-1-1</t>
    <phoneticPr fontId="2"/>
  </si>
  <si>
    <t>122-1-a</t>
    <phoneticPr fontId="2"/>
  </si>
  <si>
    <t>124-1-a</t>
    <phoneticPr fontId="2"/>
  </si>
  <si>
    <t>125-1-a</t>
    <phoneticPr fontId="2"/>
  </si>
  <si>
    <t>127-1-a</t>
    <phoneticPr fontId="2"/>
  </si>
  <si>
    <t>129-1-a</t>
    <phoneticPr fontId="2"/>
  </si>
  <si>
    <t>131-1-a</t>
    <phoneticPr fontId="2"/>
  </si>
  <si>
    <t>134-1-a</t>
    <phoneticPr fontId="2"/>
  </si>
  <si>
    <t>136-1-a</t>
    <phoneticPr fontId="2"/>
  </si>
  <si>
    <t>142-1-a</t>
    <phoneticPr fontId="2"/>
  </si>
  <si>
    <t>143-1-a</t>
    <phoneticPr fontId="2"/>
  </si>
  <si>
    <t>144-1-a</t>
    <phoneticPr fontId="2"/>
  </si>
  <si>
    <t>145-1-a</t>
    <phoneticPr fontId="2"/>
  </si>
  <si>
    <t>146-1-a</t>
    <phoneticPr fontId="2"/>
  </si>
  <si>
    <t>147-1-a</t>
    <phoneticPr fontId="2"/>
  </si>
  <si>
    <t>148-1-a</t>
    <phoneticPr fontId="2"/>
  </si>
  <si>
    <t>149-1-a</t>
    <phoneticPr fontId="2"/>
  </si>
  <si>
    <t>150-1-a</t>
    <phoneticPr fontId="2"/>
  </si>
  <si>
    <t>151-1-a</t>
    <phoneticPr fontId="2"/>
  </si>
  <si>
    <t>152-1-a</t>
    <phoneticPr fontId="2"/>
  </si>
  <si>
    <t>121-2-1</t>
    <phoneticPr fontId="2"/>
  </si>
  <si>
    <t>122-2-1</t>
    <phoneticPr fontId="2"/>
  </si>
  <si>
    <t>123-2-1</t>
    <phoneticPr fontId="2"/>
  </si>
  <si>
    <t>124-2-1</t>
    <phoneticPr fontId="2"/>
  </si>
  <si>
    <t>125-2-1</t>
    <phoneticPr fontId="2"/>
  </si>
  <si>
    <t>126-2-1</t>
    <phoneticPr fontId="2"/>
  </si>
  <si>
    <t>127-2-1</t>
    <phoneticPr fontId="2"/>
  </si>
  <si>
    <t>128-2-1</t>
    <phoneticPr fontId="2"/>
  </si>
  <si>
    <t>129-2-1</t>
    <phoneticPr fontId="2"/>
  </si>
  <si>
    <t>130-2-1</t>
    <phoneticPr fontId="2"/>
  </si>
  <si>
    <t>131-2-1</t>
    <phoneticPr fontId="2"/>
  </si>
  <si>
    <t>132-2-1</t>
    <phoneticPr fontId="2"/>
  </si>
  <si>
    <t>134-2-1</t>
    <phoneticPr fontId="2"/>
  </si>
  <si>
    <t>137-2-1</t>
    <phoneticPr fontId="2"/>
  </si>
  <si>
    <t>138-2-1</t>
    <phoneticPr fontId="2"/>
  </si>
  <si>
    <t>139-2-1</t>
    <phoneticPr fontId="2"/>
  </si>
  <si>
    <t>140-2-1</t>
    <phoneticPr fontId="2"/>
  </si>
  <si>
    <t>142-2-1</t>
    <phoneticPr fontId="2"/>
  </si>
  <si>
    <t>144-2-1</t>
    <phoneticPr fontId="2"/>
  </si>
  <si>
    <t>145-2-1</t>
    <phoneticPr fontId="2"/>
  </si>
  <si>
    <t>146-2-1</t>
    <phoneticPr fontId="2"/>
  </si>
  <si>
    <t>147-2-1</t>
    <phoneticPr fontId="2"/>
  </si>
  <si>
    <t>148-2-1</t>
    <phoneticPr fontId="2"/>
  </si>
  <si>
    <t>150-2-1</t>
    <phoneticPr fontId="2"/>
  </si>
  <si>
    <t>151-2-1</t>
    <phoneticPr fontId="2"/>
  </si>
  <si>
    <t>152-2-1</t>
    <phoneticPr fontId="2"/>
  </si>
  <si>
    <t>121-3-1</t>
    <phoneticPr fontId="2"/>
  </si>
  <si>
    <t>123-3-1</t>
    <phoneticPr fontId="2"/>
  </si>
  <si>
    <t>124-3-1</t>
    <phoneticPr fontId="2"/>
  </si>
  <si>
    <t>125-3-1</t>
    <phoneticPr fontId="2"/>
  </si>
  <si>
    <t>126-3-1</t>
    <phoneticPr fontId="2"/>
  </si>
  <si>
    <t>127-3-1</t>
    <phoneticPr fontId="2"/>
  </si>
  <si>
    <t>129-3-1</t>
    <phoneticPr fontId="2"/>
  </si>
  <si>
    <t>131-3-1</t>
    <phoneticPr fontId="2"/>
  </si>
  <si>
    <t>134-3-1</t>
    <phoneticPr fontId="2"/>
  </si>
  <si>
    <t>137-3-1</t>
    <phoneticPr fontId="2"/>
  </si>
  <si>
    <t>138-3-1</t>
    <phoneticPr fontId="2"/>
  </si>
  <si>
    <t>139-3-1</t>
    <phoneticPr fontId="2"/>
  </si>
  <si>
    <t>140-3-1</t>
    <phoneticPr fontId="2"/>
  </si>
  <si>
    <t>142-3-1</t>
    <phoneticPr fontId="2"/>
  </si>
  <si>
    <t>144-3-1</t>
    <phoneticPr fontId="2"/>
  </si>
  <si>
    <t>146-3-1</t>
    <phoneticPr fontId="2"/>
  </si>
  <si>
    <t>147-3-1</t>
    <phoneticPr fontId="2"/>
  </si>
  <si>
    <t>148-3-1</t>
    <phoneticPr fontId="2"/>
  </si>
  <si>
    <t>150-3-1</t>
    <phoneticPr fontId="2"/>
  </si>
  <si>
    <t>151-3-1</t>
    <phoneticPr fontId="2"/>
  </si>
  <si>
    <t>152-3-1</t>
    <phoneticPr fontId="2"/>
  </si>
  <si>
    <t>123-4-1</t>
    <phoneticPr fontId="2"/>
  </si>
  <si>
    <t>124-4-1</t>
    <phoneticPr fontId="2"/>
  </si>
  <si>
    <t>125-4-1</t>
    <phoneticPr fontId="2"/>
  </si>
  <si>
    <t>126-4-1</t>
    <phoneticPr fontId="2"/>
  </si>
  <si>
    <t>127-4-1</t>
    <phoneticPr fontId="2"/>
  </si>
  <si>
    <t>129-4-1</t>
    <phoneticPr fontId="2"/>
  </si>
  <si>
    <t>131-4-1</t>
    <phoneticPr fontId="2"/>
  </si>
  <si>
    <t>134-4-1</t>
    <phoneticPr fontId="2"/>
  </si>
  <si>
    <t>137-4-1</t>
    <phoneticPr fontId="2"/>
  </si>
  <si>
    <t>138-4-1</t>
    <phoneticPr fontId="2"/>
  </si>
  <si>
    <t>140-4-1</t>
    <phoneticPr fontId="2"/>
  </si>
  <si>
    <t>142-4-1</t>
    <phoneticPr fontId="2"/>
  </si>
  <si>
    <t>146-4-1</t>
    <phoneticPr fontId="2"/>
  </si>
  <si>
    <t>147-4-1</t>
    <phoneticPr fontId="2"/>
  </si>
  <si>
    <t>150-4-1</t>
    <phoneticPr fontId="2"/>
  </si>
  <si>
    <t>151-4-1</t>
    <phoneticPr fontId="2"/>
  </si>
  <si>
    <t>152-4-1</t>
    <phoneticPr fontId="2"/>
  </si>
  <si>
    <t>123-5-1</t>
    <phoneticPr fontId="2"/>
  </si>
  <si>
    <t>124-5-1</t>
    <phoneticPr fontId="2"/>
  </si>
  <si>
    <t>125-5-1</t>
    <phoneticPr fontId="2"/>
  </si>
  <si>
    <t>126-5-1</t>
    <phoneticPr fontId="2"/>
  </si>
  <si>
    <t>127-5-1</t>
    <phoneticPr fontId="2"/>
  </si>
  <si>
    <t>129-5-1</t>
    <phoneticPr fontId="2"/>
  </si>
  <si>
    <t>131-5-1</t>
    <phoneticPr fontId="2"/>
  </si>
  <si>
    <t>134-5-1</t>
    <phoneticPr fontId="2"/>
  </si>
  <si>
    <t>137-5-1</t>
    <phoneticPr fontId="2"/>
  </si>
  <si>
    <t>138-5-1</t>
    <phoneticPr fontId="2"/>
  </si>
  <si>
    <t>147-5-1</t>
    <phoneticPr fontId="2"/>
  </si>
  <si>
    <t>150-5-1</t>
    <phoneticPr fontId="2"/>
  </si>
  <si>
    <t>152-5-1</t>
    <phoneticPr fontId="2"/>
  </si>
  <si>
    <t>123-6-1</t>
    <phoneticPr fontId="2"/>
  </si>
  <si>
    <t>124-6-1</t>
    <phoneticPr fontId="2"/>
  </si>
  <si>
    <t>125-6-1</t>
    <phoneticPr fontId="2"/>
  </si>
  <si>
    <t>127-6-1</t>
    <phoneticPr fontId="2"/>
  </si>
  <si>
    <t>134-6-1</t>
    <phoneticPr fontId="2"/>
  </si>
  <si>
    <t>138-6-1</t>
    <phoneticPr fontId="2"/>
  </si>
  <si>
    <t>152-6-1</t>
    <phoneticPr fontId="2"/>
  </si>
  <si>
    <t>123-7-1</t>
    <phoneticPr fontId="2"/>
  </si>
  <si>
    <t>123-3-a</t>
    <phoneticPr fontId="2"/>
  </si>
  <si>
    <t>124-3-a</t>
    <phoneticPr fontId="2"/>
  </si>
  <si>
    <t>126-3-a</t>
    <phoneticPr fontId="2"/>
  </si>
  <si>
    <t>127-3-a</t>
    <phoneticPr fontId="2"/>
  </si>
  <si>
    <t>129-3-a</t>
    <phoneticPr fontId="2"/>
  </si>
  <si>
    <t>134-3-a</t>
    <phoneticPr fontId="2"/>
  </si>
  <si>
    <t>138-3-a</t>
    <phoneticPr fontId="2"/>
  </si>
  <si>
    <t>139-3-a</t>
    <phoneticPr fontId="2"/>
  </si>
  <si>
    <t>140-3-a</t>
    <phoneticPr fontId="2"/>
  </si>
  <si>
    <t>144-3-a</t>
    <phoneticPr fontId="2"/>
  </si>
  <si>
    <t>146-3-a</t>
    <phoneticPr fontId="2"/>
  </si>
  <si>
    <t>147-3-a</t>
    <phoneticPr fontId="2"/>
  </si>
  <si>
    <t>148-3-a</t>
    <phoneticPr fontId="2"/>
  </si>
  <si>
    <t>151-3-a</t>
    <phoneticPr fontId="2"/>
  </si>
  <si>
    <t>124-2-a</t>
    <phoneticPr fontId="2"/>
  </si>
  <si>
    <t>125-2-a</t>
    <phoneticPr fontId="2"/>
  </si>
  <si>
    <t>126-2-a</t>
    <phoneticPr fontId="2"/>
  </si>
  <si>
    <t>127-2-a</t>
    <phoneticPr fontId="2"/>
  </si>
  <si>
    <t>128-2-a</t>
    <phoneticPr fontId="2"/>
  </si>
  <si>
    <t>129-2-a</t>
    <phoneticPr fontId="2"/>
  </si>
  <si>
    <t>131-2-a</t>
    <phoneticPr fontId="2"/>
  </si>
  <si>
    <t>137-2-a</t>
    <phoneticPr fontId="2"/>
  </si>
  <si>
    <t>138-2-a</t>
    <phoneticPr fontId="2"/>
  </si>
  <si>
    <t>144-2-a</t>
    <phoneticPr fontId="2"/>
  </si>
  <si>
    <t>145-2-a</t>
    <phoneticPr fontId="2"/>
  </si>
  <si>
    <t>146-2-a</t>
    <phoneticPr fontId="2"/>
  </si>
  <si>
    <t>147-2-a</t>
    <phoneticPr fontId="2"/>
  </si>
  <si>
    <t>148-2-a</t>
    <phoneticPr fontId="2"/>
  </si>
  <si>
    <t>151-2-a</t>
    <phoneticPr fontId="2"/>
  </si>
  <si>
    <t>152-2-a</t>
    <phoneticPr fontId="2"/>
  </si>
  <si>
    <t>123-4-a</t>
    <phoneticPr fontId="2"/>
  </si>
  <si>
    <t>125-4-a</t>
    <phoneticPr fontId="2"/>
  </si>
  <si>
    <t>126-4-a</t>
    <phoneticPr fontId="2"/>
  </si>
  <si>
    <t>129-4-a</t>
    <phoneticPr fontId="2"/>
  </si>
  <si>
    <t>131-4-a</t>
    <phoneticPr fontId="2"/>
  </si>
  <si>
    <t>137-4-a</t>
    <phoneticPr fontId="2"/>
  </si>
  <si>
    <t>138-4-a</t>
    <phoneticPr fontId="2"/>
  </si>
  <si>
    <t>142-4-a</t>
    <phoneticPr fontId="2"/>
  </si>
  <si>
    <t>146-4-a</t>
    <phoneticPr fontId="2"/>
  </si>
  <si>
    <t>147-4-a</t>
    <phoneticPr fontId="2"/>
  </si>
  <si>
    <t>150-4-a</t>
    <phoneticPr fontId="2"/>
  </si>
  <si>
    <t>151-4-a</t>
    <phoneticPr fontId="2"/>
  </si>
  <si>
    <t>152-4-a</t>
    <phoneticPr fontId="2"/>
  </si>
  <si>
    <t>123-6-a</t>
    <phoneticPr fontId="2"/>
  </si>
  <si>
    <t>138-6-a</t>
    <phoneticPr fontId="2"/>
  </si>
  <si>
    <t>152-6-a</t>
    <phoneticPr fontId="2"/>
  </si>
  <si>
    <t>123-7-a</t>
    <phoneticPr fontId="2"/>
  </si>
  <si>
    <t>152-5-a</t>
    <phoneticPr fontId="2"/>
  </si>
  <si>
    <t>150-5-a</t>
    <phoneticPr fontId="2"/>
  </si>
  <si>
    <t>147-5-a</t>
    <phoneticPr fontId="2"/>
  </si>
  <si>
    <t>134-5-a</t>
    <phoneticPr fontId="2"/>
  </si>
  <si>
    <t>127-5-a</t>
    <phoneticPr fontId="2"/>
  </si>
  <si>
    <t>124-6-a</t>
    <phoneticPr fontId="2"/>
  </si>
  <si>
    <t>125-5-a</t>
    <phoneticPr fontId="2"/>
  </si>
  <si>
    <t>131-5-a</t>
    <phoneticPr fontId="2"/>
  </si>
  <si>
    <t>105-1-1</t>
    <phoneticPr fontId="2"/>
  </si>
  <si>
    <t>110-1-2</t>
    <phoneticPr fontId="2"/>
  </si>
  <si>
    <t>113-1-2</t>
    <phoneticPr fontId="2"/>
  </si>
  <si>
    <t>120-1-a</t>
    <phoneticPr fontId="2"/>
  </si>
  <si>
    <t>698-10-10</t>
  </si>
  <si>
    <t>704-5-9</t>
  </si>
  <si>
    <t>711-9-17</t>
  </si>
  <si>
    <t>711-10-16</t>
  </si>
  <si>
    <t>721-8-27</t>
  </si>
  <si>
    <t>726-9-1</t>
  </si>
  <si>
    <t>726-9-30</t>
  </si>
  <si>
    <t>728-2-15</t>
  </si>
  <si>
    <t>731-7-9</t>
  </si>
  <si>
    <t>731-8-8</t>
  </si>
  <si>
    <t>733-2-19</t>
  </si>
  <si>
    <t>733-3-20</t>
  </si>
  <si>
    <t>734-10-31</t>
  </si>
  <si>
    <t>734-11-30</t>
  </si>
  <si>
    <t>736-2-16</t>
  </si>
  <si>
    <t>737-1-6</t>
  </si>
  <si>
    <t>737-2-4</t>
  </si>
  <si>
    <t>744-12-9</t>
  </si>
  <si>
    <t>745-1-7</t>
  </si>
  <si>
    <t>751-12-22</t>
  </si>
  <si>
    <t>755-11-8</t>
  </si>
  <si>
    <t>756-12-26</t>
  </si>
  <si>
    <t>757-1-24</t>
  </si>
  <si>
    <t>760-7-17</t>
  </si>
  <si>
    <t>760-8-16</t>
  </si>
  <si>
    <t>761-8-5</t>
  </si>
  <si>
    <t>761-9-3</t>
  </si>
  <si>
    <t>761-12-31</t>
  </si>
  <si>
    <t>762-1-30</t>
  </si>
  <si>
    <t>762-3-1</t>
  </si>
  <si>
    <t>762-12-20</t>
  </si>
  <si>
    <t>763-1-19</t>
  </si>
  <si>
    <t>763-2-18</t>
  </si>
  <si>
    <t>766-4-14</t>
  </si>
  <si>
    <t>766-5-13</t>
  </si>
  <si>
    <t>768-6-19</t>
  </si>
  <si>
    <t>768-7-18</t>
  </si>
  <si>
    <t>769-10-4</t>
  </si>
  <si>
    <t>770-2-1</t>
  </si>
  <si>
    <t>770-5-29</t>
  </si>
  <si>
    <t>772-12-29</t>
  </si>
  <si>
    <t>773-1-27</t>
  </si>
  <si>
    <t>773-4-26</t>
  </si>
  <si>
    <t>773-9-21</t>
  </si>
  <si>
    <t>773-10-20</t>
  </si>
  <si>
    <t>774-1-17</t>
  </si>
  <si>
    <t>774-2-15</t>
  </si>
  <si>
    <t>775-1-6</t>
  </si>
  <si>
    <t>775-6-3</t>
  </si>
  <si>
    <t>775-7-2</t>
  </si>
  <si>
    <t>775-8-31</t>
  </si>
  <si>
    <t>775-9-29</t>
  </si>
  <si>
    <t>776-8-19</t>
  </si>
  <si>
    <t>776-9-17</t>
  </si>
  <si>
    <t>777-3-14</t>
  </si>
  <si>
    <t>777-4-12</t>
  </si>
  <si>
    <t>777-6-10</t>
  </si>
  <si>
    <t>777-7-9</t>
  </si>
  <si>
    <t>777-9-6</t>
  </si>
  <si>
    <t>778-1-3</t>
  </si>
  <si>
    <t>778-4-2</t>
  </si>
  <si>
    <t>778-5-1</t>
  </si>
  <si>
    <t>778-5-31</t>
  </si>
  <si>
    <t>778-6-29</t>
  </si>
  <si>
    <t>778-7-28</t>
  </si>
  <si>
    <t>779-4-21</t>
  </si>
  <si>
    <t>779-5-20</t>
  </si>
  <si>
    <t>779-12-13</t>
  </si>
  <si>
    <t>780-1-11</t>
  </si>
  <si>
    <t>780-2-10</t>
  </si>
  <si>
    <t>780-3-11</t>
  </si>
  <si>
    <t>780-4-9</t>
  </si>
  <si>
    <t>780-12-1</t>
  </si>
  <si>
    <t>780-12-30</t>
  </si>
  <si>
    <t>781-1-29</t>
  </si>
  <si>
    <t>782-10-11</t>
  </si>
  <si>
    <t>783-3-8</t>
  </si>
  <si>
    <t>783-4-6</t>
  </si>
  <si>
    <t>783-8-3</t>
  </si>
  <si>
    <t>783-9-1</t>
  </si>
  <si>
    <t>783-10-1</t>
  </si>
  <si>
    <t>783-10-30</t>
  </si>
  <si>
    <t>784-11-17</t>
  </si>
  <si>
    <t>784-12-17</t>
  </si>
  <si>
    <t>785-5-13</t>
  </si>
  <si>
    <t>785-6-11</t>
  </si>
  <si>
    <t>785-11-7</t>
  </si>
  <si>
    <t>785-12-6</t>
  </si>
  <si>
    <t>786-6-1</t>
  </si>
  <si>
    <t>786-6-30</t>
  </si>
  <si>
    <t>786-11-25</t>
  </si>
  <si>
    <t>787-3-24</t>
  </si>
  <si>
    <t>787-4-22</t>
  </si>
  <si>
    <t>787-11-14</t>
  </si>
  <si>
    <t>788-3-12</t>
  </si>
  <si>
    <t>790-8-15</t>
  </si>
  <si>
    <t>790-9-13</t>
  </si>
  <si>
    <t>791-7-6</t>
  </si>
  <si>
    <t>791-8-4</t>
  </si>
  <si>
    <t>792-2-27</t>
  </si>
  <si>
    <t>792-3-27</t>
  </si>
  <si>
    <t>792-9-21</t>
  </si>
  <si>
    <t>792-10-20</t>
  </si>
  <si>
    <t>792-11-19</t>
  </si>
  <si>
    <t>792-12-18</t>
  </si>
  <si>
    <t>794-1-6</t>
  </si>
  <si>
    <t>795-1-26</t>
  </si>
  <si>
    <t>795-9-18</t>
  </si>
  <si>
    <t>795-10-17</t>
  </si>
  <si>
    <t>796-1-15</t>
  </si>
  <si>
    <t>796-2-13</t>
  </si>
  <si>
    <t>797-9-25</t>
  </si>
  <si>
    <t>797-10-24</t>
  </si>
  <si>
    <t>798-1-22</t>
  </si>
  <si>
    <t>798-2-20</t>
  </si>
  <si>
    <t>798-11-12</t>
  </si>
  <si>
    <t>799-1-11</t>
  </si>
  <si>
    <t>799-2-9</t>
  </si>
  <si>
    <t>799-4-10</t>
  </si>
  <si>
    <t>799-5-9</t>
  </si>
  <si>
    <t>801-7-14</t>
  </si>
  <si>
    <t>802-5-5</t>
  </si>
  <si>
    <t>805-9-26</t>
  </si>
  <si>
    <t>805-12-25</t>
  </si>
  <si>
    <t>806-1-23</t>
  </si>
  <si>
    <t>806-10-15</t>
  </si>
  <si>
    <t>806-12-14</t>
  </si>
  <si>
    <t>807-1-12</t>
  </si>
  <si>
    <t>807-2-11</t>
  </si>
  <si>
    <t>808-5-29</t>
  </si>
  <si>
    <t>808-6-27</t>
  </si>
  <si>
    <t>808-11-21</t>
  </si>
  <si>
    <t>813-7-31</t>
  </si>
  <si>
    <t>813-8-29</t>
  </si>
  <si>
    <t>815-12-4</t>
  </si>
  <si>
    <t>816-11-23</t>
  </si>
  <si>
    <t>816-12-22</t>
  </si>
  <si>
    <t>817-3-21</t>
  </si>
  <si>
    <t>817-10-14</t>
  </si>
  <si>
    <t>817-11-12</t>
  </si>
  <si>
    <t>818-1-10</t>
  </si>
  <si>
    <t>818-12-31</t>
  </si>
  <si>
    <t>819-1-29</t>
  </si>
  <si>
    <t>819-2-28</t>
  </si>
  <si>
    <t>819-3-29</t>
  </si>
  <si>
    <t>820-2-18</t>
  </si>
  <si>
    <t>820-3-18</t>
  </si>
  <si>
    <t>820-4-16</t>
  </si>
  <si>
    <t>820-7-14</t>
  </si>
  <si>
    <t>820-8-12</t>
  </si>
  <si>
    <t>821-8-31</t>
  </si>
  <si>
    <t>821-9-30</t>
  </si>
  <si>
    <t>822-1-27</t>
  </si>
  <si>
    <t>822-2-25</t>
  </si>
  <si>
    <t>824-3-4</t>
  </si>
  <si>
    <t>825-5-21</t>
  </si>
  <si>
    <t>826-2-11</t>
  </si>
  <si>
    <t>827-7-27</t>
  </si>
  <si>
    <t>827-12-22</t>
  </si>
  <si>
    <t>828-1-20</t>
  </si>
  <si>
    <t>828-2-19</t>
  </si>
  <si>
    <t>828-3-19</t>
  </si>
  <si>
    <t>830-5-26</t>
  </si>
  <si>
    <t>830-6-24</t>
  </si>
  <si>
    <t>830-7-23</t>
  </si>
  <si>
    <t>832-1-7</t>
  </si>
  <si>
    <t>832-2-5</t>
  </si>
  <si>
    <t>835-1-3</t>
  </si>
  <si>
    <t>835-2-1</t>
  </si>
  <si>
    <t>836-8-16</t>
  </si>
  <si>
    <t>836-9-14</t>
  </si>
  <si>
    <t>836-10-14</t>
  </si>
  <si>
    <t>836-11-12</t>
  </si>
  <si>
    <t>838-8-24</t>
  </si>
  <si>
    <t>838-9-22</t>
  </si>
  <si>
    <t>839-8-13</t>
  </si>
  <si>
    <t>839-9-11</t>
  </si>
  <si>
    <t>839-12-10</t>
  </si>
  <si>
    <t>840-1-8</t>
  </si>
  <si>
    <t>842-3-16</t>
  </si>
  <si>
    <t>842-4-14</t>
  </si>
  <si>
    <t>842-12-6</t>
  </si>
  <si>
    <t>843-1-4</t>
  </si>
  <si>
    <t>844-5-21</t>
  </si>
  <si>
    <t>844-6-19</t>
  </si>
  <si>
    <t>844-9-16</t>
  </si>
  <si>
    <t>844-10-15</t>
  </si>
  <si>
    <t>645-10-5</t>
  </si>
  <si>
    <t>845-11-3</t>
  </si>
  <si>
    <t>845-12-3</t>
  </si>
  <si>
    <t>846-1-1</t>
  </si>
  <si>
    <t>846-10-24</t>
  </si>
  <si>
    <t>846-11-22</t>
  </si>
  <si>
    <t>847-5-18</t>
  </si>
  <si>
    <t>847-6-16</t>
  </si>
  <si>
    <t>847-11-12</t>
  </si>
  <si>
    <t>847-12-11</t>
  </si>
  <si>
    <t>848-10-31</t>
  </si>
  <si>
    <t>848-11-29</t>
  </si>
  <si>
    <t>849-10-20</t>
  </si>
  <si>
    <t>849-11-18</t>
  </si>
  <si>
    <t>850-2-16</t>
  </si>
  <si>
    <t>850-3-17</t>
  </si>
  <si>
    <t>853-7-10</t>
  </si>
  <si>
    <t>853-8-8</t>
  </si>
  <si>
    <t>854-11-24</t>
  </si>
  <si>
    <t>854-12-23</t>
  </si>
  <si>
    <t>855-1-22</t>
  </si>
  <si>
    <t>855-12-13</t>
  </si>
  <si>
    <t>856-1-11</t>
  </si>
  <si>
    <t>856-10-3</t>
  </si>
  <si>
    <t>856-11-1</t>
  </si>
  <si>
    <t>856-12-31</t>
  </si>
  <si>
    <t>857-1-29</t>
  </si>
  <si>
    <t>857-9-22</t>
  </si>
  <si>
    <t>857-10-21</t>
  </si>
  <si>
    <t>858-1-19</t>
  </si>
  <si>
    <t>858-2-17</t>
  </si>
  <si>
    <t>859-9-30</t>
  </si>
  <si>
    <t>859-10-29</t>
  </si>
  <si>
    <t>860-1-27</t>
  </si>
  <si>
    <t>860-2-25</t>
  </si>
  <si>
    <t>860-10-18</t>
  </si>
  <si>
    <t>860-11-16</t>
  </si>
  <si>
    <t>860-12-16</t>
  </si>
  <si>
    <t>861-1-15</t>
  </si>
  <si>
    <t>861-2-13</t>
  </si>
  <si>
    <t>861-4-14</t>
  </si>
  <si>
    <t>861-5-13</t>
  </si>
  <si>
    <t>861-6-12</t>
  </si>
  <si>
    <t>861-7-11</t>
  </si>
  <si>
    <t>文武 2年 9 大 戊午 54-325</t>
  </si>
  <si>
    <t>慶雲 1年 4 小 丙辰  52-3</t>
  </si>
  <si>
    <t>和銅 4年 8 大 癸卯 39-756</t>
  </si>
  <si>
    <t>和銅 4年 9 小 癸酉 8-1330</t>
  </si>
  <si>
    <t>養老 5年 8 大 乙亥 11-1337</t>
  </si>
  <si>
    <t>神亀 3年 8 大 丙午 42-230</t>
  </si>
  <si>
    <t>神亀 5年 1 小 戊戌 34-275</t>
  </si>
  <si>
    <t>天平 3年 6 小 戊寅  14-456</t>
  </si>
  <si>
    <t>天平 6年 10 大 戊子 24-1209</t>
  </si>
  <si>
    <t>天平 6年 11 大 戊午 54-882</t>
  </si>
  <si>
    <t>天平 8年 1 大 辛巳 17-1338</t>
  </si>
  <si>
    <t>天平 8年 12 小 丙午 42-387</t>
  </si>
  <si>
    <t>天平 9年 1 大 乙亥  11-1333</t>
  </si>
  <si>
    <t>天平 16年 12 大 己丑 25-1336</t>
  </si>
  <si>
    <t>天平勝宝 3年 12 大 己酉 45-1336</t>
  </si>
  <si>
    <t>天平勝宝 7年 10 大 丙戌 22-1326</t>
  </si>
  <si>
    <t>天平勝宝 8年 12 大 庚辰 16-705</t>
  </si>
  <si>
    <t>天平宝字 4年 6 小 己未 55-714</t>
  </si>
  <si>
    <t>天平宝字 5年 7 大 癸未  19-625</t>
  </si>
  <si>
    <t>天平宝字 5年 12 小 辛亥 47-748</t>
  </si>
  <si>
    <t>天平宝字 6年 12 大 乙巳 41-791</t>
  </si>
  <si>
    <t>天平神護 2年 3 大 丙辰 52-1182</t>
  </si>
  <si>
    <t>神護景雲 2年 6 大 癸酉  9-1691</t>
  </si>
  <si>
    <t>神護景雲 3年 9 大 乙丑 1-2890</t>
  </si>
  <si>
    <t>宝亀 1年 1 小 乙丑 1-24</t>
  </si>
  <si>
    <t>宝亀 1年 5 大 壬戌 58-2814</t>
  </si>
  <si>
    <t>宝亀 3年 12 大 丁未 43-949</t>
  </si>
  <si>
    <t>宝亀 4年 4 大 乙巳 41-2916</t>
  </si>
  <si>
    <t>宝亀 4年 9 大 癸酉  9-1649</t>
  </si>
  <si>
    <t>宝亀 4年 12 大 辛未  7-1018</t>
  </si>
  <si>
    <t>宝亀 5年 12 大 乙丑 1-2896</t>
  </si>
  <si>
    <t>宝亀 6年 5 大 癸巳 29-1075</t>
  </si>
  <si>
    <t>宝亀 6年 9 小 壬辰  27-2606</t>
  </si>
  <si>
    <t>宝亀 7年 8 大 丙辰 52-763</t>
  </si>
  <si>
    <t>宝亀 8年 2 大 癸未 19-1672</t>
  </si>
  <si>
    <t>宝亀 8年 5 大 辛亥 47-1602</t>
  </si>
  <si>
    <t>宝亀 8年 8 大 己卯 15-3014</t>
  </si>
  <si>
    <t>宝亀 8年 12 大 戊寅 14-2943</t>
  </si>
  <si>
    <t>宝亀 9年 3 大 丁未 43-1777</t>
  </si>
  <si>
    <t>宝亀 10年 4 大 辛未  7-1700</t>
  </si>
  <si>
    <t>宝亀 10年 12 大 丁酉 32-2481</t>
  </si>
  <si>
    <t>宝亀 11年 1 小 丁卯  2-1828</t>
  </si>
  <si>
    <t>宝亀 11年 2 大 丙申  32-954</t>
  </si>
  <si>
    <t>宝亀 11年 3 小 丙寅  1-2852</t>
  </si>
  <si>
    <t>宝亀 11年 11 大 辛酉  57-569</t>
  </si>
  <si>
    <t>天応 1年 1 小 辛酉 56-1857</t>
  </si>
  <si>
    <t>延暦 1年 9 大 庚辰 16-2808</t>
  </si>
  <si>
    <t>延暦 2年 2 大 戊申 44-883</t>
  </si>
  <si>
    <t>延暦 2年 3 小 戊寅 13-2656</t>
  </si>
  <si>
    <t>延暦 2年 7 大 丙子 12-928</t>
  </si>
  <si>
    <t>延暦 2年 8 小 丙午 41-2713</t>
  </si>
  <si>
    <t>延暦 2年 9 大 乙亥  11-1370</t>
  </si>
  <si>
    <t>延暦 2年 10 小 乙巳 40-2894</t>
  </si>
  <si>
    <t>延暦 3年 10 大 戊辰  4-2886</t>
  </si>
  <si>
    <t>延暦 3年 11 大 戊戌 34-1579</t>
  </si>
  <si>
    <t>延暦 4年 4 大 乙丑  1-1760</t>
  </si>
  <si>
    <t>延暦 4年 10 大 癸亥 59-538</t>
  </si>
  <si>
    <t>延暦 4年 11 小 癸巳 28-2684</t>
  </si>
  <si>
    <t>延暦 5年 5 大 己丑 25-1553</t>
  </si>
  <si>
    <t>延暦 5年 6 小 己未 54-2569</t>
  </si>
  <si>
    <t>延暦 5年 11 大 丙戌 22-3007</t>
  </si>
  <si>
    <t>延暦 6年 3 大 乙酉 21-1664</t>
  </si>
  <si>
    <t>延暦 6年 10 大 庚辰 16-2974</t>
  </si>
  <si>
    <t>延暦 7年 2 大 己卯 15-2959</t>
  </si>
  <si>
    <t>延暦 9年 7 大 乙丑  1-1465</t>
  </si>
  <si>
    <t>延暦 10年 6 大 庚寅 26-1274</t>
  </si>
  <si>
    <t>延暦 10年 7 小 庚申 55-2892</t>
  </si>
  <si>
    <t>延暦 11年 2 大 丙戌 22-583</t>
  </si>
  <si>
    <t>延暦 11年 9 大 癸丑 49-1025</t>
  </si>
  <si>
    <t>延暦 11年 11 大 壬子 48-1153</t>
  </si>
  <si>
    <t>延暦 11年 閏11 小 壬午 17-2671</t>
  </si>
  <si>
    <t>延暦 12年 12 大 乙巳 41-2974</t>
  </si>
  <si>
    <t>延暦 13年 5 大 壬申 8-2810</t>
  </si>
  <si>
    <t>延暦 14年 1 小 庚午  6-32</t>
  </si>
  <si>
    <t>延暦 14年 8 大 乙丑  1-897</t>
  </si>
  <si>
    <t>延暦 14年 12 大 甲子 0-953</t>
  </si>
  <si>
    <t>延暦 15年 1 小 甲午 29-2943</t>
  </si>
  <si>
    <t>延暦 16年 9 大 癸未 19-1512</t>
  </si>
  <si>
    <t>延暦 17年 1 大 壬午 18-445</t>
  </si>
  <si>
    <t>延暦 17年 10 大 丙子  12-2991</t>
  </si>
  <si>
    <t>延暦 17年 12 大 丙子 12-731</t>
  </si>
  <si>
    <t>延暦 18年 3 大 乙巳 41-1077</t>
  </si>
  <si>
    <t>延暦 20年 6 大 辛卯 27-2957</t>
  </si>
  <si>
    <t>延暦 21年 4 大 丙戌 22-3004</t>
  </si>
  <si>
    <t>延暦 24年 9 大 丙寅 2-2953</t>
  </si>
  <si>
    <t>延暦 24年 12 大 丙申 32-385</t>
  </si>
  <si>
    <t>大同 1年 9 大 庚寅  26-2750</t>
  </si>
  <si>
    <t>大同 1年 11 大 庚寅 26-503</t>
  </si>
  <si>
    <t>大同 2年 1 小 庚寅  25-2102</t>
  </si>
  <si>
    <t>大同 3年 5 大 壬午 18-1293</t>
  </si>
  <si>
    <t>大同 3年 11 大 戊寅 14-2998</t>
  </si>
  <si>
    <t>弘仁 4年 7 大 辛亥 47-1494</t>
  </si>
  <si>
    <t>弘仁 6年 11 大 丁卯  3-2977</t>
  </si>
  <si>
    <t>弘仁 7年 11 大 壬戌  58-1048</t>
  </si>
  <si>
    <t>弘仁 8年 3 大 庚申 56-2880</t>
  </si>
  <si>
    <t>弘仁 8年 9 大 丁亥 23-1704</t>
  </si>
  <si>
    <t>弘仁 8年 12 大 乙卯 51-2878</t>
  </si>
  <si>
    <t>弘仁 9年 12 大 庚戌 46-1657</t>
  </si>
  <si>
    <t>弘仁 10年 2 大 己酉 45-1384</t>
  </si>
  <si>
    <t>弘仁 11年 閏1 大 甲辰 40-222</t>
  </si>
  <si>
    <t>弘仁 11年 6 大 辛未  7-929</t>
  </si>
  <si>
    <t>弘仁 12年 8 大 乙丑 0-2000</t>
  </si>
  <si>
    <t>弘仁 12年 9 小 乙未 30-1038</t>
  </si>
  <si>
    <t>弘仁 13年 1 大 癸巳 29-802</t>
  </si>
  <si>
    <t>天長 1年 2 大 庚辰 16-2957</t>
  </si>
  <si>
    <t>天長 2年 5 大 癸卯 39-2877</t>
  </si>
  <si>
    <t>天長 4年 12 大 戊子 24-1551</t>
  </si>
  <si>
    <t>天長 7年 5 大 甲戌  10-469</t>
  </si>
  <si>
    <t>天長 8年 12 大 乙丑  1-772</t>
  </si>
  <si>
    <t>承和 1年 12 大 丁丑 13-887</t>
  </si>
  <si>
    <t>承和 3年 7 大 戊辰  4-1260</t>
  </si>
  <si>
    <t>承和 3年 9 大 丁卯  3-1517</t>
  </si>
  <si>
    <t>承和 5年 8 大 丙戌 22-658</t>
  </si>
  <si>
    <t>承和 6年 7 大 庚辰 16-1078</t>
  </si>
  <si>
    <t>承和 6年 11 大 己卯 15-600</t>
  </si>
  <si>
    <t>承和 9年 2 大 丙寅 2-864</t>
  </si>
  <si>
    <t>承和 9年 11 大 辛卯 27-518</t>
  </si>
  <si>
    <t>承和 11年 5 大 癸未 19-1172</t>
  </si>
  <si>
    <t>承和 11年 8 大 辛巳 17-1383</t>
  </si>
  <si>
    <t>承和 12年 9 大 乙巳 41-1264</t>
  </si>
  <si>
    <t>承和 12年 11 大 甲辰 40-1261</t>
  </si>
  <si>
    <t>承和 13年 10 大 己巳  5-937</t>
  </si>
  <si>
    <t>承和 14年 4 大 乙未 31-1608</t>
  </si>
  <si>
    <t>承和 14年 10 大 癸巳 29-475</t>
  </si>
  <si>
    <t>嘉祥 1年 10 大 丁亥 23-564</t>
  </si>
  <si>
    <t>嘉祥 2年 10 大 辛巳 17-744</t>
  </si>
  <si>
    <t>嘉祥 3年 1 大 庚辰 16-942</t>
  </si>
  <si>
    <t>仁寿 3年 6 大 庚申 56-1132</t>
  </si>
  <si>
    <t>斎衡 1年 11 大 壬午 18-1071</t>
  </si>
  <si>
    <t>斎衡 2年 1 小 壬午 17-902</t>
  </si>
  <si>
    <t>斎衡 2年 11 大 丙午 42-1215</t>
  </si>
  <si>
    <t>斎衡 3年 9 大 辛丑 37-683</t>
  </si>
  <si>
    <t>斎衡 3年 12 大 庚午  6-1214</t>
  </si>
  <si>
    <t>天安 1年 9 大 乙未 31-805</t>
  </si>
  <si>
    <t>天安 2年 1 大 甲午 30-893</t>
  </si>
  <si>
    <t>貞観 1年 9 大 癸丑 49-1398</t>
  </si>
  <si>
    <t>貞観 1年 10 小 癸未  18-2932</t>
  </si>
  <si>
    <t>貞観 2年 1 大 壬子 48-391</t>
  </si>
  <si>
    <t>貞観 2年 10 大 丁丑 13-1449</t>
  </si>
  <si>
    <t>貞観 2年 11 小 丁丑 12-1628</t>
  </si>
  <si>
    <t>貞観 2年 12 大 丙午 42-674</t>
  </si>
  <si>
    <t>貞観 3年 1 小 丙子 11-2776</t>
  </si>
  <si>
    <t>貞観 3年 3 大 乙亥 11-976</t>
  </si>
  <si>
    <t>貞観 3年 5 大 甲戌 10-1533</t>
  </si>
  <si>
    <t>乙亥</t>
    <phoneticPr fontId="2"/>
  </si>
  <si>
    <t>計算では8（壬申）であるが，続紀に9月癸酉朔とある。計算B）では9（癸酉）−10となる。したがって9月朔のユリウス暦は10月17日である。</t>
    <phoneticPr fontId="2"/>
  </si>
  <si>
    <t>神亀 3年 9 小 丙子 11-839</t>
    <phoneticPr fontId="2"/>
  </si>
  <si>
    <t>計算では11（乙亥）であるが，続日本紀8月に乙亥の日の記事があるから9月朔は丙子，したがってユリウス暦は10月1日となる。</t>
    <rPh sb="0" eb="1">
      <t>ケイサn</t>
    </rPh>
    <rPh sb="16" eb="18">
      <t>ニホn</t>
    </rPh>
    <rPh sb="20" eb="21">
      <t>ガテゥ</t>
    </rPh>
    <rPh sb="24" eb="25">
      <t>ガテゥ</t>
    </rPh>
    <rPh sb="25" eb="26">
      <t>ニテ</t>
    </rPh>
    <rPh sb="27" eb="29">
      <t>ィ_x0000_</t>
    </rPh>
    <rPh sb="35" eb="36">
      <t>_x0000__x0001__x0004_</t>
    </rPh>
    <rPh sb="36" eb="37">
      <t/>
    </rPh>
    <rPh sb="54" eb="55">
      <t>ガテゥ</t>
    </rPh>
    <rPh sb="56" eb="57">
      <t>ニティ</t>
    </rPh>
    <phoneticPr fontId="2"/>
  </si>
  <si>
    <t>天平 3年 7 大 丁未  44-5</t>
    <phoneticPr fontId="2"/>
  </si>
  <si>
    <t>丁丑</t>
    <phoneticPr fontId="2"/>
  </si>
  <si>
    <t>計算A），C）では44戊申，B）では43丁未，「皇后宮職移」「同　職解」＊に7月30日の記事あり，「倉橋部造麻呂書写法経玄賛願文」＊に8月朔丁丑とあることから丁未とする。ユリウス暦では8月7日となる。</t>
    <rPh sb="0" eb="2">
      <t>ケイサn</t>
    </rPh>
    <rPh sb="11" eb="13">
      <t>ボシn</t>
    </rPh>
    <rPh sb="24" eb="26">
      <t>コウゴ</t>
    </rPh>
    <rPh sb="27" eb="28">
      <t>ショク</t>
    </rPh>
    <rPh sb="28" eb="29">
      <t>イドウ</t>
    </rPh>
    <rPh sb="31" eb="32">
      <t>オナジ</t>
    </rPh>
    <rPh sb="33" eb="34">
      <t>ショク</t>
    </rPh>
    <rPh sb="34" eb="35">
      <t>カイドク</t>
    </rPh>
    <rPh sb="39" eb="40">
      <t>ガテゥ</t>
    </rPh>
    <rPh sb="42" eb="43">
      <t>ニティ</t>
    </rPh>
    <rPh sb="44" eb="46">
      <t>キジ</t>
    </rPh>
    <rPh sb="50" eb="52">
      <t>クラハセィ</t>
    </rPh>
    <rPh sb="52" eb="53">
      <t>ブブn</t>
    </rPh>
    <rPh sb="53" eb="54">
      <t xml:space="preserve">ツクリ </t>
    </rPh>
    <rPh sb="54" eb="56">
      <t xml:space="preserve">マロ </t>
    </rPh>
    <rPh sb="56" eb="57">
      <t>ショルイ</t>
    </rPh>
    <rPh sb="57" eb="58">
      <t xml:space="preserve">ウツス </t>
    </rPh>
    <rPh sb="58" eb="59">
      <t>ホウリテゥ</t>
    </rPh>
    <rPh sb="59" eb="60">
      <t>ケイテn</t>
    </rPh>
    <rPh sb="60" eb="61">
      <t>ゲンミョウ</t>
    </rPh>
    <rPh sb="61" eb="62">
      <t xml:space="preserve">3ジ </t>
    </rPh>
    <rPh sb="62" eb="63">
      <t>ネガウ</t>
    </rPh>
    <rPh sb="68" eb="69">
      <t>ガテゥ</t>
    </rPh>
    <rPh sb="69" eb="70">
      <t>サクジテゥ</t>
    </rPh>
    <rPh sb="93" eb="94">
      <t>ガテゥ</t>
    </rPh>
    <rPh sb="95" eb="96">
      <t>ニティ</t>
    </rPh>
    <phoneticPr fontId="2"/>
  </si>
  <si>
    <t>109-a-1</t>
    <phoneticPr fontId="2"/>
  </si>
  <si>
    <t>＊　岡田芳朗氏「古文書による奈良時代暦日の復原」日本史攷究13，1969による</t>
    <rPh sb="2" eb="4">
      <t>オカダ</t>
    </rPh>
    <rPh sb="4" eb="6">
      <t>ヨシロウ</t>
    </rPh>
    <rPh sb="6" eb="7">
      <t>シ</t>
    </rPh>
    <rPh sb="8" eb="11">
      <t>コモn</t>
    </rPh>
    <rPh sb="14" eb="18">
      <t>ナラジダイ</t>
    </rPh>
    <rPh sb="18" eb="20">
      <t>レキジ</t>
    </rPh>
    <rPh sb="21" eb="23">
      <t>フクゲn</t>
    </rPh>
    <rPh sb="24" eb="27">
      <t>ニホn</t>
    </rPh>
    <rPh sb="28" eb="29">
      <t>キュウメイ</t>
    </rPh>
    <phoneticPr fontId="2"/>
  </si>
  <si>
    <t>天平 5年 2 大 己巳  5-668</t>
    <phoneticPr fontId="2"/>
  </si>
  <si>
    <t>天平 5年 3 小 己亥 34-1237</t>
    <phoneticPr fontId="2"/>
  </si>
  <si>
    <t>天平宝字 1年 1 小 庚戌 45-1308</t>
    <phoneticPr fontId="2"/>
  </si>
  <si>
    <t>続日本紀にしたがって庚戌（46）とした。計算は B）C）共に45（己酉）で、あとわずかで46庚戌に足りない。司暦の誤算か？　正月朔のユリウス暦日は1月25日となる。</t>
    <rPh sb="0" eb="1">
      <t xml:space="preserve">ゾク </t>
    </rPh>
    <rPh sb="1" eb="4">
      <t xml:space="preserve">ニホンキ </t>
    </rPh>
    <rPh sb="20" eb="22">
      <t>ケイサn</t>
    </rPh>
    <rPh sb="28" eb="29">
      <t xml:space="preserve">トモニ </t>
    </rPh>
    <rPh sb="49" eb="50">
      <t>タリナ</t>
    </rPh>
    <rPh sb="54" eb="55">
      <t>ツカサ</t>
    </rPh>
    <rPh sb="55" eb="56">
      <t>レキ</t>
    </rPh>
    <rPh sb="57" eb="59">
      <t>ゴサ</t>
    </rPh>
    <rPh sb="62" eb="64">
      <t>ショウガテゥ</t>
    </rPh>
    <rPh sb="64" eb="65">
      <t>7/19</t>
    </rPh>
    <rPh sb="74" eb="75">
      <t>ガテゥ</t>
    </rPh>
    <rPh sb="77" eb="78">
      <t>ニティ</t>
    </rPh>
    <phoneticPr fontId="2"/>
  </si>
  <si>
    <t>天平宝字 4年 7 大 戊子 25-3</t>
    <phoneticPr fontId="2"/>
  </si>
  <si>
    <t>計算は己丑とでるが続日本紀により7月朔戊子，B）では24（戊子）−1338、C）24−1334となる。したがって7月朔のユリウス暦日は8月15日である。</t>
    <rPh sb="0" eb="2">
      <t>ケイサn</t>
    </rPh>
    <rPh sb="9" eb="10">
      <t>ゾク</t>
    </rPh>
    <rPh sb="10" eb="13">
      <t>ニホn</t>
    </rPh>
    <rPh sb="17" eb="18">
      <t>ガテゥ</t>
    </rPh>
    <rPh sb="18" eb="19">
      <t>サクジテゥ</t>
    </rPh>
    <rPh sb="57" eb="58">
      <t>ガテゥ</t>
    </rPh>
    <rPh sb="58" eb="59">
      <t>R03/07/19</t>
    </rPh>
    <rPh sb="68" eb="69">
      <t>ガテゥ</t>
    </rPh>
    <rPh sb="71" eb="72">
      <t>ニティ</t>
    </rPh>
    <phoneticPr fontId="2"/>
  </si>
  <si>
    <t>天平宝字 5年 8 小 癸丑 48-1160</t>
    <phoneticPr fontId="2"/>
  </si>
  <si>
    <t>計算は48壬子であるが続日本紀には癸丑とある。したがって8月朔のユリウス暦日は9月4日である。</t>
    <rPh sb="0" eb="2">
      <t>ケイサn</t>
    </rPh>
    <rPh sb="11" eb="12">
      <t>ゾク</t>
    </rPh>
    <rPh sb="12" eb="15">
      <t>ニホn</t>
    </rPh>
    <rPh sb="18" eb="19">
      <t>ガテゥ</t>
    </rPh>
    <rPh sb="40" eb="41">
      <t>ガテゥニティ</t>
    </rPh>
    <phoneticPr fontId="2"/>
  </si>
  <si>
    <t>天平宝字 6年 1 大 庚辰 17-451</t>
    <phoneticPr fontId="2"/>
  </si>
  <si>
    <t>天平宝字 6年 2 大 庚戌 47-85</t>
    <phoneticPr fontId="2"/>
  </si>
  <si>
    <t>計算では正月朔は17辛巳である。この日食分5分の日食があり，元旦の日食を避けるため，朔を1月前の庚辰にした。そのため2月辛亥も庚戌にしなければ正月が31日となってしまう。したがってユリウス暦日は正月朔1月29日，2月朔は2月28日となる。この処置で日食は正月2日になった。</t>
    <rPh sb="4" eb="6">
      <t>ショウ</t>
    </rPh>
    <rPh sb="6" eb="7">
      <t>サクジテゥ</t>
    </rPh>
    <rPh sb="18" eb="21">
      <t>ニッショク</t>
    </rPh>
    <rPh sb="22" eb="23">
      <t xml:space="preserve">フン </t>
    </rPh>
    <rPh sb="24" eb="26">
      <t>ニッショク</t>
    </rPh>
    <rPh sb="30" eb="32">
      <t>ガンタn</t>
    </rPh>
    <rPh sb="33" eb="35">
      <t>ニッショク</t>
    </rPh>
    <rPh sb="36" eb="37">
      <t>サケル</t>
    </rPh>
    <rPh sb="42" eb="43">
      <t>サクジテゥ</t>
    </rPh>
    <rPh sb="45" eb="46">
      <t>ガテゥ</t>
    </rPh>
    <rPh sb="46" eb="47">
      <t>マエノ</t>
    </rPh>
    <rPh sb="59" eb="60">
      <t>ガテゥ</t>
    </rPh>
    <rPh sb="71" eb="73">
      <t>ショウガテゥ</t>
    </rPh>
    <rPh sb="76" eb="77">
      <t>ニティ</t>
    </rPh>
    <rPh sb="97" eb="99">
      <t>ショウ</t>
    </rPh>
    <rPh sb="99" eb="100">
      <t>サクジテゥ</t>
    </rPh>
    <rPh sb="101" eb="102">
      <t>ガテゥ</t>
    </rPh>
    <rPh sb="104" eb="105">
      <t>ニティ</t>
    </rPh>
    <rPh sb="107" eb="108">
      <t>ガテゥ</t>
    </rPh>
    <rPh sb="108" eb="109">
      <t>サクジテゥ</t>
    </rPh>
    <rPh sb="111" eb="112">
      <t>ガテゥ</t>
    </rPh>
    <rPh sb="114" eb="115">
      <t>ニティ</t>
    </rPh>
    <rPh sb="121" eb="123">
      <t>sy</t>
    </rPh>
    <rPh sb="124" eb="126">
      <t>ニッショク</t>
    </rPh>
    <rPh sb="127" eb="129">
      <t>ショウガテゥ</t>
    </rPh>
    <rPh sb="130" eb="131">
      <t>ニティ</t>
    </rPh>
    <phoneticPr fontId="2"/>
  </si>
  <si>
    <t>天平宝字 6年 閏12 小 乙亥 11-439</t>
    <phoneticPr fontId="2"/>
  </si>
  <si>
    <t>計算では閏正月となる。続日本紀によれば，閏は前年，天平宝字6年12月におかれている。したがって計算の1月は天平宝字6年閏12月である。</t>
    <rPh sb="4" eb="5">
      <t>ウルウ</t>
    </rPh>
    <rPh sb="5" eb="7">
      <t>ショウ</t>
    </rPh>
    <rPh sb="11" eb="12">
      <t xml:space="preserve">ゾク </t>
    </rPh>
    <rPh sb="12" eb="15">
      <t>ニホn</t>
    </rPh>
    <rPh sb="20" eb="21">
      <t>ウルウ</t>
    </rPh>
    <rPh sb="22" eb="24">
      <t>ゼンネn</t>
    </rPh>
    <rPh sb="30" eb="31">
      <t>ネn</t>
    </rPh>
    <rPh sb="33" eb="34">
      <t>ガテゥ</t>
    </rPh>
    <rPh sb="47" eb="49">
      <t>ケイサn</t>
    </rPh>
    <rPh sb="51" eb="52">
      <t>ガテゥ</t>
    </rPh>
    <rPh sb="58" eb="59">
      <t>ネn</t>
    </rPh>
    <rPh sb="59" eb="60">
      <t>ウルウ</t>
    </rPh>
    <rPh sb="62" eb="63">
      <t>ガテゥ</t>
    </rPh>
    <phoneticPr fontId="2"/>
  </si>
  <si>
    <t>3）により閏正月は普通の正月に変えられた。</t>
    <rPh sb="5" eb="6">
      <t>ウルウ</t>
    </rPh>
    <rPh sb="6" eb="8">
      <t>ショウ</t>
    </rPh>
    <rPh sb="9" eb="11">
      <t>フツウ</t>
    </rPh>
    <rPh sb="12" eb="14">
      <t>ショウガテゥ</t>
    </rPh>
    <rPh sb="15" eb="16">
      <t>カエラレタ</t>
    </rPh>
    <phoneticPr fontId="2"/>
  </si>
  <si>
    <t>天平宝字 7年 1 大 甲辰  41-130</t>
    <phoneticPr fontId="2"/>
  </si>
  <si>
    <t>計算では41乙巳であるが，中気のない月を閏月とするという規則と矛盾しないように，40甲辰になった。こうすると正月中雨水と同じ干支となる。即ち雨水が元旦になり，その前月に中気がなくなる。元旦のユリウス暦日は2月17日となる。</t>
    <rPh sb="68" eb="69">
      <t xml:space="preserve">スナワチ </t>
    </rPh>
    <rPh sb="70" eb="72">
      <t>ウスイ</t>
    </rPh>
    <rPh sb="73" eb="75">
      <t>ガンタn</t>
    </rPh>
    <rPh sb="81" eb="83">
      <t>ゼンゲテゥ</t>
    </rPh>
    <rPh sb="84" eb="86">
      <t>チュウ</t>
    </rPh>
    <rPh sb="92" eb="94">
      <t>ガンタn</t>
    </rPh>
    <rPh sb="103" eb="104">
      <t>ガテゥ</t>
    </rPh>
    <rPh sb="106" eb="107">
      <t>ニティ</t>
    </rPh>
    <phoneticPr fontId="2"/>
  </si>
  <si>
    <t>天平神護 2年 4 小 丙戌 21-2848</t>
    <phoneticPr fontId="2"/>
  </si>
  <si>
    <t>続日本紀に4月朔の干支はないが，3月に乙酉の記事があるから，進朔したと考えられる。丙戌朔とすればユリウス暦日は5月14日となる。</t>
    <rPh sb="0" eb="1">
      <t>ゾk</t>
    </rPh>
    <rPh sb="1" eb="2">
      <t xml:space="preserve">ニホンキ </t>
    </rPh>
    <rPh sb="6" eb="7">
      <t>ガテゥ</t>
    </rPh>
    <rPh sb="7" eb="8">
      <t>サクジテゥ</t>
    </rPh>
    <rPh sb="9" eb="11">
      <t>カンセィ</t>
    </rPh>
    <rPh sb="17" eb="18">
      <t>ガテゥ</t>
    </rPh>
    <rPh sb="22" eb="24">
      <t>キジ</t>
    </rPh>
    <rPh sb="30" eb="32">
      <t>シンサク</t>
    </rPh>
    <rPh sb="35" eb="36">
      <t>カンガエ</t>
    </rPh>
    <rPh sb="43" eb="44">
      <t>サクジテゥ</t>
    </rPh>
    <rPh sb="53" eb="54">
      <t>ジテゥ</t>
    </rPh>
    <rPh sb="56" eb="57">
      <t>ガテゥ</t>
    </rPh>
    <rPh sb="59" eb="60">
      <t>ニティ</t>
    </rPh>
    <phoneticPr fontId="2"/>
  </si>
  <si>
    <t>続日本紀に閏6月があるから計算上の閏5月は，6月となる。</t>
    <rPh sb="0" eb="1">
      <t>ゾk</t>
    </rPh>
    <rPh sb="1" eb="2">
      <t xml:space="preserve">ニホンキ </t>
    </rPh>
    <rPh sb="5" eb="6">
      <t>ウルウ</t>
    </rPh>
    <rPh sb="7" eb="8">
      <t>ガテゥ</t>
    </rPh>
    <rPh sb="13" eb="16">
      <t>ケイサn</t>
    </rPh>
    <rPh sb="17" eb="18">
      <t>ウルウ</t>
    </rPh>
    <rPh sb="19" eb="20">
      <t>ガテゥ</t>
    </rPh>
    <rPh sb="23" eb="24">
      <t>ガテゥ</t>
    </rPh>
    <phoneticPr fontId="2"/>
  </si>
  <si>
    <t>神護景雲 2年 閏6 小 癸卯 38-2994</t>
    <phoneticPr fontId="2"/>
  </si>
  <si>
    <t>閏6月ならば中気のない月を閏にするという規則から，計算の壬寅は進朔して癸卯になるはずである。したがって閏6月朔のユリウス暦日は7月19日となる。</t>
    <rPh sb="0" eb="1">
      <t>ウルウ</t>
    </rPh>
    <rPh sb="2" eb="3">
      <t>ガテゥ</t>
    </rPh>
    <rPh sb="6" eb="8">
      <t>チュウ</t>
    </rPh>
    <rPh sb="11" eb="12">
      <t>ツキ</t>
    </rPh>
    <rPh sb="13" eb="14">
      <t>ウル</t>
    </rPh>
    <rPh sb="20" eb="22">
      <t>キソク</t>
    </rPh>
    <rPh sb="25" eb="27">
      <t>ケイサn</t>
    </rPh>
    <rPh sb="31" eb="33">
      <t>シンサク</t>
    </rPh>
    <rPh sb="51" eb="52">
      <t>ウルウ</t>
    </rPh>
    <rPh sb="53" eb="54">
      <t>ガテゥ</t>
    </rPh>
    <rPh sb="54" eb="55">
      <t>7/20</t>
    </rPh>
    <rPh sb="64" eb="65">
      <t>ガテゥ</t>
    </rPh>
    <rPh sb="67" eb="68">
      <t>ニティ</t>
    </rPh>
    <phoneticPr fontId="2"/>
  </si>
  <si>
    <t>宝亀 4年 1 小 丁丑 12-2866</t>
    <phoneticPr fontId="2"/>
  </si>
  <si>
    <t>計算では12丙子, 続日本紀に丁丑朔とある。したがって正月朔のユリウス暦日は1月28日。</t>
    <rPh sb="10" eb="11">
      <t>ゾク</t>
    </rPh>
    <rPh sb="11" eb="14">
      <t xml:space="preserve">ニホンキ </t>
    </rPh>
    <rPh sb="17" eb="18">
      <t>サクジテゥ</t>
    </rPh>
    <rPh sb="27" eb="29">
      <t>ショウガテゥ</t>
    </rPh>
    <rPh sb="29" eb="30">
      <t>7/20</t>
    </rPh>
    <rPh sb="39" eb="40">
      <t>ガテゥ</t>
    </rPh>
    <rPh sb="42" eb="43">
      <t>ニティ</t>
    </rPh>
    <phoneticPr fontId="2"/>
  </si>
  <si>
    <t>宝亀 4年 10 小 癸卯 38-2896</t>
    <phoneticPr fontId="2"/>
  </si>
  <si>
    <t>計算では38壬寅, 続日本紀に癸卯朔とある。したがって10月朔のユリウス暦日は10月21日。</t>
    <rPh sb="8" eb="9">
      <t>ゾク</t>
    </rPh>
    <rPh sb="9" eb="12">
      <t xml:space="preserve">ニホンキ </t>
    </rPh>
    <rPh sb="15" eb="16">
      <t>サクジテゥ</t>
    </rPh>
    <rPh sb="25" eb="27">
      <t>ショウガテゥ</t>
    </rPh>
    <rPh sb="38" eb="39">
      <t>ガテゥ</t>
    </rPh>
    <rPh sb="42" eb="43">
      <t>ニティ</t>
    </rPh>
    <phoneticPr fontId="2"/>
  </si>
  <si>
    <t>庚子</t>
    <phoneticPr fontId="2"/>
  </si>
  <si>
    <t>宝亀 5年 1 小 辛丑 36-2593</t>
    <phoneticPr fontId="2"/>
  </si>
  <si>
    <t>計算では36庚子, 続日本紀に辛丑朔とある。したがって正月朔のユリウス暦日は2月16日。</t>
    <rPh sb="6" eb="7">
      <t>ゾク</t>
    </rPh>
    <rPh sb="7" eb="10">
      <t xml:space="preserve">ニホンキ </t>
    </rPh>
    <rPh sb="13" eb="14">
      <t>サクジテゥ</t>
    </rPh>
    <rPh sb="23" eb="25">
      <t>ショウガテゥ</t>
    </rPh>
    <rPh sb="27" eb="29">
      <t>ショウガテゥ</t>
    </rPh>
    <rPh sb="35" eb="36">
      <t>ガテゥ</t>
    </rPh>
    <phoneticPr fontId="2"/>
  </si>
  <si>
    <t>宝亀 6年 6 小 癸亥  58-2800</t>
    <phoneticPr fontId="2"/>
  </si>
  <si>
    <t>計算では58壬戌, 続日本紀に癸亥朔とある。したがって6月朔のユリウス暦日は7月3日。</t>
    <rPh sb="6" eb="7">
      <t>ゾク</t>
    </rPh>
    <rPh sb="7" eb="10">
      <t xml:space="preserve">ニホンキ </t>
    </rPh>
    <rPh sb="13" eb="14">
      <t>サクジテゥ</t>
    </rPh>
    <rPh sb="23" eb="25">
      <t>ショウガテゥ</t>
    </rPh>
    <rPh sb="28" eb="29">
      <t>ショウガテゥ</t>
    </rPh>
    <rPh sb="35" eb="36">
      <t>ガテゥ</t>
    </rPh>
    <phoneticPr fontId="2"/>
  </si>
  <si>
    <t>宝亀 6年 8 大 壬戌 58-659</t>
    <phoneticPr fontId="2"/>
  </si>
  <si>
    <t>計算では27辛卯, 続日本紀に壬戌朔とある。したがって9月朔のユリウス暦日は9月30日。この9月朔の干支はないが，続紀8月に辛卯の記事が見えるから。</t>
    <rPh sb="6" eb="8">
      <t xml:space="preserve">ニホンキ </t>
    </rPh>
    <rPh sb="11" eb="12">
      <t>サクジテゥ</t>
    </rPh>
    <rPh sb="21" eb="23">
      <t>ショウガテゥ</t>
    </rPh>
    <rPh sb="26" eb="27">
      <t>ショウガテゥ</t>
    </rPh>
    <rPh sb="33" eb="34">
      <t>ガテゥ</t>
    </rPh>
    <rPh sb="47" eb="48">
      <t>ガテゥ</t>
    </rPh>
    <rPh sb="48" eb="49">
      <t>R03/07/20</t>
    </rPh>
    <rPh sb="50" eb="52">
      <t>カンセィ</t>
    </rPh>
    <rPh sb="57" eb="58">
      <t>ゾク</t>
    </rPh>
    <rPh sb="58" eb="59">
      <t>ニホn</t>
    </rPh>
    <rPh sb="60" eb="61">
      <t>ガテゥ</t>
    </rPh>
    <rPh sb="65" eb="67">
      <t>キジ</t>
    </rPh>
    <rPh sb="68" eb="69">
      <t>ミエル</t>
    </rPh>
    <phoneticPr fontId="2"/>
  </si>
  <si>
    <t>宝亀 7年 閏8 小 丙戌 21-2885</t>
    <phoneticPr fontId="2"/>
  </si>
  <si>
    <t>宝亀 8年 3 小 癸丑 48-2671</t>
    <phoneticPr fontId="2"/>
  </si>
  <si>
    <t>計算では48壬子，続日本紀には癸丑朔とある。したがって3月朔のユリウス暦日は4月13日である。</t>
    <rPh sb="6" eb="8">
      <t xml:space="preserve">ニホンキ </t>
    </rPh>
    <rPh sb="10" eb="11">
      <t>サクジテゥ</t>
    </rPh>
    <rPh sb="21" eb="23">
      <t>ショウガテゥ</t>
    </rPh>
    <rPh sb="25" eb="27">
      <t>ショウガテゥ</t>
    </rPh>
    <rPh sb="33" eb="34">
      <t>ガテゥ</t>
    </rPh>
    <phoneticPr fontId="2"/>
  </si>
  <si>
    <t>宝亀 8年 6 小 辛巳 16-2714</t>
    <phoneticPr fontId="2"/>
  </si>
  <si>
    <t>計算では16庚辰，続日本紀には辛巳朔とある。したがって6月朔のユリウス暦日は7月10日である。</t>
    <rPh sb="6" eb="8">
      <t xml:space="preserve">ニホンキ </t>
    </rPh>
    <rPh sb="10" eb="11">
      <t>サクジテゥ</t>
    </rPh>
    <rPh sb="21" eb="23">
      <t>ショウガテゥ</t>
    </rPh>
    <rPh sb="25" eb="27">
      <t>ショウガテゥ</t>
    </rPh>
    <rPh sb="33" eb="34">
      <t>ガテゥ</t>
    </rPh>
    <phoneticPr fontId="2"/>
  </si>
  <si>
    <t>宝亀 9年 4 大 丁丑 12-2816</t>
    <phoneticPr fontId="2"/>
  </si>
  <si>
    <t>宝亀 9年 5 小 丁未 42-598</t>
    <phoneticPr fontId="2"/>
  </si>
  <si>
    <t>宝亀 9年 6 小 丙子 11-1397</t>
    <phoneticPr fontId="2"/>
  </si>
  <si>
    <t>宝亀 9年 7 小 乙巳 40-2429</t>
    <phoneticPr fontId="2"/>
  </si>
  <si>
    <t>宝亀 10年 5 小 辛丑 36-2820</t>
    <phoneticPr fontId="2"/>
  </si>
  <si>
    <t>計算では36庚子であるが続日本紀4月に庚子の記事があるから進朔して37辛丑，5月朔のユリウス暦日は5月21日となる。</t>
    <rPh sb="0" eb="2">
      <t>ケイサn</t>
    </rPh>
    <rPh sb="10" eb="11">
      <t>ゾク</t>
    </rPh>
    <rPh sb="11" eb="14">
      <t>ニホn</t>
    </rPh>
    <rPh sb="15" eb="16">
      <t>ガテゥ</t>
    </rPh>
    <rPh sb="18" eb="20">
      <t>キジ</t>
    </rPh>
    <rPh sb="25" eb="27">
      <t>シンサク</t>
    </rPh>
    <rPh sb="33" eb="34">
      <t>ガテゥ</t>
    </rPh>
    <rPh sb="34" eb="35">
      <t>サクジテゥ</t>
    </rPh>
    <rPh sb="44" eb="45">
      <t>ガテゥ</t>
    </rPh>
    <rPh sb="47" eb="48">
      <t>ニティ</t>
    </rPh>
    <phoneticPr fontId="2"/>
  </si>
  <si>
    <t>宝亀 10年 11 大 丁卯  3-54</t>
    <phoneticPr fontId="2"/>
  </si>
  <si>
    <t>計算では2丙寅，続日本紀は正月朔丁卯，したがって正月朔のユリウス暦日は2月11日。</t>
    <rPh sb="0" eb="2">
      <t>ケイサn</t>
    </rPh>
    <rPh sb="7" eb="8">
      <t>_x0000__x0000__x0002_</t>
    </rPh>
    <rPh sb="11" eb="13">
      <t>_x0004__x0007__x0001__x0007__x000B__x0002_</t>
    </rPh>
    <rPh sb="13" eb="14">
      <t>_x000D__x000D__x0001__x0012__x0016_</t>
    </rPh>
    <rPh sb="22" eb="24">
      <t>_x0002__x0018_ _x0001__x001B_#</t>
    </rPh>
    <rPh sb="32" eb="33">
      <t>_x0001__x0000__x0000_</t>
    </rPh>
    <rPh sb="35" eb="36">
      <t/>
    </rPh>
    <phoneticPr fontId="2"/>
  </si>
  <si>
    <t>日本暦日原典の誤り。「したがって正月朔」ではなく「したがって3月朔」</t>
    <rPh sb="11" eb="12">
      <t>アヤマリ</t>
    </rPh>
    <phoneticPr fontId="2"/>
  </si>
  <si>
    <t>計算では1乙丑，続日本紀は3月朔丙寅，したがって3月朔のユリウス暦日は4月10日。</t>
    <rPh sb="0" eb="2">
      <t>ケイサn</t>
    </rPh>
    <rPh sb="5" eb="6">
      <t>_x0000__x0000__x0002_</t>
    </rPh>
    <rPh sb="9" eb="11">
      <t>_x0004__x0005__x0001__x0007_	_x0002_</t>
    </rPh>
    <rPh sb="18" eb="20">
      <t>_x000D__x0012__x0002__x0013__x001C__x0001_</t>
    </rPh>
    <rPh sb="28" eb="29">
      <t>_x0016__x001F__x0001_</t>
    </rPh>
    <rPh sb="31" eb="32">
      <t/>
    </rPh>
    <phoneticPr fontId="2"/>
  </si>
  <si>
    <t>宝亀 11年 12 大 辛卯 26-2711</t>
    <phoneticPr fontId="2"/>
  </si>
  <si>
    <t>続紀に朔干支はないが，翌正月が辛酉朔であるから，ここは進朔して辛卯とすべきであろう。したがって12月朔のユリウス暦日は12月31日。</t>
    <rPh sb="0" eb="1">
      <t>ゾク</t>
    </rPh>
    <rPh sb="1" eb="2">
      <t xml:space="preserve">キ </t>
    </rPh>
    <rPh sb="3" eb="4">
      <t>サク</t>
    </rPh>
    <rPh sb="4" eb="6">
      <t>カンセィ</t>
    </rPh>
    <rPh sb="11" eb="12">
      <t>ヨクジテゥ</t>
    </rPh>
    <rPh sb="12" eb="14">
      <t>ショウガテゥ</t>
    </rPh>
    <rPh sb="15" eb="16">
      <t>7/25</t>
    </rPh>
    <rPh sb="25" eb="27">
      <t>シンサク</t>
    </rPh>
    <rPh sb="47" eb="48">
      <t>ガテゥ</t>
    </rPh>
    <rPh sb="48" eb="49">
      <t>2021/07/25</t>
    </rPh>
    <rPh sb="59" eb="60">
      <t>ガテゥ</t>
    </rPh>
    <rPh sb="62" eb="63">
      <t>ニティ</t>
    </rPh>
    <phoneticPr fontId="2"/>
  </si>
  <si>
    <t>計算では56庚申であるが，続日本紀は辛酉朔とある。したがって正月朔のユリウス暦日は1月30日。</t>
    <rPh sb="0" eb="2">
      <t>ケ_x0000__x0000__x0002_</t>
    </rPh>
    <rPh sb="12" eb="14">
      <t>_x0004__x000C__x0002_
_x0017__x0001_</t>
    </rPh>
    <rPh sb="23" eb="24">
      <t>_x0010__x001C__x0002__x0016_ _x0001_</t>
    </rPh>
    <rPh sb="28" eb="30">
      <t>_x0019_#_x0001__x0000__x0000__x0000_</t>
    </rPh>
    <rPh sb="32" eb="33">
      <t>_x0000__x001A__x0000_</t>
    </rPh>
    <rPh sb="35" eb="36">
      <t/>
    </rPh>
    <phoneticPr fontId="2"/>
  </si>
  <si>
    <t>計算では13丁丑, 続日本紀に戊寅朔とある。したがって3月朔のユリウス暦日は4月7日となる。</t>
    <rPh sb="10" eb="11">
      <t>ゾク</t>
    </rPh>
    <rPh sb="11" eb="14">
      <t xml:space="preserve">ニホンキ </t>
    </rPh>
    <rPh sb="17" eb="18">
      <t>サクジテゥ</t>
    </rPh>
    <phoneticPr fontId="2"/>
  </si>
  <si>
    <t>計算では41乙巳, 続日本紀に丙午朔とある。したがって8月朔のユリウス暦日は9月2日となる。</t>
    <rPh sb="10" eb="11">
      <t>ゾク</t>
    </rPh>
    <rPh sb="11" eb="14">
      <t xml:space="preserve">ニホンキ </t>
    </rPh>
    <rPh sb="17" eb="18">
      <t>サクジテゥ</t>
    </rPh>
    <phoneticPr fontId="2"/>
  </si>
  <si>
    <t>計算では40甲辰, 続日本紀に乙巳朔とある。したがって10月朔のユリウス暦日は10月31日となる。</t>
    <rPh sb="10" eb="11">
      <t>ゾク</t>
    </rPh>
    <rPh sb="11" eb="14">
      <t xml:space="preserve">ニホンキ </t>
    </rPh>
    <rPh sb="17" eb="18">
      <t>サクジテゥ</t>
    </rPh>
    <phoneticPr fontId="2"/>
  </si>
  <si>
    <t>延暦 6年 4 小 乙卯  50-2822</t>
    <phoneticPr fontId="2"/>
  </si>
  <si>
    <t>計算では30甲午, 続紀により乙未，したがって5月朔のユリウス暦日は6月12日である。</t>
    <rPh sb="10" eb="11">
      <t>ゾク</t>
    </rPh>
    <rPh sb="11" eb="12">
      <t xml:space="preserve">ニホンキ </t>
    </rPh>
    <phoneticPr fontId="2"/>
  </si>
  <si>
    <t>計算では28壬辰, 続紀により癸巳，したがって11月朔のユリウス暦日は12月7日である。</t>
    <rPh sb="10" eb="11">
      <t>ゾク</t>
    </rPh>
    <rPh sb="11" eb="12">
      <t xml:space="preserve">ニホンキ </t>
    </rPh>
    <phoneticPr fontId="2"/>
  </si>
  <si>
    <t>計算では54戊午, 続紀により己未，したがって6月朔のユリウス暦日は7月1日である。</t>
    <rPh sb="10" eb="11">
      <t>ゾク</t>
    </rPh>
    <rPh sb="11" eb="12">
      <t xml:space="preserve">ニホンキ </t>
    </rPh>
    <phoneticPr fontId="2"/>
  </si>
  <si>
    <t>計算では50甲寅, 続紀により乙卯，したがって4月朔のユリウス暦日は4月23日である。</t>
    <rPh sb="8" eb="9">
      <t>ゾク</t>
    </rPh>
    <rPh sb="9" eb="10">
      <t xml:space="preserve">ニホンキ </t>
    </rPh>
    <phoneticPr fontId="2"/>
  </si>
  <si>
    <t>延暦 9年 8 小 乙未 30-2600</t>
    <phoneticPr fontId="2"/>
  </si>
  <si>
    <t>計算は30甲午, 続紀により乙未，したがって8月朔のユリウス暦日は9月14日。</t>
    <rPh sb="5" eb="6">
      <t>ゾク</t>
    </rPh>
    <rPh sb="6" eb="7">
      <t xml:space="preserve">ニホンキ </t>
    </rPh>
    <phoneticPr fontId="2"/>
  </si>
  <si>
    <t>計算では55己未, 続日本紀により庚申，したがって7月朔のユリウス暦日は8月5日。</t>
    <rPh sb="6" eb="7">
      <t>ゾク</t>
    </rPh>
    <rPh sb="7" eb="8">
      <t xml:space="preserve">ニホンキ </t>
    </rPh>
    <rPh sb="11" eb="13">
      <t xml:space="preserve">ニホン </t>
    </rPh>
    <phoneticPr fontId="2"/>
  </si>
  <si>
    <t>延暦 11年 3 小 丙辰 51-2238</t>
    <phoneticPr fontId="2"/>
  </si>
  <si>
    <t>延暦 11年 10 小 癸未 18-2659</t>
    <phoneticPr fontId="2"/>
  </si>
  <si>
    <t>延暦 14年 9 小 乙未  30-2999</t>
    <phoneticPr fontId="2"/>
  </si>
  <si>
    <t>計算は30甲午，日本逸史により乙未，したがって9月朔日のユリウス暦日は10月18日。</t>
    <rPh sb="0" eb="2">
      <t>ケイサn</t>
    </rPh>
    <rPh sb="21" eb="22">
      <t>ウルウ</t>
    </rPh>
    <rPh sb="26" eb="27">
      <t>ジテゥ</t>
    </rPh>
    <phoneticPr fontId="2"/>
  </si>
  <si>
    <t>計算は29癸巳，日本逸史により甲午，したがって正月朔日のユリウス暦日は2月14日。</t>
    <rPh sb="0" eb="2">
      <t>ケイサn</t>
    </rPh>
    <rPh sb="19" eb="20">
      <t>ウルウ</t>
    </rPh>
    <rPh sb="23" eb="25">
      <t>ショウガテゥ</t>
    </rPh>
    <phoneticPr fontId="2"/>
  </si>
  <si>
    <t>延暦 16年 10 小 癸丑 48-3021</t>
    <phoneticPr fontId="2"/>
  </si>
  <si>
    <t>延暦 17年 2 小 壬子 47-2780</t>
    <phoneticPr fontId="2"/>
  </si>
  <si>
    <t>延暦 18年 1 小 丙午 41-2849</t>
    <phoneticPr fontId="2"/>
  </si>
  <si>
    <t>計算では41乙巳であるが日本後紀により丙午，したがって正月朔のユリウス暦日は2月10日。</t>
    <rPh sb="0" eb="2">
      <t>ケイサn</t>
    </rPh>
    <rPh sb="27" eb="29">
      <t>ショウガテゥ</t>
    </rPh>
    <rPh sb="29" eb="30">
      <t>サクジテゥ</t>
    </rPh>
    <rPh sb="39" eb="40">
      <t>ガテゥ</t>
    </rPh>
    <rPh sb="42" eb="43">
      <t>ニティ</t>
    </rPh>
    <phoneticPr fontId="2"/>
  </si>
  <si>
    <t>延暦 18年 4 小 乙亥  10-3034</t>
    <phoneticPr fontId="2"/>
  </si>
  <si>
    <t>大同 1年 1 小 丙寅 1-2844</t>
    <phoneticPr fontId="2"/>
  </si>
  <si>
    <t>計算では1乙丑，日本後紀により丙寅，したがって正月朔のユリウス暦日は1月24日。</t>
    <rPh sb="0" eb="2">
      <t>ケイサn</t>
    </rPh>
    <rPh sb="23" eb="25">
      <t>ショウガテゥ</t>
    </rPh>
    <rPh sb="25" eb="26">
      <t>サクジテゥ</t>
    </rPh>
    <rPh sb="35" eb="36">
      <t>ガテゥ</t>
    </rPh>
    <rPh sb="38" eb="39">
      <t>ニティ</t>
    </rPh>
    <phoneticPr fontId="2"/>
  </si>
  <si>
    <t>大同 1年 12 大 庚申 55-2820</t>
    <phoneticPr fontId="2"/>
  </si>
  <si>
    <t>大同 3年 6 小 壬子  47-2842</t>
    <phoneticPr fontId="2"/>
  </si>
  <si>
    <t>弘仁 4年 8 小 辛巳 16-3026</t>
    <phoneticPr fontId="2"/>
  </si>
  <si>
    <t>弘仁 7年 12 小 壬辰  27-2812</t>
    <phoneticPr fontId="2"/>
  </si>
  <si>
    <t>弘仁 8年 10 小 丁巳  52-2903</t>
    <phoneticPr fontId="2"/>
  </si>
  <si>
    <t>弘仁 10年 1 小 庚辰  15-3026</t>
    <phoneticPr fontId="2"/>
  </si>
  <si>
    <t>弘仁 10年 3 小 己卯 14-2828</t>
    <phoneticPr fontId="2"/>
  </si>
  <si>
    <t>弘仁 11年 2 小 甲戌  9-1402</t>
    <phoneticPr fontId="2"/>
  </si>
  <si>
    <t>弘仁 11年 3 小 癸卯  38-2626</t>
    <phoneticPr fontId="2"/>
  </si>
  <si>
    <t>計算では38壬寅であるが，4月壬申と2月甲戌より3月朔は癸卯と定まる。3月朔のユリウス暦日は4月17日。</t>
    <rPh sb="23" eb="24">
      <t>ガテゥ</t>
    </rPh>
    <rPh sb="24" eb="25">
      <t>7/26</t>
    </rPh>
    <rPh sb="29" eb="30">
      <t>サダマル</t>
    </rPh>
    <rPh sb="34" eb="35">
      <t>ガテゥ</t>
    </rPh>
    <rPh sb="35" eb="36">
      <t>サクジテゥ</t>
    </rPh>
    <rPh sb="45" eb="46">
      <t>ガテゥ</t>
    </rPh>
    <rPh sb="48" eb="49">
      <t>ニティ</t>
    </rPh>
    <phoneticPr fontId="2"/>
  </si>
  <si>
    <t>弘仁 11年 7 小 辛丑 36-2826</t>
    <phoneticPr fontId="2"/>
  </si>
  <si>
    <t>弘仁 13年 2 小 癸亥 58-2380</t>
    <phoneticPr fontId="2"/>
  </si>
  <si>
    <t>天長 5年 1 大 戊午 53-2901</t>
    <phoneticPr fontId="2"/>
  </si>
  <si>
    <t>天長 5年 2 小 戊子  23-1209</t>
    <phoneticPr fontId="2"/>
  </si>
  <si>
    <t>天長 5年 3 小 丁巳  52-2600</t>
    <phoneticPr fontId="2"/>
  </si>
  <si>
    <t>天長 7年 6 小 甲辰 39-1519</t>
    <phoneticPr fontId="2"/>
  </si>
  <si>
    <t>天長 7年 7 小 癸酉 8-2856</t>
    <phoneticPr fontId="2"/>
  </si>
  <si>
    <t>計算では8壬申であるが，癸酉にしなければ6月が28日になってしまう。したがって7月朔のユリウス暦日は7月24日。</t>
    <rPh sb="0" eb="2">
      <t>ケイサn</t>
    </rPh>
    <rPh sb="5" eb="7">
      <t>ジn</t>
    </rPh>
    <rPh sb="21" eb="22">
      <t>ガテゥ</t>
    </rPh>
    <rPh sb="25" eb="26">
      <t>ニティ</t>
    </rPh>
    <phoneticPr fontId="2"/>
  </si>
  <si>
    <t>承和 2年 1 小 丁未 42-2793</t>
    <phoneticPr fontId="2"/>
  </si>
  <si>
    <t>計算は42丙午，続日本後紀により丁未，したがって正月朔ユリウス暦日は2月2日となる。天長10年より嘉祥2年（西暦849年）までは続日本後紀に全月朔干支がでている。それによると，この頁の3年間で計算と干支の違うのはこの承和2年正月のみで，この年の4月，10月などは小余が大きくても進朔していないことがわかる。</t>
    <rPh sb="0" eb="2">
      <t>ケイサn</t>
    </rPh>
    <rPh sb="8" eb="9">
      <t>ゾク</t>
    </rPh>
    <rPh sb="9" eb="11">
      <t>ニホn</t>
    </rPh>
    <rPh sb="11" eb="12">
      <t>コウキ</t>
    </rPh>
    <rPh sb="12" eb="13">
      <t xml:space="preserve">キ </t>
    </rPh>
    <rPh sb="24" eb="26">
      <t>ショウ</t>
    </rPh>
    <rPh sb="26" eb="27">
      <t>サクジテゥ</t>
    </rPh>
    <rPh sb="35" eb="36">
      <t>ガテゥ</t>
    </rPh>
    <rPh sb="37" eb="38">
      <t>ニティ</t>
    </rPh>
    <rPh sb="42" eb="43">
      <t>テn</t>
    </rPh>
    <rPh sb="43" eb="44">
      <t>ナガイ</t>
    </rPh>
    <rPh sb="46" eb="47">
      <t>ネn</t>
    </rPh>
    <rPh sb="52" eb="53">
      <t>ネn</t>
    </rPh>
    <rPh sb="54" eb="56">
      <t>セイレキ</t>
    </rPh>
    <rPh sb="59" eb="60">
      <t>ネn</t>
    </rPh>
    <rPh sb="64" eb="65">
      <t>ゾク</t>
    </rPh>
    <rPh sb="65" eb="67">
      <t>ニホn</t>
    </rPh>
    <rPh sb="70" eb="72">
      <t>ゼn</t>
    </rPh>
    <rPh sb="72" eb="73">
      <t xml:space="preserve">サク </t>
    </rPh>
    <rPh sb="73" eb="75">
      <t>カンセィ</t>
    </rPh>
    <rPh sb="90" eb="91">
      <t xml:space="preserve">ページ </t>
    </rPh>
    <rPh sb="93" eb="95">
      <t>ネn</t>
    </rPh>
    <rPh sb="96" eb="98">
      <t>ケイサn</t>
    </rPh>
    <rPh sb="99" eb="101">
      <t>カンセィ</t>
    </rPh>
    <rPh sb="102" eb="103">
      <t>チガ</t>
    </rPh>
    <rPh sb="108" eb="110">
      <t>ショウ</t>
    </rPh>
    <rPh sb="111" eb="112">
      <t>ネn</t>
    </rPh>
    <rPh sb="112" eb="114">
      <t>ショウガテゥ</t>
    </rPh>
    <rPh sb="120" eb="121">
      <t>トセィ</t>
    </rPh>
    <rPh sb="123" eb="124">
      <t>ガテゥ</t>
    </rPh>
    <rPh sb="127" eb="128">
      <t>ガテゥ</t>
    </rPh>
    <rPh sb="131" eb="133">
      <t>ショウ</t>
    </rPh>
    <rPh sb="134" eb="135">
      <t>オオ</t>
    </rPh>
    <rPh sb="139" eb="141">
      <t>シンサク</t>
    </rPh>
    <phoneticPr fontId="2"/>
  </si>
  <si>
    <t>承和 3年 8 小 戊戌 33-2996</t>
    <phoneticPr fontId="2"/>
  </si>
  <si>
    <t>計算は33丁酉，続後紀戊戌朔，したがって8月朔日のユリウス暦日は9月15日。</t>
    <rPh sb="0" eb="2">
      <t>ケイサn</t>
    </rPh>
    <rPh sb="8" eb="9">
      <t>ゾク</t>
    </rPh>
    <rPh sb="9" eb="10">
      <t>コウキ</t>
    </rPh>
    <rPh sb="10" eb="11">
      <t>_x0000__x0000_</t>
    </rPh>
    <rPh sb="13" eb="14">
      <t>_x0002__x0004__x0008__x0001_</t>
    </rPh>
    <rPh sb="21" eb="22">
      <t>_x0006_	_x0001_</t>
    </rPh>
    <rPh sb="22" eb="24">
      <t xml:space="preserve">	
_x0001__x000B__x000D_</t>
    </rPh>
    <rPh sb="33" eb="34">
      <t>_x0001__x000F__x0015_</t>
    </rPh>
    <rPh sb="36" eb="37">
      <t/>
    </rPh>
    <phoneticPr fontId="2"/>
  </si>
  <si>
    <t>承和 3年 10 小 丁酉 32-3000</t>
    <phoneticPr fontId="2"/>
  </si>
  <si>
    <t>計算は32丙申，続後紀丁酉朔，したがって10月朔日のユリウス暦日は11月13日。</t>
    <rPh sb="0" eb="2">
      <t>ケイサn</t>
    </rPh>
    <rPh sb="8" eb="9">
      <t>ゾク</t>
    </rPh>
    <rPh sb="9" eb="10">
      <t>コウキ</t>
    </rPh>
    <rPh sb="10" eb="11">
      <t>_x0000__x0000_</t>
    </rPh>
    <rPh sb="13" eb="14">
      <t>_x0002__x0004__x0008__x0001_</t>
    </rPh>
    <rPh sb="22" eb="23">
      <t>_x0006_	_x0001_</t>
    </rPh>
    <rPh sb="23" eb="25">
      <t xml:space="preserve">	
_x0001__x000B__x000D_</t>
    </rPh>
    <rPh sb="35" eb="36">
      <t>_x0001__x000F__x0016_</t>
    </rPh>
    <rPh sb="38" eb="39">
      <t/>
    </rPh>
    <phoneticPr fontId="2"/>
  </si>
  <si>
    <t>承和 5年 9 小 丙辰 51-2800</t>
    <phoneticPr fontId="2"/>
  </si>
  <si>
    <t>計算は51乙卯，続後紀丙辰朔，したがって9月朔日のユリウス暦日は9月23日。</t>
    <rPh sb="0" eb="2">
      <t>ケイサn</t>
    </rPh>
    <rPh sb="6" eb="7">
      <t>ゾク</t>
    </rPh>
    <rPh sb="7" eb="8">
      <t>コウキ</t>
    </rPh>
    <rPh sb="8" eb="9">
      <t>_x0000__x0000_</t>
    </rPh>
    <rPh sb="11" eb="12">
      <t>_x0002__x0004__x0006__x0001_</t>
    </rPh>
    <rPh sb="21" eb="22">
      <t/>
    </rPh>
    <phoneticPr fontId="2"/>
  </si>
  <si>
    <t>承和 6年 8 小 庚戌 45-2916</t>
    <phoneticPr fontId="2"/>
  </si>
  <si>
    <t>計算は45己酉，続後紀は庚戌朔，したがって8月朔日のユリウス暦日は9月12日。</t>
    <rPh sb="0" eb="2">
      <t>ケイサn</t>
    </rPh>
    <rPh sb="5" eb="6">
      <t>コウキ</t>
    </rPh>
    <rPh sb="6" eb="7">
      <t>_x0000__x0000_</t>
    </rPh>
    <rPh sb="9" eb="10">
      <t>_x0002__x0004__x0005__x0001_</t>
    </rPh>
    <rPh sb="20" eb="21">
      <t/>
    </rPh>
    <phoneticPr fontId="2"/>
  </si>
  <si>
    <t>承和 6年 12 小 己酉 44-2892</t>
    <phoneticPr fontId="2"/>
  </si>
  <si>
    <t>計算は44戊申，続後紀は己酉朔，したがって12月朔日のユリウス暦日は1月9日。</t>
    <rPh sb="0" eb="2">
      <t>ケイサn</t>
    </rPh>
    <rPh sb="5" eb="6">
      <t>コウキ</t>
    </rPh>
    <rPh sb="6" eb="7">
      <t>_x0000__x0000_</t>
    </rPh>
    <rPh sb="9" eb="10">
      <t>_x0002__x0004__x0005__x0001_</t>
    </rPh>
    <rPh sb="20" eb="21">
      <t/>
    </rPh>
    <phoneticPr fontId="2"/>
  </si>
  <si>
    <t>承和 9年 3 小 丙申 31-2738</t>
    <phoneticPr fontId="2"/>
  </si>
  <si>
    <t>計算は31乙未，続後紀は丙申朔，したがって3月朔日のユリウス暦日は4月15日。</t>
    <rPh sb="0" eb="2">
      <t>ケイ_x0000__x0000_</t>
    </rPh>
    <rPh sb="7" eb="8">
      <t>_x0002__x0004__x0007__x0001_</t>
    </rPh>
    <rPh sb="18" eb="19">
      <t/>
    </rPh>
    <phoneticPr fontId="2"/>
  </si>
  <si>
    <t>承和 9年 12 小 辛酉 56-2661</t>
    <phoneticPr fontId="2"/>
  </si>
  <si>
    <t>計算は56庚申，続後紀は辛酉朔，したがって12月朔日のユリウス暦日は1月5日。</t>
    <rPh sb="0" eb="2">
      <t>ケイ_x0000__x0000_</t>
    </rPh>
    <rPh sb="5" eb="6">
      <t>_x0002__x0004__x0005__x0001_</t>
    </rPh>
    <rPh sb="16" eb="17">
      <t/>
    </rPh>
    <phoneticPr fontId="2"/>
  </si>
  <si>
    <t>承和 11年 6 小 癸丑 48-2934</t>
    <phoneticPr fontId="2"/>
  </si>
  <si>
    <t>計算は48壬子，続後紀は癸丑朔，したがって6月朔日のユリウス暦日は6月20日。</t>
    <rPh sb="0" eb="2">
      <t>ケイ_x0000__x0000_</t>
    </rPh>
    <rPh sb="5" eb="6">
      <t>_x0002__x0004__x0005__x0001_</t>
    </rPh>
    <rPh sb="16" eb="17">
      <t/>
    </rPh>
    <phoneticPr fontId="2"/>
  </si>
  <si>
    <t>承和 11年 9 小 辛亥 46-2695</t>
    <phoneticPr fontId="2"/>
  </si>
  <si>
    <t>計算は46庚戌，続後紀は辛亥朔，したがって9月朔日のユリウス暦日は10月16日。</t>
    <rPh sb="0" eb="2">
      <t>ケイ_x0000__x0000_</t>
    </rPh>
    <rPh sb="14" eb="15">
      <t/>
    </rPh>
    <phoneticPr fontId="2"/>
  </si>
  <si>
    <t>承和 12年 10 小 乙亥 10-2799</t>
    <phoneticPr fontId="2"/>
  </si>
  <si>
    <t>計算は10甲戌，続後紀は乙亥朔，したがって10月朔日のユリウス暦日は11月4日。</t>
    <rPh sb="0" eb="2">
      <t>ケイ_x0000__x0000_</t>
    </rPh>
    <rPh sb="14" eb="15">
      <t/>
    </rPh>
    <phoneticPr fontId="2"/>
  </si>
  <si>
    <t>承和 12年 12 小 甲戌 9-2726</t>
    <phoneticPr fontId="2"/>
  </si>
  <si>
    <t>承和 13年 11 小 己亥  34-2812</t>
    <phoneticPr fontId="2"/>
  </si>
  <si>
    <t>承和 14年 5 小 乙丑 0-2867</t>
    <phoneticPr fontId="2"/>
  </si>
  <si>
    <t>承和 14年 11 小 癸亥 58-2640</t>
    <phoneticPr fontId="2"/>
  </si>
  <si>
    <t>計算は9癸酉，続後紀は甲戌朔，したがって12月朔日のユリウス暦日は1月2日。</t>
    <rPh sb="0" eb="2">
      <t>ケイ_x0000__x0000_</t>
    </rPh>
    <rPh sb="11" eb="12">
      <t/>
    </rPh>
    <phoneticPr fontId="2"/>
  </si>
  <si>
    <t>計算は34戊戌，続後紀は己亥朔，したがって11月朔日のユリウス暦日は11月23日。</t>
    <rPh sb="0" eb="2">
      <t>ケイ_x0000__x0000_</t>
    </rPh>
    <rPh sb="12" eb="13">
      <t/>
    </rPh>
    <phoneticPr fontId="2"/>
  </si>
  <si>
    <t>計算は0甲子，続後紀は乙丑朔，したがって5月朔日のユリウス暦日は6月17日。</t>
    <rPh sb="0" eb="2">
      <t>ケイ_x0000__x0000_</t>
    </rPh>
    <rPh sb="11" eb="12">
      <t/>
    </rPh>
    <phoneticPr fontId="2"/>
  </si>
  <si>
    <t>計算は58壬戌，続後紀は癸亥朔，したがって11月朔日のユリウス暦日は12月12日。</t>
    <rPh sb="0" eb="2">
      <t>ケイ_x0000__x0000_</t>
    </rPh>
    <rPh sb="12" eb="13">
      <t/>
    </rPh>
    <phoneticPr fontId="2"/>
  </si>
  <si>
    <t>嘉祥 1年 11 小 丁巳 52-2966</t>
    <phoneticPr fontId="2"/>
  </si>
  <si>
    <t>計算は52丙辰，続後紀は丁巳朔，したがって11月朔日のユリウス暦日は11月30日。</t>
    <rPh sb="0" eb="2">
      <t>ケイ_x0000__x0000_</t>
    </rPh>
    <rPh sb="10" eb="11">
      <t/>
    </rPh>
    <phoneticPr fontId="2"/>
  </si>
  <si>
    <t>嘉祥 2年 11 小 辛亥 46-2922</t>
    <phoneticPr fontId="2"/>
  </si>
  <si>
    <t>計算は46庚戌，続後紀は辛亥朔，したがって11月朔日のユリウス暦日は11月19日。</t>
    <rPh sb="0" eb="2">
      <t>ケイ_x0000__x0000_</t>
    </rPh>
    <rPh sb="8" eb="9">
      <t/>
    </rPh>
    <phoneticPr fontId="2"/>
  </si>
  <si>
    <t>嘉祥 3年 2 小 庚戌  45-2860</t>
    <phoneticPr fontId="2"/>
  </si>
  <si>
    <t>計算は45己酉，続後紀は庚戌朔，したがって2月朔日のユリウス暦日は3月18日。</t>
    <rPh sb="0" eb="2">
      <t>ケイ_x0000__x0000_</t>
    </rPh>
    <rPh sb="8" eb="9">
      <t/>
    </rPh>
    <phoneticPr fontId="2"/>
  </si>
  <si>
    <t>仁寿 3年 7 小 庚寅 25-2763</t>
    <phoneticPr fontId="2"/>
  </si>
  <si>
    <t>計算は25己丑，文徳実録は庚寅朔，したがって7月朔日のユリウス暦日は8月9日。</t>
    <rPh sb="0" eb="2">
      <t>ケイ_x0000__x0000_</t>
    </rPh>
    <rPh sb="6" eb="8">
      <t>_x0002__x0004_</t>
    </rPh>
    <rPh sb="8" eb="10">
      <t/>
    </rPh>
    <phoneticPr fontId="2"/>
  </si>
  <si>
    <t>斎衡 1年 12 大 壬子 47-2602</t>
    <phoneticPr fontId="2"/>
  </si>
  <si>
    <t>計算では47辛亥であるが，文徳実録によれば，斎衡元年10月壬子朔，同2年正月壬午朔とあるから，12月朔は壬子でなければならない。したがってこの日のユリウス日は12月24日になる。</t>
    <rPh sb="0" eb="2">
      <t>ケイサn</t>
    </rPh>
    <rPh sb="13" eb="17">
      <t>ブントク</t>
    </rPh>
    <rPh sb="24" eb="26">
      <t>ガンネn</t>
    </rPh>
    <rPh sb="28" eb="29">
      <t>_x0000__x0000__x0002_</t>
    </rPh>
    <rPh sb="31" eb="32">
      <t>_x0004__x000D__x0004__x0008__x0018_</t>
    </rPh>
    <rPh sb="33" eb="34">
      <t>_x0002__x000C__x001C_</t>
    </rPh>
    <rPh sb="35" eb="36">
      <t>_x0001__x000F_</t>
    </rPh>
    <rPh sb="36" eb="38">
      <t>_x001F__x0001__x0014_!_x0001__x0017_</t>
    </rPh>
    <rPh sb="38" eb="40">
      <t>#_x0001__x0019_</t>
    </rPh>
    <rPh sb="40" eb="41">
      <t>$_x0002__x001F_</t>
    </rPh>
    <rPh sb="49" eb="50">
      <t>&amp;_x0002_"</t>
    </rPh>
    <rPh sb="50" eb="51">
      <t>(_x0001_%1_x0001_</t>
    </rPh>
    <rPh sb="71" eb="72">
      <t>(2</t>
    </rPh>
    <rPh sb="77" eb="78">
      <t>_x0001_-</t>
    </rPh>
    <rPh sb="81" eb="82">
      <t>G_x0001_/</t>
    </rPh>
    <rPh sb="84" eb="85">
      <t/>
    </rPh>
    <phoneticPr fontId="2"/>
  </si>
  <si>
    <t>計算では17辛巳，小余が小さく進朔とは思えない。文徳実録により壬午，したがって元日のユリウス暦日は1月23日。</t>
    <rPh sb="0" eb="2">
      <t>ケイサn</t>
    </rPh>
    <rPh sb="7" eb="9">
      <t>ショウ</t>
    </rPh>
    <rPh sb="10" eb="11">
      <t>チイサク</t>
    </rPh>
    <rPh sb="13" eb="15">
      <t>シンサ</t>
    </rPh>
    <rPh sb="17" eb="18">
      <t>オモエ</t>
    </rPh>
    <rPh sb="22" eb="26">
      <t>ブントク</t>
    </rPh>
    <rPh sb="29" eb="31">
      <t>ジn</t>
    </rPh>
    <rPh sb="37" eb="39">
      <t>ガンジテゥ</t>
    </rPh>
    <rPh sb="48" eb="49">
      <t>ガテゥ</t>
    </rPh>
    <rPh sb="51" eb="52">
      <t>ニティ</t>
    </rPh>
    <phoneticPr fontId="2"/>
  </si>
  <si>
    <t>斎衡 2年 2 小 辛亥 46-2139</t>
    <phoneticPr fontId="2"/>
  </si>
  <si>
    <t>計算では46庚戌となるが，文徳実録に正月壬午朔，4月己酉朔とあるから2月朔は辛亥しかない。したがって2月朔のユリウス暦日は2月21日。</t>
    <rPh sb="0" eb="2">
      <t>ケイサn</t>
    </rPh>
    <rPh sb="11" eb="15">
      <t>ブントク</t>
    </rPh>
    <rPh sb="16" eb="18">
      <t>ショウガテゥ</t>
    </rPh>
    <rPh sb="18" eb="20">
      <t>ジンゴ</t>
    </rPh>
    <rPh sb="20" eb="21">
      <t>サクジテゥ</t>
    </rPh>
    <rPh sb="23" eb="24">
      <t>ガテゥ</t>
    </rPh>
    <rPh sb="25" eb="26">
      <t>サクジテゥ</t>
    </rPh>
    <rPh sb="32" eb="33">
      <t>ガテゥ</t>
    </rPh>
    <rPh sb="33" eb="34">
      <t>サクジテゥ</t>
    </rPh>
    <rPh sb="48" eb="49">
      <t>ガテゥ</t>
    </rPh>
    <rPh sb="49" eb="50">
      <t>2021/07/27</t>
    </rPh>
    <rPh sb="59" eb="60">
      <t>ガテゥ</t>
    </rPh>
    <rPh sb="62" eb="63">
      <t>ニティ</t>
    </rPh>
    <phoneticPr fontId="2"/>
  </si>
  <si>
    <t>斎衡 2年 12 小 丙子 11-2894</t>
    <phoneticPr fontId="2"/>
  </si>
  <si>
    <t>斎衡 3年 10 小 辛未 6-2919</t>
    <phoneticPr fontId="2"/>
  </si>
  <si>
    <t>計算は11乙亥，文徳実録は丙子朔，したがって12月朔日のユリウス暦日は1月12日。</t>
    <rPh sb="0" eb="2">
      <t>ケイ_x0000__x0000_</t>
    </rPh>
    <rPh sb="5" eb="6">
      <t>_x0002__x0004_</t>
    </rPh>
    <rPh sb="6" eb="8">
      <t/>
    </rPh>
    <phoneticPr fontId="2"/>
  </si>
  <si>
    <t>計算は6庚午，文徳実録は辛未朔，したがって10月朔日のユリウス暦日は11月2日。</t>
    <rPh sb="0" eb="2">
      <t>ケイ_x0000__x0000_</t>
    </rPh>
    <rPh sb="4" eb="5">
      <t>_x0002__x0004_</t>
    </rPh>
    <rPh sb="5" eb="7">
      <t/>
    </rPh>
    <phoneticPr fontId="2"/>
  </si>
  <si>
    <t>天安 1年 1 小 庚子 35-2985</t>
    <phoneticPr fontId="2"/>
  </si>
  <si>
    <t>計算は35己亥，文徳実録は庚子朔，したがって正月朔日のユリウス暦日は1月30日。</t>
    <rPh sb="0" eb="2">
      <t>ケイショ</t>
    </rPh>
    <rPh sb="5" eb="6">
      <t/>
    </rPh>
    <rPh sb="22" eb="24">
      <t>ショウガテゥ</t>
    </rPh>
    <phoneticPr fontId="2"/>
  </si>
  <si>
    <t>天安 1年 10 小 乙丑  0-2932</t>
    <phoneticPr fontId="2"/>
  </si>
  <si>
    <t>計算は0甲子，文徳実録は乙丑朔，したがって10月朔日のユリウス暦日は10月22日。</t>
    <rPh sb="0" eb="2">
      <t>ケイショ</t>
    </rPh>
    <rPh sb="19" eb="21">
      <t>ショウガテゥ</t>
    </rPh>
    <phoneticPr fontId="2"/>
  </si>
  <si>
    <t>天安 2年 2 小 甲子 59-2856</t>
    <phoneticPr fontId="2"/>
  </si>
  <si>
    <t>計算は59癸亥，文徳実録は甲子朔，したがって2月朔日のユリウス暦日は2月18日。</t>
    <rPh sb="0" eb="2">
      <t>ケイショ</t>
    </rPh>
    <rPh sb="20" eb="22">
      <t>ショウガテゥ</t>
    </rPh>
    <phoneticPr fontId="2"/>
  </si>
  <si>
    <t>貞観 2年 2 小 壬午 17-2710</t>
    <phoneticPr fontId="2"/>
  </si>
  <si>
    <t>計算は17辛巳，三代実録は壬午朔，したがって2月朔日のユリウス暦日は2月26日。</t>
    <rPh sb="0" eb="2">
      <t>ケイショ</t>
    </rPh>
    <rPh sb="6" eb="8">
      <t>サンダイ</t>
    </rPh>
    <rPh sb="18" eb="20">
      <t>ショウガテゥ</t>
    </rPh>
    <phoneticPr fontId="2"/>
  </si>
  <si>
    <t>貞観 2年 閏10 大 丁未  42-2908</t>
    <phoneticPr fontId="2"/>
  </si>
  <si>
    <t>計算は42丙午，三代実録は丁未朔，したがって閏10月朔日のユリウス暦日は11月17日。この進朔によって中気を含まない月がずれ閏が9月から10月に変る。</t>
    <rPh sb="0" eb="2">
      <t>ケイショ</t>
    </rPh>
    <rPh sb="5" eb="6">
      <t>サンダイ</t>
    </rPh>
    <rPh sb="16" eb="18">
      <t>ショウガテゥ</t>
    </rPh>
    <rPh sb="22" eb="23">
      <t>ウルウ</t>
    </rPh>
    <rPh sb="45" eb="47">
      <t>シンサ</t>
    </rPh>
    <rPh sb="51" eb="53">
      <t>チュウ</t>
    </rPh>
    <rPh sb="54" eb="55">
      <t>フクマナ</t>
    </rPh>
    <rPh sb="58" eb="59">
      <t>ツキ</t>
    </rPh>
    <rPh sb="62" eb="63">
      <t>ウルウ</t>
    </rPh>
    <rPh sb="65" eb="66">
      <t>ガテゥ</t>
    </rPh>
    <rPh sb="70" eb="71">
      <t>ガテゥ</t>
    </rPh>
    <rPh sb="72" eb="73">
      <t>カワ</t>
    </rPh>
    <phoneticPr fontId="2"/>
  </si>
  <si>
    <t>計算は12丙子，しかし冬至が13丁丑であるから朔旦冬至にするため丁丑にかえた。したがって11月朔日のユリウス暦日は12月17日である。</t>
    <rPh sb="0" eb="2">
      <t>ケイサn</t>
    </rPh>
    <rPh sb="11" eb="13">
      <t>トウジ</t>
    </rPh>
    <rPh sb="23" eb="24">
      <t>サクジテゥ</t>
    </rPh>
    <rPh sb="24" eb="25">
      <t>ガンタn</t>
    </rPh>
    <rPh sb="25" eb="27">
      <t>トウジ</t>
    </rPh>
    <rPh sb="46" eb="47">
      <t>ガテゥ</t>
    </rPh>
    <rPh sb="47" eb="49">
      <t>サクジテゥ</t>
    </rPh>
    <rPh sb="59" eb="60">
      <t>ガテゥ</t>
    </rPh>
    <rPh sb="62" eb="63">
      <t>ニティ</t>
    </rPh>
    <phoneticPr fontId="2"/>
  </si>
  <si>
    <t>計算は11乙亥，三代実録は丙子朔，したがって正月朔日のユリウス暦日は2月14日。</t>
    <rPh sb="0" eb="2">
      <t>ケイショ</t>
    </rPh>
    <rPh sb="6" eb="8">
      <t>サンダイ</t>
    </rPh>
    <rPh sb="18" eb="20">
      <t>ショウガテゥ</t>
    </rPh>
    <rPh sb="22" eb="24">
      <t>ショウガテゥ</t>
    </rPh>
    <phoneticPr fontId="2"/>
  </si>
  <si>
    <t>貞観 3年 4 小 乙巳 40-2910</t>
    <phoneticPr fontId="2"/>
  </si>
  <si>
    <t>貞観 3年 6 小 甲辰 39-2990</t>
    <phoneticPr fontId="2"/>
  </si>
  <si>
    <t>計算は40甲辰，三代実録は乙巳朔，したがって4月朔日のユリウス暦日は5月14日，五紀暦では41（乙巳）ー14とでる。</t>
    <rPh sb="0" eb="2">
      <t>ケイショ</t>
    </rPh>
    <rPh sb="5" eb="6">
      <t>サンダイ</t>
    </rPh>
    <rPh sb="16" eb="18">
      <t>ショウガテゥ</t>
    </rPh>
    <rPh sb="21" eb="22">
      <t>ショウガテゥ</t>
    </rPh>
    <rPh sb="38" eb="39">
      <t xml:space="preserve">イツツ </t>
    </rPh>
    <rPh sb="39" eb="40">
      <t xml:space="preserve">キ </t>
    </rPh>
    <rPh sb="40" eb="41">
      <t>レキ</t>
    </rPh>
    <phoneticPr fontId="2"/>
  </si>
  <si>
    <t>天平 1年 2 小 壬戌 58-7</t>
    <phoneticPr fontId="2"/>
  </si>
  <si>
    <t>729-3-5</t>
    <phoneticPr fontId="2"/>
  </si>
  <si>
    <t>計算では4月朔丙子，5月朔丙午，6月朔乙亥，7月朔甲辰であるが，続日本紀には3月に丙子，4月に丙午の記事がある。そうすると4月朔丁丑，5月朔丁未と考えざるを得ない。続日本紀にある8月朔甲戌と5月朔丁未から6月朔丙子，7月朔乙巳は定ってしまう。4月から7月までの朔干支はこのように決めたが，そうすると5月から8月まで4か月小の月が続く。計算上4小は絶対に生じない。果して前例にない4小などが実施されたろうか？　疑問とするところである。上記のように4月から7月まで丁丑・丁未・丙子・乙巳をとればそれぞれのユリウス暦日は5月2日，6月1日，6月30日，7月29日となる。</t>
    <rPh sb="5" eb="6">
      <t>ガテゥ</t>
    </rPh>
    <rPh sb="6" eb="7">
      <t>サクゲテゥ</t>
    </rPh>
    <rPh sb="11" eb="12">
      <t xml:space="preserve">ガツ </t>
    </rPh>
    <rPh sb="12" eb="13">
      <t>サクゲテゥ</t>
    </rPh>
    <rPh sb="17" eb="18">
      <t>ガテゥ</t>
    </rPh>
    <rPh sb="18" eb="19">
      <t>サクゲテゥ</t>
    </rPh>
    <rPh sb="23" eb="24">
      <t>ガテゥ</t>
    </rPh>
    <rPh sb="24" eb="25">
      <t>サクゲテゥ</t>
    </rPh>
    <rPh sb="32" eb="33">
      <t>ゾク</t>
    </rPh>
    <rPh sb="33" eb="36">
      <t>ニホn</t>
    </rPh>
    <rPh sb="39" eb="40">
      <t>ガテゥ</t>
    </rPh>
    <rPh sb="45" eb="46">
      <t>ガテゥ</t>
    </rPh>
    <rPh sb="50" eb="52">
      <t>キジ</t>
    </rPh>
    <rPh sb="62" eb="63">
      <t>ガテゥ</t>
    </rPh>
    <rPh sb="63" eb="64">
      <t>サクジテゥ</t>
    </rPh>
    <rPh sb="68" eb="69">
      <t>ガテゥ</t>
    </rPh>
    <rPh sb="69" eb="70">
      <t>サクジテゥ</t>
    </rPh>
    <rPh sb="73" eb="74">
      <t>カンガエ</t>
    </rPh>
    <rPh sb="78" eb="79">
      <t xml:space="preserve">エナイ </t>
    </rPh>
    <rPh sb="82" eb="83">
      <t>ゾク</t>
    </rPh>
    <rPh sb="83" eb="86">
      <t>ニホn</t>
    </rPh>
    <rPh sb="90" eb="91">
      <t>ガテゥ</t>
    </rPh>
    <rPh sb="91" eb="92">
      <t>7/25</t>
    </rPh>
    <rPh sb="96" eb="97">
      <t>ガテゥ</t>
    </rPh>
    <rPh sb="103" eb="104">
      <t>ガテゥ</t>
    </rPh>
    <rPh sb="104" eb="105">
      <t>7/25</t>
    </rPh>
    <rPh sb="109" eb="110">
      <t>ガテゥ</t>
    </rPh>
    <rPh sb="110" eb="111">
      <t>サクジテゥ</t>
    </rPh>
    <rPh sb="114" eb="115">
      <t>サダマル</t>
    </rPh>
    <rPh sb="122" eb="123">
      <t>ガテゥ</t>
    </rPh>
    <rPh sb="126" eb="127">
      <t>ガテゥ</t>
    </rPh>
    <rPh sb="130" eb="131">
      <t>サクジ</t>
    </rPh>
    <rPh sb="131" eb="133">
      <t>カn</t>
    </rPh>
    <rPh sb="139" eb="140">
      <t>キメタ</t>
    </rPh>
    <rPh sb="150" eb="151">
      <t>ガテゥ</t>
    </rPh>
    <rPh sb="154" eb="155">
      <t>ガテゥ</t>
    </rPh>
    <rPh sb="159" eb="160">
      <t>ゲテゥ</t>
    </rPh>
    <rPh sb="160" eb="161">
      <t>チイサイ</t>
    </rPh>
    <rPh sb="162" eb="163">
      <t>ツキ</t>
    </rPh>
    <rPh sb="164" eb="165">
      <t>ツヅク</t>
    </rPh>
    <rPh sb="167" eb="170">
      <t>ケイサn</t>
    </rPh>
    <rPh sb="171" eb="172">
      <t>チイサイ</t>
    </rPh>
    <rPh sb="173" eb="175">
      <t>ゼッタイ</t>
    </rPh>
    <rPh sb="176" eb="177">
      <t>ショウジナ</t>
    </rPh>
    <rPh sb="181" eb="182">
      <t>ハタセィ</t>
    </rPh>
    <rPh sb="184" eb="186">
      <t>ゼn</t>
    </rPh>
    <rPh sb="190" eb="191">
      <t>チイサイ</t>
    </rPh>
    <rPh sb="194" eb="196">
      <t>ジッセィ</t>
    </rPh>
    <rPh sb="204" eb="206">
      <t>ギモn</t>
    </rPh>
    <rPh sb="216" eb="218">
      <t>ジョウ</t>
    </rPh>
    <rPh sb="223" eb="224">
      <t>ガテゥ</t>
    </rPh>
    <rPh sb="227" eb="228">
      <t>ガテゥ</t>
    </rPh>
    <rPh sb="255" eb="256">
      <t xml:space="preserve">ジツ </t>
    </rPh>
    <rPh sb="258" eb="259">
      <t>ガテゥ</t>
    </rPh>
    <rPh sb="260" eb="261">
      <t>ニティ</t>
    </rPh>
    <rPh sb="263" eb="264">
      <t>ガテゥ</t>
    </rPh>
    <rPh sb="265" eb="266">
      <t>ニティ</t>
    </rPh>
    <rPh sb="268" eb="269">
      <t>ガテゥ</t>
    </rPh>
    <rPh sb="271" eb="272">
      <t>ニティ</t>
    </rPh>
    <rPh sb="274" eb="275">
      <t>ガテゥ</t>
    </rPh>
    <rPh sb="277" eb="278">
      <t>ニティ</t>
    </rPh>
    <phoneticPr fontId="2"/>
  </si>
  <si>
    <t>延暦 4年 5 小 乙未 30-3026</t>
    <phoneticPr fontId="2"/>
  </si>
  <si>
    <t>計算では10甲戌であるが日本後紀により乙亥，したがって4月朔のユリウス暦日は5月10日。計算C）では乙亥ー71となる。</t>
    <rPh sb="0" eb="2">
      <t>ケイサn</t>
    </rPh>
    <rPh sb="25" eb="27">
      <t>ショウガテゥ</t>
    </rPh>
    <rPh sb="37" eb="38">
      <t>ガテゥ</t>
    </rPh>
    <rPh sb="40" eb="41">
      <t>ニティ</t>
    </rPh>
    <rPh sb="44" eb="46">
      <t>ケイサn</t>
    </rPh>
    <phoneticPr fontId="2"/>
  </si>
  <si>
    <t>天長 3年 10 大 甲午 30-2847</t>
    <phoneticPr fontId="2"/>
  </si>
  <si>
    <t>826-11-3</t>
    <phoneticPr fontId="2"/>
  </si>
  <si>
    <t>計算は39癸卯，三代実録は甲辰朔，したがって6月朔日のユリウス暦日は7月12日。五紀暦では40（甲辰）ー9とでる。</t>
    <rPh sb="0" eb="2">
      <t>ケイショ</t>
    </rPh>
    <rPh sb="5" eb="6">
      <t>サンダイ</t>
    </rPh>
    <rPh sb="16" eb="18">
      <t>ショウガテゥ</t>
    </rPh>
    <rPh sb="21" eb="22">
      <t>ショウガテゥ</t>
    </rPh>
    <phoneticPr fontId="2"/>
  </si>
  <si>
    <t>計算は18壬午，三代実録は癸未朔，したがって10月朔日のユリウス暦日は10月30日。ただし，五紀暦では癸未（19）ー小余20となる。</t>
    <rPh sb="0" eb="2">
      <t>ケイショ</t>
    </rPh>
    <rPh sb="8" eb="10">
      <t>サンダイ</t>
    </rPh>
    <rPh sb="20" eb="22">
      <t>ショウガテゥ</t>
    </rPh>
    <rPh sb="58" eb="59">
      <t>_x0000__x0000__x0002__x0004__x0008__x0002_</t>
    </rPh>
    <phoneticPr fontId="2"/>
  </si>
  <si>
    <t>閏9</t>
    <rPh sb="0" eb="1">
      <t>ウルウ</t>
    </rPh>
    <phoneticPr fontId="2"/>
  </si>
  <si>
    <t>10</t>
    <phoneticPr fontId="2"/>
  </si>
  <si>
    <t>閏10</t>
    <rPh sb="0" eb="1">
      <t>ウルウ</t>
    </rPh>
    <phoneticPr fontId="2"/>
  </si>
  <si>
    <t>閏年相違</t>
    <rPh sb="0" eb="2">
      <t>ジュンネn</t>
    </rPh>
    <rPh sb="2" eb="4">
      <t xml:space="preserve">ソウイ </t>
    </rPh>
    <phoneticPr fontId="2"/>
  </si>
  <si>
    <t>進朔</t>
    <rPh sb="0" eb="2">
      <t>シンサク</t>
    </rPh>
    <phoneticPr fontId="2"/>
  </si>
  <si>
    <t>進朔</t>
    <rPh sb="0" eb="1">
      <t>シンサク</t>
    </rPh>
    <phoneticPr fontId="2"/>
  </si>
  <si>
    <t>14</t>
    <phoneticPr fontId="2"/>
  </si>
  <si>
    <t>18</t>
    <phoneticPr fontId="2"/>
  </si>
  <si>
    <t>22</t>
    <phoneticPr fontId="2"/>
  </si>
  <si>
    <t>変更なし</t>
    <rPh sb="0" eb="1">
      <t>ヘンコウ</t>
    </rPh>
    <phoneticPr fontId="2"/>
  </si>
  <si>
    <t>711-10-17</t>
    <phoneticPr fontId="2"/>
  </si>
  <si>
    <t>726-10-1</t>
    <phoneticPr fontId="2"/>
  </si>
  <si>
    <t>731-8-7</t>
    <phoneticPr fontId="2"/>
  </si>
  <si>
    <t>2月朔を計算通り己巳とすれば，「写経目録」＊「出雲風土記」に2月30日があるから3月朔は己亥となり，ユリウス暦は3月21となる。</t>
    <phoneticPr fontId="2"/>
  </si>
  <si>
    <t>733-3-21</t>
    <phoneticPr fontId="2"/>
  </si>
  <si>
    <t>757-1-25</t>
    <phoneticPr fontId="2"/>
  </si>
  <si>
    <t>760-8-15</t>
    <phoneticPr fontId="2"/>
  </si>
  <si>
    <t>761-9-4</t>
    <phoneticPr fontId="2"/>
  </si>
  <si>
    <t>762-1-29</t>
    <phoneticPr fontId="2"/>
  </si>
  <si>
    <t>762-2-28</t>
    <phoneticPr fontId="2"/>
  </si>
  <si>
    <t>763-2-17</t>
    <phoneticPr fontId="2"/>
  </si>
  <si>
    <t>766-5-14</t>
    <phoneticPr fontId="2"/>
  </si>
  <si>
    <t>768-7-19</t>
    <phoneticPr fontId="2"/>
  </si>
  <si>
    <t>773-1-28</t>
    <phoneticPr fontId="2"/>
  </si>
  <si>
    <t>773-10-21</t>
    <phoneticPr fontId="2"/>
  </si>
  <si>
    <t>774-2-16</t>
    <phoneticPr fontId="2"/>
  </si>
  <si>
    <t>775-7-3</t>
    <phoneticPr fontId="2"/>
  </si>
  <si>
    <t>775-9-30</t>
    <phoneticPr fontId="2"/>
  </si>
  <si>
    <t>776-9-18</t>
    <phoneticPr fontId="2"/>
  </si>
  <si>
    <t>777-4-13</t>
    <phoneticPr fontId="2"/>
  </si>
  <si>
    <t>777-7-10</t>
    <phoneticPr fontId="2"/>
  </si>
  <si>
    <t>778-5-2</t>
    <phoneticPr fontId="2"/>
  </si>
  <si>
    <t>778-6-1</t>
    <phoneticPr fontId="2"/>
  </si>
  <si>
    <t>778-6-30</t>
    <phoneticPr fontId="2"/>
  </si>
  <si>
    <t>778-7-29</t>
    <phoneticPr fontId="2"/>
  </si>
  <si>
    <t>779-5-21</t>
    <phoneticPr fontId="2"/>
  </si>
  <si>
    <t>780-1-12</t>
    <phoneticPr fontId="2"/>
  </si>
  <si>
    <t>780-2-11</t>
    <phoneticPr fontId="2"/>
  </si>
  <si>
    <t>780-4-10</t>
    <phoneticPr fontId="2"/>
  </si>
  <si>
    <t>780-12-31</t>
    <phoneticPr fontId="2"/>
  </si>
  <si>
    <t>781-1-30</t>
    <phoneticPr fontId="2"/>
  </si>
  <si>
    <t>783-4-7</t>
    <phoneticPr fontId="2"/>
  </si>
  <si>
    <t>783-9-2</t>
    <phoneticPr fontId="2"/>
  </si>
  <si>
    <t>783-10-31</t>
    <phoneticPr fontId="2"/>
  </si>
  <si>
    <t>785-6-12</t>
    <phoneticPr fontId="2"/>
  </si>
  <si>
    <t>785-12-7</t>
    <phoneticPr fontId="2"/>
  </si>
  <si>
    <t>786-7-1</t>
    <phoneticPr fontId="2"/>
  </si>
  <si>
    <t>787-4-23</t>
    <phoneticPr fontId="2"/>
  </si>
  <si>
    <t>790-9-14</t>
    <phoneticPr fontId="2"/>
  </si>
  <si>
    <t>791-8-5</t>
    <phoneticPr fontId="2"/>
  </si>
  <si>
    <t>792-3-28</t>
    <phoneticPr fontId="2"/>
  </si>
  <si>
    <t>792-10-21</t>
    <phoneticPr fontId="2"/>
  </si>
  <si>
    <t>792-12-19</t>
    <phoneticPr fontId="2"/>
  </si>
  <si>
    <t>795-10-18</t>
    <phoneticPr fontId="2"/>
  </si>
  <si>
    <t>796-2-14</t>
    <phoneticPr fontId="2"/>
  </si>
  <si>
    <t>797-10-25</t>
    <phoneticPr fontId="2"/>
  </si>
  <si>
    <t>798-2-21</t>
    <phoneticPr fontId="2"/>
  </si>
  <si>
    <t>799-2-10</t>
    <phoneticPr fontId="2"/>
  </si>
  <si>
    <t>799-5-10</t>
    <phoneticPr fontId="2"/>
  </si>
  <si>
    <t>806-1-24</t>
    <phoneticPr fontId="2"/>
  </si>
  <si>
    <t>807-1-13</t>
    <phoneticPr fontId="2"/>
  </si>
  <si>
    <t>807-2-12</t>
    <phoneticPr fontId="2"/>
  </si>
  <si>
    <t>808-6-28</t>
    <phoneticPr fontId="2"/>
  </si>
  <si>
    <t>813-8-30</t>
    <phoneticPr fontId="2"/>
  </si>
  <si>
    <t>816-12-23</t>
    <phoneticPr fontId="2"/>
  </si>
  <si>
    <t>817-11-13</t>
    <phoneticPr fontId="2"/>
  </si>
  <si>
    <t>819-1-30</t>
    <phoneticPr fontId="2"/>
  </si>
  <si>
    <t>819-3-30</t>
    <phoneticPr fontId="2"/>
  </si>
  <si>
    <t>820-3-19</t>
    <phoneticPr fontId="2"/>
  </si>
  <si>
    <t>820-4-17</t>
    <phoneticPr fontId="2"/>
  </si>
  <si>
    <t>820-8-13</t>
    <phoneticPr fontId="2"/>
  </si>
  <si>
    <t>822-2-26</t>
    <phoneticPr fontId="2"/>
  </si>
  <si>
    <t>826-2-10</t>
    <phoneticPr fontId="2"/>
  </si>
  <si>
    <t>828-1-21</t>
    <phoneticPr fontId="2"/>
  </si>
  <si>
    <t>828-2-20</t>
    <phoneticPr fontId="2"/>
  </si>
  <si>
    <t>828-3-20</t>
    <phoneticPr fontId="2"/>
  </si>
  <si>
    <t>830-6-25</t>
    <phoneticPr fontId="2"/>
  </si>
  <si>
    <t>830-7-24</t>
    <phoneticPr fontId="2"/>
  </si>
  <si>
    <t>832-2-6</t>
    <phoneticPr fontId="2"/>
  </si>
  <si>
    <t>835-2-2</t>
    <phoneticPr fontId="2"/>
  </si>
  <si>
    <t>836-9-15</t>
    <phoneticPr fontId="2"/>
  </si>
  <si>
    <t>836-11-13</t>
    <phoneticPr fontId="2"/>
  </si>
  <si>
    <t>838-9-23</t>
    <phoneticPr fontId="2"/>
  </si>
  <si>
    <t>839-9-12</t>
    <phoneticPr fontId="2"/>
  </si>
  <si>
    <t>840-1-9</t>
    <phoneticPr fontId="2"/>
  </si>
  <si>
    <t>842-4-15</t>
    <phoneticPr fontId="2"/>
  </si>
  <si>
    <t>843-1-5</t>
    <phoneticPr fontId="2"/>
  </si>
  <si>
    <t>844-6-20</t>
    <phoneticPr fontId="2"/>
  </si>
  <si>
    <t>844-10-16</t>
    <phoneticPr fontId="2"/>
  </si>
  <si>
    <t>845-11-4</t>
    <phoneticPr fontId="2"/>
  </si>
  <si>
    <t>846-1-2</t>
    <phoneticPr fontId="2"/>
  </si>
  <si>
    <t>846-11-23</t>
    <phoneticPr fontId="2"/>
  </si>
  <si>
    <t>847-6-17</t>
    <phoneticPr fontId="2"/>
  </si>
  <si>
    <t>847-12-12</t>
    <phoneticPr fontId="2"/>
  </si>
  <si>
    <t>848-11-30</t>
    <phoneticPr fontId="2"/>
  </si>
  <si>
    <t>849-11-19</t>
    <phoneticPr fontId="2"/>
  </si>
  <si>
    <t>850-3-18</t>
    <phoneticPr fontId="2"/>
  </si>
  <si>
    <t>853-8-9</t>
    <phoneticPr fontId="2"/>
  </si>
  <si>
    <t>854-12-24</t>
    <phoneticPr fontId="2"/>
  </si>
  <si>
    <t>855-1-23</t>
    <phoneticPr fontId="2"/>
  </si>
  <si>
    <t>855-2-20</t>
    <phoneticPr fontId="2"/>
  </si>
  <si>
    <t>855-2-21</t>
    <phoneticPr fontId="2"/>
  </si>
  <si>
    <t>856-1-12</t>
    <phoneticPr fontId="2"/>
  </si>
  <si>
    <t>856-11-2</t>
    <phoneticPr fontId="2"/>
  </si>
  <si>
    <t>857-1-30</t>
    <phoneticPr fontId="2"/>
  </si>
  <si>
    <t>857-10-22</t>
    <phoneticPr fontId="2"/>
  </si>
  <si>
    <t>858-2-18</t>
    <phoneticPr fontId="2"/>
  </si>
  <si>
    <t>859-10-30</t>
    <phoneticPr fontId="2"/>
  </si>
  <si>
    <t>860-2-26</t>
    <phoneticPr fontId="2"/>
  </si>
  <si>
    <t>860-11-17</t>
    <phoneticPr fontId="2"/>
  </si>
  <si>
    <t>860-12-17</t>
    <phoneticPr fontId="2"/>
  </si>
  <si>
    <t>861-2-14</t>
    <phoneticPr fontId="2"/>
  </si>
  <si>
    <t>861-5-14</t>
    <phoneticPr fontId="2"/>
  </si>
  <si>
    <t>861-7-12</t>
    <phoneticPr fontId="2"/>
  </si>
  <si>
    <t>天長 3年 1 大 戊辰 5-250</t>
    <phoneticPr fontId="2"/>
  </si>
  <si>
    <t>戊辰</t>
    <phoneticPr fontId="2"/>
  </si>
  <si>
    <t>壬戌</t>
    <phoneticPr fontId="2"/>
  </si>
  <si>
    <t>己亥</t>
    <phoneticPr fontId="2"/>
  </si>
  <si>
    <t>癸卯</t>
    <phoneticPr fontId="2"/>
  </si>
  <si>
    <t>己巳</t>
    <phoneticPr fontId="2"/>
  </si>
  <si>
    <t>辛丑</t>
    <phoneticPr fontId="2"/>
  </si>
  <si>
    <t>甲戌</t>
    <phoneticPr fontId="2"/>
  </si>
  <si>
    <t>甲午</t>
    <phoneticPr fontId="2"/>
  </si>
  <si>
    <t>乙巳</t>
    <phoneticPr fontId="2"/>
  </si>
  <si>
    <t>癸巳</t>
    <phoneticPr fontId="2"/>
  </si>
  <si>
    <t>辛亥</t>
    <phoneticPr fontId="2"/>
  </si>
  <si>
    <t>壬申</t>
    <phoneticPr fontId="2"/>
  </si>
  <si>
    <t>癸酉</t>
    <phoneticPr fontId="2"/>
  </si>
  <si>
    <t>763-1-19</t>
    <phoneticPr fontId="2"/>
  </si>
  <si>
    <t>壬寅</t>
    <phoneticPr fontId="2"/>
  </si>
  <si>
    <t>766-5-13</t>
    <phoneticPr fontId="2"/>
  </si>
  <si>
    <t>丙午</t>
    <phoneticPr fontId="2"/>
  </si>
  <si>
    <t>49-1-1</t>
    <phoneticPr fontId="2"/>
  </si>
  <si>
    <t>553-5-28</t>
    <phoneticPr fontId="2"/>
  </si>
  <si>
    <t>54-1-1</t>
    <phoneticPr fontId="2"/>
  </si>
  <si>
    <t>570-5-21</t>
    <phoneticPr fontId="2"/>
  </si>
  <si>
    <t>56-1-1</t>
    <phoneticPr fontId="2"/>
  </si>
  <si>
    <t>575-2-26</t>
    <phoneticPr fontId="2"/>
  </si>
  <si>
    <t>72-1-1</t>
    <phoneticPr fontId="2"/>
  </si>
  <si>
    <t>623-2-5</t>
    <phoneticPr fontId="2"/>
  </si>
  <si>
    <t>72-1-2</t>
    <phoneticPr fontId="2"/>
  </si>
  <si>
    <t>624-1-26</t>
    <phoneticPr fontId="2"/>
  </si>
  <si>
    <t>74-1-1</t>
    <phoneticPr fontId="2"/>
  </si>
  <si>
    <t>628-5-9</t>
    <phoneticPr fontId="2"/>
  </si>
  <si>
    <t>74-2-1</t>
    <phoneticPr fontId="2"/>
  </si>
  <si>
    <t>628-10-4</t>
    <phoneticPr fontId="2"/>
  </si>
  <si>
    <t>81-1-1</t>
    <phoneticPr fontId="2"/>
  </si>
  <si>
    <t>81-2-1</t>
    <phoneticPr fontId="2"/>
  </si>
  <si>
    <t>649-5-17</t>
    <phoneticPr fontId="2"/>
  </si>
  <si>
    <t>649-6-15</t>
    <phoneticPr fontId="2"/>
  </si>
  <si>
    <t>95-1-1</t>
    <phoneticPr fontId="2"/>
  </si>
  <si>
    <t>692-12-14</t>
    <phoneticPr fontId="2"/>
  </si>
  <si>
    <t>96-1-1</t>
    <phoneticPr fontId="2"/>
  </si>
  <si>
    <t>696-12-29</t>
    <phoneticPr fontId="2"/>
  </si>
  <si>
    <t>97-1-1</t>
    <phoneticPr fontId="2"/>
  </si>
  <si>
    <t>97-2-1</t>
    <phoneticPr fontId="2"/>
  </si>
  <si>
    <t>97-3-1</t>
    <phoneticPr fontId="2"/>
  </si>
  <si>
    <t>97-4-1</t>
    <phoneticPr fontId="2"/>
  </si>
  <si>
    <t>697-4-27</t>
    <phoneticPr fontId="2"/>
  </si>
  <si>
    <t>697-8-23</t>
    <phoneticPr fontId="2"/>
  </si>
  <si>
    <t>697-11-19</t>
    <phoneticPr fontId="2"/>
  </si>
  <si>
    <t>697-12-19</t>
    <phoneticPr fontId="2"/>
  </si>
  <si>
    <t>97-4-2</t>
    <phoneticPr fontId="2"/>
  </si>
  <si>
    <t>698-1-17</t>
    <phoneticPr fontId="2"/>
  </si>
  <si>
    <t>大化 5年 4 小 乙亥  11.4043</t>
    <phoneticPr fontId="2"/>
  </si>
  <si>
    <t>大化 5年 5 大 甲辰  40.9348</t>
    <phoneticPr fontId="2"/>
  </si>
  <si>
    <t>持統 6年 11 大 辛卯  28.3896</t>
    <phoneticPr fontId="2"/>
  </si>
  <si>
    <t>持統 10年 12 小 己巳 4.9189</t>
    <phoneticPr fontId="2"/>
  </si>
  <si>
    <t>文武 1年 4 大 丙寅  3.0412</t>
    <phoneticPr fontId="2"/>
  </si>
  <si>
    <t>文武 1年 8 大 甲子 1.1636</t>
    <phoneticPr fontId="2"/>
  </si>
  <si>
    <t>文武 1年 閏12 小 癸巳  28.8165</t>
    <phoneticPr fontId="2"/>
  </si>
  <si>
    <t>文武 1年 11 大 癸巳 29.7553</t>
    <phoneticPr fontId="2"/>
  </si>
  <si>
    <t>文武 1年 12 大 癸亥 59.2859</t>
    <phoneticPr fontId="2"/>
  </si>
  <si>
    <t>欽明天皇 14年 5 大 壬戌 58.5997</t>
    <rPh sb="2" eb="4">
      <t>テンノウ</t>
    </rPh>
    <phoneticPr fontId="2"/>
  </si>
  <si>
    <t>欽明天皇 31年 閏4 小 甲申 20.0226</t>
    <phoneticPr fontId="2"/>
  </si>
  <si>
    <t>敏達天皇 4年 2 小 丙戌 22.3271</t>
    <phoneticPr fontId="2"/>
  </si>
  <si>
    <t>推古天皇 31年  1 大 丁丑 13.9641</t>
    <phoneticPr fontId="2"/>
  </si>
  <si>
    <t>推古天皇 32年  1 小 壬申 8.3311</t>
    <phoneticPr fontId="2"/>
  </si>
  <si>
    <t>推古天皇 36年 4 小 丁丑  13.4521</t>
    <phoneticPr fontId="2"/>
  </si>
  <si>
    <t>推古天皇 36年 9 小 乙巳  41.1051</t>
    <phoneticPr fontId="2"/>
  </si>
  <si>
    <t>計算（元嘉暦による）では28壬辰となるが，書紀は11月辛卯朔，したがってユリウス暦は12月13日。</t>
    <rPh sb="0" eb="2">
      <t>ケイサn</t>
    </rPh>
    <rPh sb="3" eb="6">
      <t>ゲンカレ</t>
    </rPh>
    <rPh sb="14" eb="16">
      <t>ジンシn</t>
    </rPh>
    <rPh sb="21" eb="23">
      <t>ショキ</t>
    </rPh>
    <rPh sb="26" eb="27">
      <t>ガテゥ</t>
    </rPh>
    <rPh sb="29" eb="30">
      <t>サクジテゥ</t>
    </rPh>
    <rPh sb="44" eb="45">
      <t>ガテゥ</t>
    </rPh>
    <rPh sb="47" eb="48">
      <t>ニティ</t>
    </rPh>
    <phoneticPr fontId="2"/>
  </si>
  <si>
    <t>元嘉暦では4戊辰となるが，書紀は12月己巳朔，したがってユリウス暦は12月30日。</t>
    <rPh sb="0" eb="3">
      <t>ゲンカレ</t>
    </rPh>
    <rPh sb="11" eb="13">
      <t>ショキ</t>
    </rPh>
    <rPh sb="16" eb="17">
      <t>ガテゥ</t>
    </rPh>
    <rPh sb="19" eb="20">
      <t>サクジテゥ</t>
    </rPh>
    <rPh sb="34" eb="35">
      <t>ガテゥ</t>
    </rPh>
    <phoneticPr fontId="2"/>
  </si>
  <si>
    <t>元嘉暦では3丁卯となるが，書紀は4月丙寅朔，したがって4月朔のユリウス暦は4月26日。</t>
    <rPh sb="0" eb="3">
      <t>ゲンカレ</t>
    </rPh>
    <rPh sb="11" eb="13">
      <t>ショキ</t>
    </rPh>
    <rPh sb="18" eb="19">
      <t>サクジテゥ</t>
    </rPh>
    <rPh sb="28" eb="29">
      <t>ガテゥ</t>
    </rPh>
    <rPh sb="29" eb="30">
      <t>サクジテゥ</t>
    </rPh>
    <phoneticPr fontId="2"/>
  </si>
  <si>
    <t>元嘉暦では1乙丑，書紀も乙丑朔とあるが，ここは続日本紀にしたがって甲子とする。したがってユリウス暦は8月22日。</t>
    <rPh sb="0" eb="3">
      <t>ゲンカレ</t>
    </rPh>
    <rPh sb="12" eb="13">
      <t>サクジテゥ</t>
    </rPh>
    <rPh sb="23" eb="24">
      <t>ゾク</t>
    </rPh>
    <rPh sb="24" eb="26">
      <t>ニホn</t>
    </rPh>
    <rPh sb="26" eb="27">
      <t>キ</t>
    </rPh>
    <rPh sb="33" eb="35">
      <t xml:space="preserve">コウシ </t>
    </rPh>
    <phoneticPr fontId="2"/>
  </si>
  <si>
    <t>元嘉暦では28壬辰であるが，続日本紀に閏12月癸巳朔とある。したがってユリウス暦は1月18日となる。</t>
    <rPh sb="0" eb="3">
      <t>ゲンカレ</t>
    </rPh>
    <rPh sb="14" eb="15">
      <t xml:space="preserve">ゾク </t>
    </rPh>
    <rPh sb="15" eb="18">
      <t>ニホn</t>
    </rPh>
    <rPh sb="19" eb="20">
      <t>ウルウ</t>
    </rPh>
    <rPh sb="22" eb="23">
      <t>ガテゥ</t>
    </rPh>
    <phoneticPr fontId="2"/>
  </si>
  <si>
    <t>97-0-1</t>
    <phoneticPr fontId="2"/>
  </si>
  <si>
    <t>95-1-0</t>
    <phoneticPr fontId="2"/>
  </si>
  <si>
    <t>692-11-14</t>
    <phoneticPr fontId="2"/>
  </si>
  <si>
    <t>96-1-0</t>
    <phoneticPr fontId="2"/>
  </si>
  <si>
    <t>696-11-30</t>
    <phoneticPr fontId="2"/>
  </si>
  <si>
    <t>97-1-0</t>
    <phoneticPr fontId="2"/>
  </si>
  <si>
    <t>697-3-28</t>
    <phoneticPr fontId="2"/>
  </si>
  <si>
    <t>元嘉暦では閏10月と推算されるが，続日本紀により閏12月。</t>
    <rPh sb="0" eb="1">
      <t xml:space="preserve">チュウキ </t>
    </rPh>
    <rPh sb="3" eb="6">
      <t>ゲンカレキ</t>
    </rPh>
    <rPh sb="8" eb="9">
      <t>ウルウ</t>
    </rPh>
    <rPh sb="11" eb="12">
      <t>ガテゥ</t>
    </rPh>
    <rPh sb="13" eb="15">
      <t xml:space="preserve">スイサン </t>
    </rPh>
    <rPh sb="20" eb="21">
      <t xml:space="preserve">ゾク </t>
    </rPh>
    <rPh sb="21" eb="23">
      <t>ニホn</t>
    </rPh>
    <rPh sb="23" eb="24">
      <t xml:space="preserve">キ </t>
    </rPh>
    <rPh sb="27" eb="28">
      <t>ウルウガテゥ</t>
    </rPh>
    <phoneticPr fontId="2"/>
  </si>
  <si>
    <t>註. 1)〜4)は、儀鳳暦によればすべて合うものである。（儀鳳暦による計算値は本文529頁参照）</t>
    <rPh sb="7" eb="10">
      <t>ギホウ</t>
    </rPh>
    <rPh sb="17" eb="18">
      <t>アウモン</t>
    </rPh>
    <rPh sb="26" eb="29">
      <t>ギホウ</t>
    </rPh>
    <rPh sb="32" eb="34">
      <t>ケイサn</t>
    </rPh>
    <rPh sb="34" eb="35">
      <t>アタイ</t>
    </rPh>
    <rPh sb="36" eb="38">
      <t>ホンブ</t>
    </rPh>
    <rPh sb="41" eb="42">
      <t xml:space="preserve">ページ </t>
    </rPh>
    <rPh sb="42" eb="44">
      <t>サンショウ</t>
    </rPh>
    <phoneticPr fontId="2"/>
  </si>
  <si>
    <t>97-2-0</t>
    <phoneticPr fontId="2"/>
  </si>
  <si>
    <t>697-7-24</t>
    <phoneticPr fontId="2"/>
  </si>
  <si>
    <t>持統 6年 10 小 壬戌 58.8590</t>
    <phoneticPr fontId="2"/>
  </si>
  <si>
    <t>持統 10年 11 大 己亥 35.3893</t>
    <phoneticPr fontId="2"/>
  </si>
  <si>
    <t>文武 1年 3 小 丁酉 33.5106</t>
    <phoneticPr fontId="2"/>
  </si>
  <si>
    <t>文武 1年 7 小 乙未 31.6330</t>
    <phoneticPr fontId="2"/>
  </si>
  <si>
    <t>壬辰</t>
    <phoneticPr fontId="2"/>
  </si>
  <si>
    <t>辛卯</t>
    <phoneticPr fontId="2"/>
  </si>
  <si>
    <t>692-12-13</t>
    <phoneticPr fontId="2"/>
  </si>
  <si>
    <t>696-12-30</t>
    <phoneticPr fontId="2"/>
  </si>
  <si>
    <t>丁卯</t>
    <phoneticPr fontId="2"/>
  </si>
  <si>
    <t>丙寅</t>
    <phoneticPr fontId="2"/>
  </si>
  <si>
    <t>697-4-26</t>
    <phoneticPr fontId="2"/>
  </si>
  <si>
    <t>乙丑</t>
    <phoneticPr fontId="2"/>
  </si>
  <si>
    <t>甲子</t>
    <phoneticPr fontId="2"/>
  </si>
  <si>
    <t>697-8-22</t>
    <phoneticPr fontId="2"/>
  </si>
  <si>
    <t>12</t>
    <phoneticPr fontId="2"/>
  </si>
  <si>
    <t>11</t>
    <phoneticPr fontId="2"/>
  </si>
  <si>
    <t>698-1-18</t>
    <phoneticPr fontId="2"/>
  </si>
  <si>
    <t>112-1-1</t>
    <phoneticPr fontId="2"/>
  </si>
  <si>
    <t>天平 16年 11 小 庚申 56-333</t>
    <phoneticPr fontId="2"/>
  </si>
  <si>
    <t>天平 14年 12 小 壬申 8-258</t>
    <rPh sb="12" eb="14">
      <t>ジンシn</t>
    </rPh>
    <phoneticPr fontId="2"/>
  </si>
  <si>
    <t>743-1-1</t>
    <phoneticPr fontId="2"/>
  </si>
  <si>
    <t>113-2-1</t>
    <phoneticPr fontId="2"/>
  </si>
  <si>
    <t>113-3-1</t>
    <phoneticPr fontId="2"/>
  </si>
  <si>
    <t>743-1-30</t>
    <phoneticPr fontId="2"/>
  </si>
  <si>
    <t>743-10-22</t>
    <phoneticPr fontId="2"/>
  </si>
  <si>
    <t>743-9-23</t>
    <phoneticPr fontId="2"/>
  </si>
  <si>
    <t>113-3-a</t>
    <phoneticPr fontId="2"/>
  </si>
  <si>
    <t>大</t>
    <rPh sb="0" eb="1">
      <t xml:space="preserve">ダイ </t>
    </rPh>
    <phoneticPr fontId="2"/>
  </si>
  <si>
    <t>小</t>
    <rPh sb="0" eb="1">
      <t>チイサ</t>
    </rPh>
    <phoneticPr fontId="2"/>
  </si>
  <si>
    <t>小</t>
    <rPh sb="0" eb="1">
      <t xml:space="preserve">ダイ </t>
    </rPh>
    <phoneticPr fontId="2"/>
  </si>
  <si>
    <t>大</t>
    <rPh sb="0" eb="1">
      <t>チイサ</t>
    </rPh>
    <phoneticPr fontId="2"/>
  </si>
  <si>
    <t>743-10-23</t>
    <phoneticPr fontId="2"/>
  </si>
  <si>
    <t>天平 15年 1 大 辛丑 37-1147</t>
    <phoneticPr fontId="2"/>
  </si>
  <si>
    <t>天平 15年 9 大 丁酉 33-47</t>
    <phoneticPr fontId="2"/>
  </si>
  <si>
    <t>天平 15年 10 小 丁卯 2-953</t>
    <phoneticPr fontId="2"/>
  </si>
  <si>
    <t>計算は2丙寅, 続日本紀10月辛巳条によりこの日は15日と考えられる。15日辛巳なら丁卯朔となる。したがってユリウス暦日は10月23日になる。</t>
    <rPh sb="0" eb="2">
      <t>ケイサン</t>
    </rPh>
    <rPh sb="8" eb="9">
      <t>ゾク</t>
    </rPh>
    <rPh sb="9" eb="12">
      <t>ニホンキ</t>
    </rPh>
    <rPh sb="14" eb="15">
      <t>ガツ</t>
    </rPh>
    <rPh sb="17" eb="18">
      <t>ジョウ</t>
    </rPh>
    <rPh sb="23" eb="24">
      <t>ヒ</t>
    </rPh>
    <rPh sb="27" eb="28">
      <t>ニチ</t>
    </rPh>
    <rPh sb="29" eb="30">
      <t>カンガ</t>
    </rPh>
    <rPh sb="37" eb="38">
      <t>ニチ</t>
    </rPh>
    <rPh sb="44" eb="45">
      <t>ノリ</t>
    </rPh>
    <rPh sb="58" eb="60">
      <t>レキジツ</t>
    </rPh>
    <rPh sb="63" eb="64">
      <t>ガツ</t>
    </rPh>
    <rPh sb="66" eb="67">
      <t>ニチ</t>
    </rPh>
    <phoneticPr fontId="2"/>
  </si>
  <si>
    <t>計算では32丙申であるが翌月の正月が続日本紀によると丁卯朔となっているから，12月丁酉朔にしないと12月が31日になる。したがって12月朔のユリウス暦日は1月12日。</t>
    <rPh sb="0" eb="2">
      <t>ケイサn</t>
    </rPh>
    <rPh sb="8" eb="9">
      <t>ゾク</t>
    </rPh>
    <rPh sb="9" eb="18">
      <t>ニホn</t>
    </rPh>
    <rPh sb="19" eb="20">
      <t>ガテゥ</t>
    </rPh>
    <rPh sb="26" eb="27">
      <t>サクジテゥ</t>
    </rPh>
    <rPh sb="38" eb="39">
      <t>_x0000__x0000__x0002_</t>
    </rPh>
    <rPh sb="49" eb="50">
      <t xml:space="preserve">		_x0013_</t>
    </rPh>
    <rPh sb="53" eb="54">
      <t>_x0001__x000C__x001A_</t>
    </rPh>
    <rPh sb="65" eb="66">
      <t>_x0001__x0011_&amp;</t>
    </rPh>
    <rPh sb="66" eb="67">
      <t>_x0001__x0014_)_x0001__x0019_</t>
    </rPh>
    <rPh sb="76" eb="77">
      <t>1_x0001__x001C_</t>
    </rPh>
    <rPh sb="79" eb="80">
      <t/>
    </rPh>
    <phoneticPr fontId="2"/>
  </si>
  <si>
    <t>783-12-28</t>
    <phoneticPr fontId="2"/>
  </si>
  <si>
    <t>790-2-19</t>
    <phoneticPr fontId="2"/>
  </si>
  <si>
    <t>790-3-20</t>
    <phoneticPr fontId="2"/>
  </si>
  <si>
    <t>延暦 9年 2 大 戊辰 4-402</t>
    <phoneticPr fontId="2"/>
  </si>
  <si>
    <t>延暦 9年 3 小 戊戌 33-2598</t>
    <phoneticPr fontId="2"/>
  </si>
  <si>
    <t>計算では丁酉朔, 類聚国史歳時4, 3月3日の条より3月戊戌朔, ユリウス暦は3月21日。</t>
    <rPh sb="0" eb="2">
      <t>ケイサン</t>
    </rPh>
    <rPh sb="6" eb="7">
      <t>ノリ</t>
    </rPh>
    <rPh sb="9" eb="13">
      <t>ルイジュウコクシ</t>
    </rPh>
    <rPh sb="13" eb="14">
      <t>サイ</t>
    </rPh>
    <rPh sb="14" eb="15">
      <t>ジ</t>
    </rPh>
    <rPh sb="19" eb="20">
      <t>ガツ</t>
    </rPh>
    <rPh sb="21" eb="22">
      <t>カ</t>
    </rPh>
    <rPh sb="23" eb="24">
      <t>ジョウ</t>
    </rPh>
    <rPh sb="27" eb="28">
      <t>ガツ</t>
    </rPh>
    <rPh sb="28" eb="30">
      <t>ボジュツ</t>
    </rPh>
    <rPh sb="30" eb="31">
      <t>ノリ</t>
    </rPh>
    <rPh sb="37" eb="38">
      <t>レキ</t>
    </rPh>
    <rPh sb="40" eb="41">
      <t>ガツ</t>
    </rPh>
    <rPh sb="43" eb="44">
      <t>ニチ</t>
    </rPh>
    <phoneticPr fontId="2"/>
  </si>
  <si>
    <t>丁酉</t>
    <phoneticPr fontId="2"/>
  </si>
  <si>
    <t>戊戌</t>
    <phoneticPr fontId="2"/>
  </si>
  <si>
    <t>計算では51乙卯であるが類聚国史2月の條に乙卯があるから丙辰とする。3月丙辰朔とすればそのユリウス暦日は3月28日となる。</t>
    <rPh sb="6" eb="7">
      <t>ゾク</t>
    </rPh>
    <rPh sb="7" eb="8">
      <t xml:space="preserve">ニホンキ </t>
    </rPh>
    <rPh sb="12" eb="16">
      <t>ルイジュウコクシ</t>
    </rPh>
    <rPh sb="17" eb="18">
      <t>ガテゥ</t>
    </rPh>
    <rPh sb="19" eb="20">
      <t>ジョウ</t>
    </rPh>
    <rPh sb="35" eb="36">
      <t>ガテゥ</t>
    </rPh>
    <rPh sb="38" eb="39">
      <t>サク9</t>
    </rPh>
    <phoneticPr fontId="2"/>
  </si>
  <si>
    <t>計算では18壬午，日本紀略により癸未，したがって10月朔のユリウス暦日は10月21日。</t>
    <rPh sb="0" eb="2">
      <t>ケイサn</t>
    </rPh>
    <rPh sb="11" eb="12">
      <t>キ</t>
    </rPh>
    <rPh sb="12" eb="13">
      <t>リャク</t>
    </rPh>
    <phoneticPr fontId="2"/>
  </si>
  <si>
    <t>計算では17辛巳，日本紀略により壬午，したがって閏11月朔のユリウス暦日は12月19日。</t>
    <rPh sb="0" eb="2">
      <t>ケイサn</t>
    </rPh>
    <rPh sb="11" eb="12">
      <t>キ</t>
    </rPh>
    <rPh sb="12" eb="13">
      <t>リャク</t>
    </rPh>
    <rPh sb="24" eb="25">
      <t>ウルウ</t>
    </rPh>
    <phoneticPr fontId="2"/>
  </si>
  <si>
    <t>129-6-1</t>
    <phoneticPr fontId="2"/>
  </si>
  <si>
    <t>129-6-a</t>
    <phoneticPr fontId="2"/>
  </si>
  <si>
    <t>791-5-8</t>
    <phoneticPr fontId="2"/>
  </si>
  <si>
    <t>791-6-6</t>
    <phoneticPr fontId="2"/>
  </si>
  <si>
    <t>延暦 10年 5 小 辛酉 56-2635</t>
    <phoneticPr fontId="2"/>
  </si>
  <si>
    <t>延暦 10年 4 大 辛卯 27-726</t>
    <phoneticPr fontId="2"/>
  </si>
  <si>
    <t>辛酉</t>
    <phoneticPr fontId="2"/>
  </si>
  <si>
    <t>庚申</t>
    <phoneticPr fontId="2"/>
  </si>
  <si>
    <t>794-10-28</t>
    <phoneticPr fontId="2"/>
  </si>
  <si>
    <t>延暦 13年 10 大 庚子 36-2985</t>
    <phoneticPr fontId="2"/>
  </si>
  <si>
    <t>130-1-1</t>
  </si>
  <si>
    <t>延暦 13年 4 小 癸卯 39-1639</t>
    <phoneticPr fontId="2"/>
  </si>
  <si>
    <t>日本紀略の弘仁8年5月の条ならびに延暦13年5月己亥より5月朔癸酉と決まる。そのユリウス暦日は6月3日。</t>
    <rPh sb="0" eb="4">
      <t>ニホンキリャク</t>
    </rPh>
    <rPh sb="8" eb="9">
      <t>ネン</t>
    </rPh>
    <rPh sb="10" eb="11">
      <t>ガツ</t>
    </rPh>
    <rPh sb="12" eb="13">
      <t>ジョウ</t>
    </rPh>
    <rPh sb="17" eb="19">
      <t>エンリャク</t>
    </rPh>
    <rPh sb="21" eb="22">
      <t>ネン</t>
    </rPh>
    <rPh sb="23" eb="24">
      <t>ガツ</t>
    </rPh>
    <rPh sb="29" eb="30">
      <t>ガツ</t>
    </rPh>
    <rPh sb="30" eb="31">
      <t>ノリ</t>
    </rPh>
    <rPh sb="31" eb="33">
      <t>キユウ</t>
    </rPh>
    <rPh sb="34" eb="35">
      <t>キ</t>
    </rPh>
    <rPh sb="44" eb="46">
      <t>レキジツ</t>
    </rPh>
    <rPh sb="48" eb="49">
      <t>ガツ</t>
    </rPh>
    <rPh sb="50" eb="51">
      <t>ニチ</t>
    </rPh>
    <phoneticPr fontId="2"/>
  </si>
  <si>
    <t>794-6-2</t>
    <phoneticPr fontId="2"/>
  </si>
  <si>
    <t>計算A）では壬子であるがC）では癸丑とでる。類聚国史9月に壬子がある。したがって，進朔して癸丑とすべきである。10月癸丑朔なら，そのユリウス暦日は10月25日。</t>
    <rPh sb="0" eb="2">
      <t>ケイサn</t>
    </rPh>
    <rPh sb="22" eb="23">
      <t>ルイ</t>
    </rPh>
    <rPh sb="23" eb="24">
      <t>ジュ</t>
    </rPh>
    <rPh sb="24" eb="25">
      <t>コク</t>
    </rPh>
    <rPh sb="27" eb="28">
      <t>ガテゥ</t>
    </rPh>
    <rPh sb="41" eb="43">
      <t>シンサク</t>
    </rPh>
    <rPh sb="57" eb="58">
      <t>_x0000__x0000__x0002_</t>
    </rPh>
    <rPh sb="60" eb="61">
      <t>_x0004__x001B__x0001__x0007_)</t>
    </rPh>
    <rPh sb="75" eb="76">
      <t>_x0002__x000B_9</t>
    </rPh>
    <rPh sb="78" eb="79">
      <t/>
    </rPh>
    <phoneticPr fontId="2"/>
  </si>
  <si>
    <t>計算では47辛亥であるが日本紀略に壬子朔とある。したがって2月朔のユリウス暦日は2月21日。</t>
    <rPh sb="0" eb="2">
      <t>ケイサn</t>
    </rPh>
    <rPh sb="12" eb="14">
      <t>ニホn</t>
    </rPh>
    <rPh sb="14" eb="16">
      <t>キリャク</t>
    </rPh>
    <rPh sb="19" eb="20">
      <t>サクジテゥ</t>
    </rPh>
    <rPh sb="30" eb="31">
      <t>ガテゥ</t>
    </rPh>
    <rPh sb="31" eb="32">
      <t>サク</t>
    </rPh>
    <rPh sb="41" eb="42">
      <t>ガテゥ</t>
    </rPh>
    <rPh sb="44" eb="45">
      <t>ニティ</t>
    </rPh>
    <phoneticPr fontId="2"/>
  </si>
  <si>
    <t>計算では55己未，類聚国史により庚申，したがって12月朔のユリウス暦日は1月13日。</t>
    <rPh sb="0" eb="2">
      <t>ケイサn</t>
    </rPh>
    <rPh sb="9" eb="10">
      <t>ルイ</t>
    </rPh>
    <rPh sb="10" eb="12">
      <t>ジュコク</t>
    </rPh>
    <rPh sb="22" eb="24">
      <t>ショウガテゥ</t>
    </rPh>
    <rPh sb="35" eb="36">
      <t>ガテゥ</t>
    </rPh>
    <rPh sb="38" eb="39">
      <t>ニティ</t>
    </rPh>
    <phoneticPr fontId="2"/>
  </si>
  <si>
    <t>計算では25己丑，日本紀略により庚寅，したがって正月朔のユリウス暦日は2月12日。</t>
    <rPh sb="0" eb="2">
      <t>ケイサn</t>
    </rPh>
    <rPh sb="11" eb="13">
      <t>キリャク</t>
    </rPh>
    <rPh sb="20" eb="22">
      <t>ショウガテゥ</t>
    </rPh>
    <rPh sb="24" eb="26">
      <t>ショウ</t>
    </rPh>
    <rPh sb="32" eb="33">
      <t>ガテゥ</t>
    </rPh>
    <phoneticPr fontId="2"/>
  </si>
  <si>
    <t>計算では47辛亥，日本後紀により壬子，したがって6月朔のユリウス暦日は6月28日。</t>
    <rPh sb="0" eb="2">
      <t>ケイサn</t>
    </rPh>
    <rPh sb="11" eb="13">
      <t>コウキ</t>
    </rPh>
    <rPh sb="18" eb="20">
      <t>ショウガテゥ</t>
    </rPh>
    <rPh sb="22" eb="24">
      <t>ショウ</t>
    </rPh>
    <rPh sb="30" eb="31">
      <t>ガテゥ</t>
    </rPh>
    <phoneticPr fontId="2"/>
  </si>
  <si>
    <t>大同 2年 10 小 乙卯 50-2778</t>
    <phoneticPr fontId="2"/>
  </si>
  <si>
    <t>大同 2年 9 大 乙酉 21-1471</t>
    <phoneticPr fontId="2"/>
  </si>
  <si>
    <t>134-7-a</t>
    <phoneticPr fontId="2"/>
  </si>
  <si>
    <t>134-7-1</t>
    <phoneticPr fontId="2"/>
  </si>
  <si>
    <t>807-10-5</t>
    <phoneticPr fontId="2"/>
  </si>
  <si>
    <t>807-11-3</t>
    <phoneticPr fontId="2"/>
  </si>
  <si>
    <t>計算では甲寅朔, 大嘗会御禊日例により乙卯朔, ユリウス暦日は11月4日。</t>
    <rPh sb="0" eb="2">
      <t>ケイサン</t>
    </rPh>
    <rPh sb="6" eb="7">
      <t>ノリ</t>
    </rPh>
    <rPh sb="9" eb="12">
      <t>ダイジョウエ</t>
    </rPh>
    <rPh sb="12" eb="13">
      <t>オン</t>
    </rPh>
    <rPh sb="13" eb="14">
      <t>ミソギ</t>
    </rPh>
    <rPh sb="14" eb="15">
      <t>ヒ</t>
    </rPh>
    <rPh sb="15" eb="16">
      <t>レイ</t>
    </rPh>
    <rPh sb="21" eb="22">
      <t>ノリ</t>
    </rPh>
    <rPh sb="28" eb="30">
      <t>レキジツ</t>
    </rPh>
    <rPh sb="33" eb="34">
      <t>ガツ</t>
    </rPh>
    <rPh sb="35" eb="36">
      <t>ニチ</t>
    </rPh>
    <phoneticPr fontId="2"/>
  </si>
  <si>
    <t>甲寅</t>
    <phoneticPr fontId="2"/>
  </si>
  <si>
    <t>乙卯</t>
    <phoneticPr fontId="2"/>
  </si>
  <si>
    <t>135-1-a</t>
    <phoneticPr fontId="2"/>
  </si>
  <si>
    <t>135-1-1</t>
    <phoneticPr fontId="2"/>
  </si>
  <si>
    <t>810-11-1</t>
    <phoneticPr fontId="2"/>
  </si>
  <si>
    <t>810-11-30</t>
    <phoneticPr fontId="2"/>
  </si>
  <si>
    <t>弘仁 1年 10 大 戊辰 4-669</t>
    <phoneticPr fontId="2"/>
  </si>
  <si>
    <t>弘仁 1年 11 小 戊戌  33-2271</t>
    <phoneticPr fontId="2"/>
  </si>
  <si>
    <t>計算では丁酉朔, 皇年代略紀により戊戌朔, ユリウス暦日は12月1日。</t>
    <rPh sb="0" eb="2">
      <t>ケイサン</t>
    </rPh>
    <rPh sb="6" eb="7">
      <t>ノリ</t>
    </rPh>
    <rPh sb="9" eb="10">
      <t>コウ</t>
    </rPh>
    <rPh sb="10" eb="12">
      <t>ネンダイ</t>
    </rPh>
    <rPh sb="12" eb="13">
      <t>リャク</t>
    </rPh>
    <rPh sb="13" eb="14">
      <t>キ</t>
    </rPh>
    <rPh sb="17" eb="19">
      <t>ボジュツ</t>
    </rPh>
    <rPh sb="19" eb="20">
      <t>ノリ</t>
    </rPh>
    <rPh sb="26" eb="28">
      <t>レキジツ</t>
    </rPh>
    <rPh sb="31" eb="32">
      <t>ガツ</t>
    </rPh>
    <rPh sb="32" eb="34">
      <t>ツイタチ</t>
    </rPh>
    <phoneticPr fontId="2"/>
  </si>
  <si>
    <t>計算は16庚辰，紀略により辛巳，したがって，8月朔のユリウス暦日は8月30日。</t>
    <rPh sb="0" eb="2">
      <t>ケイサn</t>
    </rPh>
    <rPh sb="8" eb="10">
      <t>キリャク</t>
    </rPh>
    <rPh sb="17" eb="18">
      <t>ウルウ</t>
    </rPh>
    <rPh sb="21" eb="22">
      <t>ショウガテゥ</t>
    </rPh>
    <rPh sb="23" eb="24">
      <t>ガテゥ</t>
    </rPh>
    <phoneticPr fontId="2"/>
  </si>
  <si>
    <t>計算では27辛卯，紀略により壬辰，したがって12月朔のユリウス暦日は12月23日。</t>
    <rPh sb="0" eb="2">
      <t>ケイサn</t>
    </rPh>
    <rPh sb="9" eb="11">
      <t>キリャク</t>
    </rPh>
    <rPh sb="16" eb="17">
      <t>ウルウ</t>
    </rPh>
    <rPh sb="20" eb="21">
      <t>ショウガテゥ</t>
    </rPh>
    <phoneticPr fontId="2"/>
  </si>
  <si>
    <t>計算では52丙辰，紀略により丁巳，したがって10月朔のユリウス暦日は11月13日。</t>
    <rPh sb="0" eb="2">
      <t>ケイサn</t>
    </rPh>
    <rPh sb="9" eb="11">
      <t>キリャク</t>
    </rPh>
    <rPh sb="14" eb="15">
      <t>ウルウ</t>
    </rPh>
    <rPh sb="18" eb="19">
      <t>ショウガテゥ</t>
    </rPh>
    <phoneticPr fontId="2"/>
  </si>
  <si>
    <t>818-5-9</t>
    <phoneticPr fontId="2"/>
  </si>
  <si>
    <t>弘仁 9年 4 大 甲寅 50-996</t>
    <phoneticPr fontId="2"/>
  </si>
  <si>
    <t>計算は19癸未であるが類聚国史歳時4, 5月5日の条より甲申朔, ユリウス暦日は6月8日。</t>
    <rPh sb="0" eb="2">
      <t>ケイサン</t>
    </rPh>
    <rPh sb="11" eb="14">
      <t>ルイジュコク</t>
    </rPh>
    <rPh sb="14" eb="15">
      <t>シ</t>
    </rPh>
    <rPh sb="15" eb="17">
      <t>サイジ</t>
    </rPh>
    <rPh sb="21" eb="22">
      <t>ガツ</t>
    </rPh>
    <rPh sb="23" eb="24">
      <t>ニチ</t>
    </rPh>
    <rPh sb="25" eb="26">
      <t>ジョウ</t>
    </rPh>
    <rPh sb="30" eb="31">
      <t>ノリ</t>
    </rPh>
    <rPh sb="37" eb="39">
      <t>レキジツ</t>
    </rPh>
    <rPh sb="41" eb="42">
      <t>ガツ</t>
    </rPh>
    <rPh sb="43" eb="44">
      <t>ニチ</t>
    </rPh>
    <phoneticPr fontId="2"/>
  </si>
  <si>
    <t>弘仁 9年 5 小 甲申 19-2929</t>
    <phoneticPr fontId="2"/>
  </si>
  <si>
    <t>818-6-7</t>
    <phoneticPr fontId="2"/>
  </si>
  <si>
    <t>甲申</t>
    <phoneticPr fontId="2"/>
  </si>
  <si>
    <t>癸未</t>
    <phoneticPr fontId="2"/>
  </si>
  <si>
    <t>計算では15己卯であるが，紀略に庚辰朔とある。したがって正月朔のユリウス暦日は1月30日。</t>
    <rPh sb="0" eb="2">
      <t>ケイサn</t>
    </rPh>
    <rPh sb="13" eb="15">
      <t>キリャク</t>
    </rPh>
    <rPh sb="18" eb="19">
      <t>サクジテゥ</t>
    </rPh>
    <rPh sb="28" eb="30">
      <t>ショウガテゥ</t>
    </rPh>
    <rPh sb="30" eb="31">
      <t>2021/07/26</t>
    </rPh>
    <rPh sb="40" eb="41">
      <t>ガテゥ</t>
    </rPh>
    <rPh sb="43" eb="44">
      <t>ニティ</t>
    </rPh>
    <phoneticPr fontId="2"/>
  </si>
  <si>
    <t>計算では14戊寅であるが，紀略に己卯朔とある。したがって3月朔のユリウス暦日は3月30日。</t>
  </si>
  <si>
    <t>計算では9癸酉であるが，紀略に甲戌朔とある。したがって2月朔のユリウス暦日は3月19日。</t>
  </si>
  <si>
    <t>計算では36庚子であるが，紀略に辛丑朔とある。したがって7月朔のユリウス暦日は8月13日。</t>
  </si>
  <si>
    <t>139-1-2</t>
    <phoneticPr fontId="2"/>
  </si>
  <si>
    <t>139-2-a</t>
    <phoneticPr fontId="2"/>
  </si>
  <si>
    <t>日本紀略に2月癸亥朔とある。したがって2月朔日のユリウス暦日は2月26日。</t>
    <rPh sb="0" eb="4">
      <t>ニホn</t>
    </rPh>
    <rPh sb="9" eb="10">
      <t>サクジテゥ</t>
    </rPh>
    <phoneticPr fontId="2"/>
  </si>
  <si>
    <t>823-10-8</t>
    <phoneticPr fontId="2"/>
  </si>
  <si>
    <t>弘仁 14年 9 大 壬子 48-896</t>
    <phoneticPr fontId="2"/>
  </si>
  <si>
    <t>823-11-6</t>
    <phoneticPr fontId="2"/>
  </si>
  <si>
    <t>823-11-7</t>
    <phoneticPr fontId="2"/>
  </si>
  <si>
    <t>弘仁 14年 10 大 壬午 17-2819</t>
    <phoneticPr fontId="2"/>
  </si>
  <si>
    <t>辛巳</t>
    <phoneticPr fontId="2"/>
  </si>
  <si>
    <t>壬午</t>
    <phoneticPr fontId="2"/>
  </si>
  <si>
    <t>計算は17辛巳であるが大嘗会御禊日例, 皇年代略記等により壬午朔, ユリウス暦日は11月7日。</t>
    <rPh sb="0" eb="2">
      <t>ケイサn</t>
    </rPh>
    <rPh sb="11" eb="14">
      <t>ダイ</t>
    </rPh>
    <rPh sb="14" eb="16">
      <t>オンミソギ</t>
    </rPh>
    <rPh sb="16" eb="17">
      <t>ニティ</t>
    </rPh>
    <rPh sb="17" eb="18">
      <t xml:space="preserve">レイ </t>
    </rPh>
    <rPh sb="20" eb="21">
      <t>スメラギ</t>
    </rPh>
    <rPh sb="21" eb="23">
      <t>ネンダイ</t>
    </rPh>
    <rPh sb="23" eb="25">
      <t>リャク</t>
    </rPh>
    <rPh sb="25" eb="26">
      <t xml:space="preserve">ナドニ </t>
    </rPh>
    <rPh sb="31" eb="32">
      <t>サクジテゥ</t>
    </rPh>
    <rPh sb="43" eb="44">
      <t>ガテゥ</t>
    </rPh>
    <rPh sb="45" eb="46">
      <t>ニティ</t>
    </rPh>
    <phoneticPr fontId="2"/>
  </si>
  <si>
    <t>天長 2年 12 大 己亥 35-1289</t>
    <phoneticPr fontId="2"/>
  </si>
  <si>
    <t>825-1-12</t>
    <phoneticPr fontId="2"/>
  </si>
  <si>
    <t>紀略に正月戊辰朔と計算より1日退いている。したがってそのユリウス暦日は2月10日となる。</t>
    <rPh sb="0" eb="1">
      <t xml:space="preserve">キ </t>
    </rPh>
    <rPh sb="1" eb="2">
      <t>リャク</t>
    </rPh>
    <phoneticPr fontId="2"/>
  </si>
  <si>
    <t>天長 4年 7 大 庚申 56-2974</t>
    <phoneticPr fontId="2"/>
  </si>
  <si>
    <t>天長 4年 2 大 壬辰 28-2846</t>
    <phoneticPr fontId="2"/>
  </si>
  <si>
    <t>計算では53丁巳であるが，紀略に戊午朔とある。したがって正月朔のユリウス暦日は1月21日となる。</t>
    <rPh sb="26" eb="28">
      <t>ショウガテゥ</t>
    </rPh>
    <phoneticPr fontId="2"/>
  </si>
  <si>
    <t>計算では23丁亥であるが，紀略に戊子朔とある。したがって2月朔のユリウス暦日は2月20日となる。</t>
    <rPh sb="29" eb="30">
      <t>ショウガテゥ</t>
    </rPh>
    <phoneticPr fontId="2"/>
  </si>
  <si>
    <t>計算では52丙辰であるが，紀略によれば2月丁巳朔，閏3月丙戌朔であるから3月朔は丁巳以外にない。したがって3月朔のユリウス暦日は3月20日となる。</t>
    <rPh sb="20" eb="21">
      <t>ガテゥ</t>
    </rPh>
    <rPh sb="25" eb="26">
      <t>ウルウ</t>
    </rPh>
    <rPh sb="27" eb="28">
      <t>ガテゥ</t>
    </rPh>
    <rPh sb="28" eb="29">
      <t>サクジテゥ</t>
    </rPh>
    <rPh sb="37" eb="38">
      <t>ガテゥ</t>
    </rPh>
    <rPh sb="38" eb="39">
      <t>サクジテゥ</t>
    </rPh>
    <rPh sb="41" eb="42">
      <t>ショウガテゥ</t>
    </rPh>
    <rPh sb="42" eb="44">
      <t>イガイ</t>
    </rPh>
    <phoneticPr fontId="2"/>
  </si>
  <si>
    <t>141-6-1</t>
    <phoneticPr fontId="2"/>
  </si>
  <si>
    <t>828-9-13</t>
    <phoneticPr fontId="2"/>
  </si>
  <si>
    <t>天長 5年 8 大 甲寅 50-1076</t>
    <phoneticPr fontId="2"/>
  </si>
  <si>
    <t>天長 5年 9 小 甲申 19-2980</t>
    <phoneticPr fontId="2"/>
  </si>
  <si>
    <t>計算は19癸未であるが類聚国史歳時4, 重陽の条より甲申朔, 9月甲申朔ならユリウス暦日は10月13日となる。</t>
    <rPh sb="0" eb="2">
      <t>ケイサン</t>
    </rPh>
    <rPh sb="20" eb="22">
      <t>チョウヨウ</t>
    </rPh>
    <rPh sb="23" eb="24">
      <t>ジョウ</t>
    </rPh>
    <rPh sb="32" eb="33">
      <t>ガツ</t>
    </rPh>
    <rPh sb="33" eb="35">
      <t>コウシン</t>
    </rPh>
    <rPh sb="35" eb="36">
      <t>ノリ</t>
    </rPh>
    <phoneticPr fontId="2"/>
  </si>
  <si>
    <t>828-10-12</t>
    <phoneticPr fontId="2"/>
  </si>
  <si>
    <t>日本紀略6月甲辰朔とある。計算は39癸卯，したがって6月朔のユリウス暦日は6月25日。</t>
    <rPh sb="0" eb="2">
      <t>ニホン</t>
    </rPh>
    <rPh sb="2" eb="4">
      <t>キリャク</t>
    </rPh>
    <rPh sb="8" eb="9">
      <t>サクジテゥ</t>
    </rPh>
    <rPh sb="13" eb="15">
      <t>ケイサn</t>
    </rPh>
    <rPh sb="25" eb="26">
      <t>ガテゥ</t>
    </rPh>
    <rPh sb="26" eb="27">
      <t>2021/07/27</t>
    </rPh>
    <rPh sb="36" eb="37">
      <t>ガテゥ</t>
    </rPh>
    <rPh sb="39" eb="40">
      <t>ニティ</t>
    </rPh>
    <phoneticPr fontId="2"/>
  </si>
  <si>
    <t>計算では30甲午，日本紀略により乙未，計算C）では乙未−25。正月乙未朔なら、その暦日は2月6日。</t>
    <rPh sb="9" eb="13">
      <t>ニホンキリャク</t>
    </rPh>
    <rPh sb="13" eb="14">
      <t xml:space="preserve">ニホンキ </t>
    </rPh>
    <rPh sb="20" eb="22">
      <t>ケイサn</t>
    </rPh>
    <rPh sb="33" eb="34">
      <t>オツ</t>
    </rPh>
    <rPh sb="34" eb="35">
      <t>ミ</t>
    </rPh>
    <rPh sb="35" eb="36">
      <t>ノリ</t>
    </rPh>
    <phoneticPr fontId="2"/>
  </si>
  <si>
    <t>142-3-2</t>
    <phoneticPr fontId="2"/>
  </si>
  <si>
    <t>832-3-6</t>
    <phoneticPr fontId="2"/>
  </si>
  <si>
    <t>831-9-10</t>
    <phoneticPr fontId="2"/>
  </si>
  <si>
    <t>天長 8年 8 大 丙寅 2-927</t>
    <phoneticPr fontId="2"/>
  </si>
  <si>
    <t>天長 8年 9 小 丙申 31-2805</t>
    <phoneticPr fontId="2"/>
  </si>
  <si>
    <t>天長9年2月は計算は甲子であるが日本紀略に乙丑〔朔〕とある。ここを乙丑朔とすると5か月大の月が続くことになるので初版ではあえて計算どおり甲子とし, 8年9月も計算のまま乙未とした。しかし5大を避けるためには8年9月を進朔して丙申とし, 9年2月は紀略にしたがって乙丑とすべきであると考え改めることにした。ユリウス暦日は8年9月丙申朔なら10月10日, 9年2月乙丑朔は3月7日となる。</t>
    <rPh sb="0" eb="2">
      <t>テンチョウ</t>
    </rPh>
    <rPh sb="3" eb="4">
      <t>ネン</t>
    </rPh>
    <rPh sb="5" eb="6">
      <t>ガツ</t>
    </rPh>
    <rPh sb="7" eb="9">
      <t>ケイサン</t>
    </rPh>
    <rPh sb="10" eb="12">
      <t>キノエネ</t>
    </rPh>
    <rPh sb="16" eb="18">
      <t>ニホン</t>
    </rPh>
    <rPh sb="18" eb="19">
      <t>キ</t>
    </rPh>
    <rPh sb="19" eb="20">
      <t>リャク</t>
    </rPh>
    <rPh sb="21" eb="23">
      <t>イッチュウ</t>
    </rPh>
    <rPh sb="24" eb="25">
      <t>ノリ</t>
    </rPh>
    <phoneticPr fontId="2"/>
  </si>
  <si>
    <t>5大回避</t>
    <rPh sb="1" eb="2">
      <t>ダイ</t>
    </rPh>
    <rPh sb="2" eb="4">
      <t>カイヒ</t>
    </rPh>
    <phoneticPr fontId="2"/>
  </si>
  <si>
    <t>831-10-9</t>
    <phoneticPr fontId="2"/>
  </si>
  <si>
    <t>丙申</t>
    <phoneticPr fontId="2"/>
  </si>
  <si>
    <t>乙未</t>
    <phoneticPr fontId="2"/>
  </si>
  <si>
    <t>天長 9年 2 小 乙丑 0-1895</t>
    <phoneticPr fontId="2"/>
  </si>
  <si>
    <t>天長 9年 1 大 乙未 30-2995</t>
    <phoneticPr fontId="2"/>
  </si>
  <si>
    <t>156-1-1</t>
    <phoneticPr fontId="2"/>
  </si>
  <si>
    <r>
      <t>計算では21乙酉で閏</t>
    </r>
    <r>
      <rPr>
        <sz val="10"/>
        <color rgb="FF000000"/>
        <rFont val="游ゴシック Regular"/>
        <charset val="128"/>
      </rPr>
      <t>7月</t>
    </r>
    <r>
      <rPr>
        <sz val="10"/>
        <color indexed="8"/>
        <rFont val="游ゴシック Regular"/>
        <charset val="128"/>
      </rPr>
      <t>となるが，続日本紀に閏8月とある。そのためには置閏の法則に従うために閏8月朔は進朔して22丙戌にしているはずである。閏8月朔のユリウス暦日は9月18日となる。</t>
    </r>
    <rPh sb="9" eb="10">
      <t>ウルウ</t>
    </rPh>
    <rPh sb="11" eb="12">
      <t>ガツ</t>
    </rPh>
    <rPh sb="22" eb="23">
      <t>ウルウ</t>
    </rPh>
    <rPh sb="35" eb="36">
      <t xml:space="preserve">オク </t>
    </rPh>
    <rPh sb="36" eb="37">
      <t>ウルウ</t>
    </rPh>
    <rPh sb="38" eb="40">
      <t>ホウソク</t>
    </rPh>
    <rPh sb="41" eb="42">
      <t>シタガウ</t>
    </rPh>
    <rPh sb="46" eb="47">
      <t>ウルウ</t>
    </rPh>
    <rPh sb="48" eb="49">
      <t>ガテゥ</t>
    </rPh>
    <rPh sb="49" eb="50">
      <t>サクジテゥ</t>
    </rPh>
    <rPh sb="51" eb="53">
      <t>シnガテゥガテゥガテゥ</t>
    </rPh>
    <rPh sb="70" eb="71">
      <t>ウルウ</t>
    </rPh>
    <rPh sb="72" eb="73">
      <t>ガテゥ</t>
    </rPh>
    <rPh sb="73" eb="74">
      <t>サクジテゥ</t>
    </rPh>
    <rPh sb="83" eb="84">
      <t>ガテゥ</t>
    </rPh>
    <rPh sb="86" eb="87">
      <t>ニティ</t>
    </rPh>
    <phoneticPr fontId="2"/>
  </si>
  <si>
    <r>
      <t>124-6-</t>
    </r>
    <r>
      <rPr>
        <sz val="10"/>
        <color rgb="FF000000"/>
        <rFont val="游ゴシック Regular"/>
        <charset val="128"/>
      </rPr>
      <t>2</t>
    </r>
    <phoneticPr fontId="2"/>
  </si>
  <si>
    <r>
      <t>124-6-</t>
    </r>
    <r>
      <rPr>
        <sz val="10"/>
        <color rgb="FF000000"/>
        <rFont val="游ゴシック Regular"/>
        <charset val="128"/>
      </rPr>
      <t>3</t>
    </r>
    <phoneticPr fontId="2"/>
  </si>
  <si>
    <r>
      <t>124-6-</t>
    </r>
    <r>
      <rPr>
        <sz val="10"/>
        <color rgb="FF000000"/>
        <rFont val="游ゴシック Regular"/>
        <charset val="128"/>
      </rPr>
      <t>4</t>
    </r>
    <phoneticPr fontId="2"/>
  </si>
  <si>
    <r>
      <t xml:space="preserve">延暦 </t>
    </r>
    <r>
      <rPr>
        <sz val="10"/>
        <color rgb="FF000000"/>
        <rFont val="游ゴシック Regular"/>
        <charset val="128"/>
      </rPr>
      <t>2</t>
    </r>
    <r>
      <rPr>
        <sz val="10"/>
        <color indexed="8"/>
        <rFont val="游ゴシック Regular"/>
        <charset val="128"/>
      </rPr>
      <t>年 12 大 癸卯 39-2806</t>
    </r>
    <phoneticPr fontId="2"/>
  </si>
  <si>
    <r>
      <t>126-</t>
    </r>
    <r>
      <rPr>
        <sz val="10"/>
        <color rgb="FF000000"/>
        <rFont val="游ゴシック Regular"/>
        <charset val="128"/>
      </rPr>
      <t>6</t>
    </r>
    <r>
      <rPr>
        <sz val="10"/>
        <color indexed="8"/>
        <rFont val="游ゴシック Regular"/>
        <charset val="128"/>
      </rPr>
      <t>-1</t>
    </r>
    <phoneticPr fontId="2"/>
  </si>
  <si>
    <r>
      <t>126-</t>
    </r>
    <r>
      <rPr>
        <sz val="10"/>
        <color rgb="FF000000"/>
        <rFont val="游ゴシック Regular"/>
        <charset val="128"/>
      </rPr>
      <t>7</t>
    </r>
    <r>
      <rPr>
        <sz val="10"/>
        <color indexed="8"/>
        <rFont val="游ゴシック Regular"/>
        <charset val="128"/>
      </rPr>
      <t>-1</t>
    </r>
    <phoneticPr fontId="2"/>
  </si>
  <si>
    <r>
      <t>128-</t>
    </r>
    <r>
      <rPr>
        <sz val="10"/>
        <color rgb="FF000000"/>
        <rFont val="游ゴシック Regular"/>
        <charset val="128"/>
      </rPr>
      <t>3</t>
    </r>
    <r>
      <rPr>
        <sz val="10"/>
        <color indexed="8"/>
        <rFont val="游ゴシック Regular"/>
        <charset val="128"/>
      </rPr>
      <t>-a</t>
    </r>
    <phoneticPr fontId="2"/>
  </si>
  <si>
    <r>
      <t>128-</t>
    </r>
    <r>
      <rPr>
        <sz val="10"/>
        <color rgb="FF000000"/>
        <rFont val="游ゴシック Regular"/>
        <charset val="128"/>
      </rPr>
      <t>3</t>
    </r>
    <r>
      <rPr>
        <sz val="10"/>
        <color indexed="8"/>
        <rFont val="游ゴシック Regular"/>
        <charset val="128"/>
      </rPr>
      <t>-1</t>
    </r>
    <phoneticPr fontId="2"/>
  </si>
  <si>
    <r>
      <t>790-3-2</t>
    </r>
    <r>
      <rPr>
        <sz val="10"/>
        <color rgb="FF000000"/>
        <rFont val="游ゴシック Regular"/>
        <charset val="128"/>
      </rPr>
      <t>1</t>
    </r>
    <phoneticPr fontId="2"/>
  </si>
  <si>
    <r>
      <t>791-6-</t>
    </r>
    <r>
      <rPr>
        <sz val="10"/>
        <color rgb="FF000000"/>
        <rFont val="游ゴシック Regular"/>
        <charset val="128"/>
      </rPr>
      <t>7</t>
    </r>
    <phoneticPr fontId="2"/>
  </si>
  <si>
    <r>
      <t>130-1-</t>
    </r>
    <r>
      <rPr>
        <sz val="10"/>
        <color rgb="FF000000"/>
        <rFont val="游ゴシック Regular"/>
        <charset val="128"/>
      </rPr>
      <t>a</t>
    </r>
    <phoneticPr fontId="2"/>
  </si>
  <si>
    <r>
      <t>794-</t>
    </r>
    <r>
      <rPr>
        <sz val="10"/>
        <color rgb="FF000000"/>
        <rFont val="游ゴシック Regular"/>
        <charset val="128"/>
      </rPr>
      <t>5</t>
    </r>
    <r>
      <rPr>
        <sz val="10"/>
        <color indexed="8"/>
        <rFont val="游ゴシック Regular"/>
        <charset val="128"/>
      </rPr>
      <t>-</t>
    </r>
    <r>
      <rPr>
        <sz val="10"/>
        <color rgb="FF000000"/>
        <rFont val="游ゴシック Regular"/>
        <charset val="128"/>
      </rPr>
      <t>4</t>
    </r>
    <phoneticPr fontId="2"/>
  </si>
  <si>
    <r>
      <t>794-6-</t>
    </r>
    <r>
      <rPr>
        <sz val="10"/>
        <color rgb="FF000000"/>
        <rFont val="游ゴシック Regular"/>
        <charset val="128"/>
      </rPr>
      <t>3</t>
    </r>
    <phoneticPr fontId="2"/>
  </si>
  <si>
    <r>
      <t>130-</t>
    </r>
    <r>
      <rPr>
        <sz val="10"/>
        <color rgb="FF000000"/>
        <rFont val="游ゴシック Regular"/>
        <charset val="128"/>
      </rPr>
      <t>3</t>
    </r>
    <r>
      <rPr>
        <sz val="10"/>
        <color indexed="8"/>
        <rFont val="游ゴシック Regular"/>
        <charset val="128"/>
      </rPr>
      <t>-1</t>
    </r>
    <phoneticPr fontId="2"/>
  </si>
  <si>
    <r>
      <t>130-</t>
    </r>
    <r>
      <rPr>
        <sz val="10"/>
        <color rgb="FF000000"/>
        <rFont val="游ゴシック Regular"/>
        <charset val="128"/>
      </rPr>
      <t>4</t>
    </r>
    <r>
      <rPr>
        <sz val="10"/>
        <color indexed="8"/>
        <rFont val="游ゴシック Regular"/>
        <charset val="128"/>
      </rPr>
      <t>-a</t>
    </r>
    <phoneticPr fontId="2"/>
  </si>
  <si>
    <r>
      <t>130-</t>
    </r>
    <r>
      <rPr>
        <sz val="10"/>
        <color rgb="FF000000"/>
        <rFont val="游ゴシック Regular"/>
        <charset val="128"/>
      </rPr>
      <t>4</t>
    </r>
    <r>
      <rPr>
        <sz val="10"/>
        <color indexed="8"/>
        <rFont val="游ゴシック Regular"/>
        <charset val="128"/>
      </rPr>
      <t>-1</t>
    </r>
    <phoneticPr fontId="2"/>
  </si>
  <si>
    <r>
      <t>130-</t>
    </r>
    <r>
      <rPr>
        <sz val="10"/>
        <color rgb="FF000000"/>
        <rFont val="游ゴシック Regular"/>
        <charset val="128"/>
      </rPr>
      <t>5</t>
    </r>
    <r>
      <rPr>
        <sz val="10"/>
        <color indexed="8"/>
        <rFont val="游ゴシック Regular"/>
        <charset val="128"/>
      </rPr>
      <t>-a</t>
    </r>
    <phoneticPr fontId="2"/>
  </si>
  <si>
    <r>
      <t>130-</t>
    </r>
    <r>
      <rPr>
        <sz val="10"/>
        <color rgb="FF000000"/>
        <rFont val="游ゴシック Regular"/>
        <charset val="128"/>
      </rPr>
      <t>5</t>
    </r>
    <r>
      <rPr>
        <sz val="10"/>
        <color indexed="8"/>
        <rFont val="游ゴシック Regular"/>
        <charset val="128"/>
      </rPr>
      <t>-1</t>
    </r>
    <phoneticPr fontId="2"/>
  </si>
  <si>
    <r>
      <t>807-11-</t>
    </r>
    <r>
      <rPr>
        <sz val="10"/>
        <color rgb="FF000000"/>
        <rFont val="游ゴシック Regular"/>
        <charset val="128"/>
      </rPr>
      <t>4</t>
    </r>
    <phoneticPr fontId="2"/>
  </si>
  <si>
    <r>
      <t>810-1</t>
    </r>
    <r>
      <rPr>
        <sz val="10"/>
        <color rgb="FF000000"/>
        <rFont val="游ゴシック Regular"/>
        <charset val="128"/>
      </rPr>
      <t>2</t>
    </r>
    <r>
      <rPr>
        <sz val="10"/>
        <color indexed="8"/>
        <rFont val="游ゴシック Regular"/>
        <charset val="128"/>
      </rPr>
      <t>-</t>
    </r>
    <r>
      <rPr>
        <sz val="10"/>
        <color rgb="FF000000"/>
        <rFont val="游ゴシック Regular"/>
        <charset val="128"/>
      </rPr>
      <t>1</t>
    </r>
    <phoneticPr fontId="2"/>
  </si>
  <si>
    <r>
      <t>138-1-</t>
    </r>
    <r>
      <rPr>
        <sz val="10"/>
        <color rgb="FF000000"/>
        <rFont val="游ゴシック Regular"/>
        <charset val="128"/>
      </rPr>
      <t>a</t>
    </r>
    <phoneticPr fontId="2"/>
  </si>
  <si>
    <r>
      <t>818-6-</t>
    </r>
    <r>
      <rPr>
        <sz val="10"/>
        <color rgb="FF000000"/>
        <rFont val="游ゴシック Regular"/>
        <charset val="128"/>
      </rPr>
      <t>8</t>
    </r>
    <phoneticPr fontId="2"/>
  </si>
  <si>
    <r>
      <t>827-</t>
    </r>
    <r>
      <rPr>
        <sz val="10"/>
        <color rgb="FF000000"/>
        <rFont val="游ゴシック Regular"/>
        <charset val="128"/>
      </rPr>
      <t>3</t>
    </r>
    <r>
      <rPr>
        <sz val="10"/>
        <color indexed="8"/>
        <rFont val="游ゴシック Regular"/>
        <charset val="128"/>
      </rPr>
      <t>-</t>
    </r>
    <r>
      <rPr>
        <sz val="10"/>
        <color rgb="FF000000"/>
        <rFont val="游ゴシック Regular"/>
        <charset val="128"/>
      </rPr>
      <t>1</t>
    </r>
    <phoneticPr fontId="2"/>
  </si>
  <si>
    <r>
      <t>141-1-</t>
    </r>
    <r>
      <rPr>
        <sz val="10"/>
        <color rgb="FF000000"/>
        <rFont val="游ゴシック Regular"/>
        <charset val="128"/>
      </rPr>
      <t>2</t>
    </r>
    <phoneticPr fontId="2"/>
  </si>
  <si>
    <r>
      <t>141-</t>
    </r>
    <r>
      <rPr>
        <sz val="10"/>
        <color rgb="FF000000"/>
        <rFont val="游ゴシック Regular"/>
        <charset val="128"/>
      </rPr>
      <t>3</t>
    </r>
    <r>
      <rPr>
        <sz val="10"/>
        <color indexed="8"/>
        <rFont val="游ゴシック Regular"/>
        <charset val="128"/>
      </rPr>
      <t>-a</t>
    </r>
    <phoneticPr fontId="2"/>
  </si>
  <si>
    <r>
      <t>141-</t>
    </r>
    <r>
      <rPr>
        <sz val="10"/>
        <color rgb="FF000000"/>
        <rFont val="游ゴシック Regular"/>
        <charset val="128"/>
      </rPr>
      <t>3</t>
    </r>
    <r>
      <rPr>
        <sz val="10"/>
        <color indexed="8"/>
        <rFont val="游ゴシック Regular"/>
        <charset val="128"/>
      </rPr>
      <t>-1</t>
    </r>
    <phoneticPr fontId="2"/>
  </si>
  <si>
    <r>
      <t>141-</t>
    </r>
    <r>
      <rPr>
        <sz val="10"/>
        <color rgb="FF000000"/>
        <rFont val="游ゴシック Regular"/>
        <charset val="128"/>
      </rPr>
      <t>4</t>
    </r>
    <r>
      <rPr>
        <sz val="10"/>
        <color indexed="8"/>
        <rFont val="游ゴシック Regular"/>
        <charset val="128"/>
      </rPr>
      <t>-1</t>
    </r>
    <phoneticPr fontId="2"/>
  </si>
  <si>
    <r>
      <t>141-</t>
    </r>
    <r>
      <rPr>
        <sz val="10"/>
        <color rgb="FF000000"/>
        <rFont val="游ゴシック Regular"/>
        <charset val="128"/>
      </rPr>
      <t>5</t>
    </r>
    <r>
      <rPr>
        <sz val="10"/>
        <color indexed="8"/>
        <rFont val="游ゴシック Regular"/>
        <charset val="128"/>
      </rPr>
      <t>-1</t>
    </r>
    <phoneticPr fontId="2"/>
  </si>
  <si>
    <r>
      <t>141-</t>
    </r>
    <r>
      <rPr>
        <sz val="10"/>
        <color rgb="FF000000"/>
        <rFont val="游ゴシック Regular"/>
        <charset val="128"/>
      </rPr>
      <t>6</t>
    </r>
    <r>
      <rPr>
        <sz val="10"/>
        <color indexed="8"/>
        <rFont val="游ゴシック Regular"/>
        <charset val="128"/>
      </rPr>
      <t>-</t>
    </r>
    <r>
      <rPr>
        <sz val="10"/>
        <color rgb="FF000000"/>
        <rFont val="游ゴシック Regular"/>
        <charset val="128"/>
      </rPr>
      <t>a</t>
    </r>
    <phoneticPr fontId="2"/>
  </si>
  <si>
    <r>
      <t>141-</t>
    </r>
    <r>
      <rPr>
        <sz val="10"/>
        <color rgb="FF000000"/>
        <rFont val="游ゴシック Regular"/>
        <charset val="128"/>
      </rPr>
      <t>6</t>
    </r>
    <r>
      <rPr>
        <sz val="10"/>
        <color indexed="8"/>
        <rFont val="游ゴシック Regular"/>
        <charset val="128"/>
      </rPr>
      <t>-1</t>
    </r>
    <phoneticPr fontId="2"/>
  </si>
  <si>
    <r>
      <t>828-10-1</t>
    </r>
    <r>
      <rPr>
        <sz val="10"/>
        <color rgb="FF000000"/>
        <rFont val="游ゴシック Regular"/>
        <charset val="128"/>
      </rPr>
      <t>3</t>
    </r>
    <phoneticPr fontId="2"/>
  </si>
  <si>
    <r>
      <t>142-3-</t>
    </r>
    <r>
      <rPr>
        <sz val="10"/>
        <color rgb="FF000000"/>
        <rFont val="游ゴシック Regular"/>
        <charset val="128"/>
      </rPr>
      <t>a</t>
    </r>
    <phoneticPr fontId="2"/>
  </si>
  <si>
    <r>
      <t>831-10-</t>
    </r>
    <r>
      <rPr>
        <sz val="10"/>
        <color rgb="FF000000"/>
        <rFont val="游ゴシック Regular"/>
        <charset val="128"/>
      </rPr>
      <t>10</t>
    </r>
    <phoneticPr fontId="2"/>
  </si>
  <si>
    <r>
      <t>832-3-</t>
    </r>
    <r>
      <rPr>
        <sz val="10"/>
        <color rgb="FF000000"/>
        <rFont val="游ゴシック Regular"/>
        <charset val="128"/>
      </rPr>
      <t>7</t>
    </r>
    <phoneticPr fontId="2"/>
  </si>
  <si>
    <t>計算では9癸酉であるが, 日本紀略, 近衛家文書により壬申。正月壬申朔のユリウス暦日は2月4日となる。</t>
    <rPh sb="19" eb="22">
      <t>コノエケ</t>
    </rPh>
    <rPh sb="22" eb="24">
      <t>b</t>
    </rPh>
    <phoneticPr fontId="2"/>
  </si>
  <si>
    <t>天延 1年 3 小 乙卯 51-3489</t>
    <phoneticPr fontId="2"/>
  </si>
  <si>
    <t>第4版には注釈が振られているが、注釈文が抜け落ちている。初版の注釈文を流用する。</t>
    <rPh sb="0" eb="2">
      <t>ショバn</t>
    </rPh>
    <rPh sb="5" eb="7">
      <t>チュウセィア</t>
    </rPh>
    <rPh sb="9" eb="10">
      <t xml:space="preserve">ダイ </t>
    </rPh>
    <rPh sb="11" eb="12">
      <t xml:space="preserve">バン </t>
    </rPh>
    <rPh sb="14" eb="16">
      <t>チュウシャク</t>
    </rPh>
    <rPh sb="17" eb="19">
      <t>バング</t>
    </rPh>
    <rPh sb="20" eb="21">
      <t>フラレ</t>
    </rPh>
    <rPh sb="28" eb="30">
      <t>ショバn</t>
    </rPh>
    <rPh sb="31" eb="33">
      <t>チュウシャク</t>
    </rPh>
    <rPh sb="33" eb="34">
      <t>ブンヲ</t>
    </rPh>
    <rPh sb="35" eb="37">
      <t>リュウヨウチュウセィアブnヌケ</t>
    </rPh>
    <phoneticPr fontId="2"/>
  </si>
  <si>
    <t>計算では39癸卯であるが, 小右記・左経記・日本紀略などにより甲辰朔。これは四大を避けるための変更である。9月甲辰朔のユリウス暦日は10月14日。</t>
    <rPh sb="14" eb="15">
      <t>チイサ</t>
    </rPh>
    <rPh sb="15" eb="16">
      <t xml:space="preserve">ミギ </t>
    </rPh>
    <rPh sb="16" eb="17">
      <t>シルス</t>
    </rPh>
    <rPh sb="22" eb="26">
      <t>ニホn</t>
    </rPh>
    <phoneticPr fontId="2"/>
  </si>
  <si>
    <t>220-1-1</t>
    <phoneticPr fontId="2"/>
  </si>
  <si>
    <t>220-1-a</t>
    <phoneticPr fontId="2"/>
  </si>
  <si>
    <t>1063-9-25</t>
    <phoneticPr fontId="2"/>
  </si>
  <si>
    <t>1063-10-24</t>
    <phoneticPr fontId="2"/>
  </si>
  <si>
    <t>康平 6年 9 大 己亥 35-2001</t>
    <phoneticPr fontId="2"/>
  </si>
  <si>
    <t>康平 6年 10 小 己巳 4-6004</t>
    <phoneticPr fontId="2"/>
  </si>
  <si>
    <t>計算は4戊辰, 扶桑略記により己巳とする。10月己巳朔のユリウス暦日は10月25日。</t>
    <phoneticPr fontId="2"/>
  </si>
  <si>
    <t>1063-10-25</t>
    <phoneticPr fontId="2"/>
  </si>
  <si>
    <t>226-1-a</t>
    <phoneticPr fontId="2"/>
  </si>
  <si>
    <t>226-1-1</t>
    <phoneticPr fontId="2"/>
  </si>
  <si>
    <t>1082-5-1</t>
    <phoneticPr fontId="2"/>
  </si>
  <si>
    <t>1082-5-30</t>
    <phoneticPr fontId="2"/>
  </si>
  <si>
    <t>永保 2年 4 大 壬子 48-1071</t>
    <phoneticPr fontId="2"/>
  </si>
  <si>
    <t>永保 2年 5 小 壬午 17-5669</t>
    <phoneticPr fontId="2"/>
  </si>
  <si>
    <t>計算と扶桑略記は辛巳, 為房卿記により壬午とする方がよいと思われる。5月壬午朔とすればユリウス暦日は5月31日となる。</t>
    <rPh sb="0" eb="2">
      <t>ケイサn</t>
    </rPh>
    <rPh sb="3" eb="5">
      <t>フソウ</t>
    </rPh>
    <rPh sb="5" eb="7">
      <t>リャク</t>
    </rPh>
    <rPh sb="12" eb="14">
      <t>タメフサ</t>
    </rPh>
    <rPh sb="15" eb="16">
      <t>シルス</t>
    </rPh>
    <rPh sb="24" eb="25">
      <t>ホウ</t>
    </rPh>
    <rPh sb="29" eb="30">
      <t>オモワレ</t>
    </rPh>
    <rPh sb="35" eb="36">
      <t>_x0000__x0000__x0002_</t>
    </rPh>
    <rPh sb="38" eb="39">
      <t>_x0004__x0003_</t>
    </rPh>
    <rPh sb="51" eb="52">
      <t>_x0002__x0007__x0005_</t>
    </rPh>
    <rPh sb="54" eb="55">
      <t/>
    </rPh>
    <phoneticPr fontId="2"/>
  </si>
  <si>
    <t>1082-5-31</t>
    <phoneticPr fontId="2"/>
  </si>
  <si>
    <t>計算では22丙戌, 実施は11月乙酉朔（続史愚抄・日吉社並叡山行事記）。臨時朔旦冬至を避けるため。そのユリウス暦日は12月13日。</t>
    <rPh sb="36" eb="38">
      <t>リンジ</t>
    </rPh>
    <rPh sb="38" eb="42">
      <t>サクタントウ</t>
    </rPh>
    <rPh sb="43" eb="44">
      <t>サケ</t>
    </rPh>
    <phoneticPr fontId="2"/>
  </si>
  <si>
    <t>計算では44戊申, 実施暦は丁未, 3月丁未朔のユリウス暦日は4月12日となる。</t>
    <phoneticPr fontId="2"/>
  </si>
  <si>
    <t>前頁, 建武2年11月朔よりの干支移動により3月を計算通り戊申で実施すると四大が生ずるので, これを避けるため, 丁未とし2月, 3月の大小を入れかえた。（延元元年具注暦断簡, 御神楽雑記所引故殿御記）。</t>
    <phoneticPr fontId="2"/>
  </si>
  <si>
    <t>計算では29癸巳, 実夏公記ほか（大日本史料第6編の5）により壬辰, 8月壬辰朔のユリウス暦日は9月14日となる。これは章首のあとの閏8月を避けたものである。（大治4, 西暦1129年の注参照）</t>
    <rPh sb="10" eb="11">
      <t>ミノル</t>
    </rPh>
    <rPh sb="11" eb="12">
      <t>ナツ</t>
    </rPh>
    <rPh sb="12" eb="13">
      <t>オオヤケ</t>
    </rPh>
    <rPh sb="13" eb="14">
      <t>シル</t>
    </rPh>
    <phoneticPr fontId="2"/>
  </si>
  <si>
    <t>計算では9癸酉であるが, 章首のあとの閏8月を避けるため壬申に変え閏7月にしたもの。（大日本史料第6編の21）8月壬申朔のユリウス暦日は9月14日となる。</t>
    <phoneticPr fontId="2"/>
  </si>
  <si>
    <t>天授 2年 閏7 小 癸未 19-2176</t>
    <phoneticPr fontId="2"/>
  </si>
  <si>
    <t>計算では58壬戌, 実施暦は辛酉, 9月辛酉朔のユリウス暦日は10月14日である。</t>
    <phoneticPr fontId="2"/>
  </si>
  <si>
    <t>章首の後の閏8月を避けるために計算では閏8月朔壬辰と出たものを辛卯にし閏7月としたもの, 8月, 10月が共に辛卯だから9月は辛酉にかえないと8月が31日になってしまう。12月は計算通りにすると四大が生ずるので, それを避けるための変更, 大日本史料第7編の2; 荒暦, 柳原家記録および具注暦による。</t>
    <rPh sb="136" eb="137">
      <t>ヤナギ</t>
    </rPh>
    <phoneticPr fontId="2"/>
  </si>
  <si>
    <t>永享 5年 8 小 辛亥 47-1199</t>
    <phoneticPr fontId="2"/>
  </si>
  <si>
    <t>計算では16庚辰であるが, 実施は己卯, したがって正月己卯朔のユリウス暦日は2月9日となる。前年9月の誤算のためにここを計算通り庚辰とすると四大となる。それを避けるためか, あるいはここも計算で進朔すべきをしなかったものか明らかでない。看聞御記, 師郷記などによる。</t>
    <phoneticPr fontId="2"/>
  </si>
  <si>
    <t>計算では30甲午であるが, 建内記により癸巳, 12月癸巳朔のユリウス暦日は1月12日となる。</t>
    <phoneticPr fontId="2"/>
  </si>
  <si>
    <t>計算では冬至が11月晦日になるのを, 強いて朔旦冬至にするため計算の12月丁未朔を11月丙午朔に変え閏を10月に移動させた。閏10月朔を計算通り戊寅朔にしておくと閏10月は28日しかなくなってしまう。11月朔丙午, 翌宝徳2年2月丙子とからその間の12月正月の干支は丙子, 丙子に変えないと31日の月ができてしまう。</t>
    <phoneticPr fontId="2"/>
  </si>
  <si>
    <t>計算では19癸未, 後法興院政家記, 柳原家記録, 長興宿袮記などにより18 壬午 , 11月壬午朔のユリウス暦日は12月13日となる。これは臨時朔旦冬至を避けるため計算のままでは11月1日の冬至を11月2日にするための干支変更である。以上, 大日本史料第8編の11。</t>
    <rPh sb="10" eb="11">
      <t>アト</t>
    </rPh>
    <phoneticPr fontId="2"/>
  </si>
  <si>
    <t>弘治 1年 閏10 小 壬辰 28-5341</t>
    <rPh sb="6" eb="7">
      <t>ウルウ</t>
    </rPh>
    <phoneticPr fontId="2"/>
  </si>
  <si>
    <t>弘治 1年 11 大 辛酉 58-2774</t>
    <phoneticPr fontId="2"/>
  </si>
  <si>
    <t>計算は58壬戌 , 実施は辛酉, 11月辛酉朔のユリウス暦日は12月13日である。</t>
    <phoneticPr fontId="2"/>
  </si>
  <si>
    <t>臨時朔旦冬至をさけるため冬至を11月2日にしたもの, 12月朔を壬辰から辛卯に変えないと11月が31日になってしまう。朔旦冬至旬部類古文書, 御湯殿上日記による。</t>
    <phoneticPr fontId="2"/>
  </si>
  <si>
    <t>閏8月</t>
    <phoneticPr fontId="2"/>
  </si>
  <si>
    <t>8月</t>
    <rPh sb="1" eb="2">
      <t>ガツ</t>
    </rPh>
    <phoneticPr fontId="2"/>
  </si>
  <si>
    <t>閏7月</t>
    <rPh sb="0" eb="1">
      <t>ウルウ</t>
    </rPh>
    <rPh sb="2" eb="3">
      <t>ガツ</t>
    </rPh>
    <phoneticPr fontId="2"/>
  </si>
  <si>
    <t>12月</t>
    <rPh sb="2" eb="3">
      <t>ガテゥ</t>
    </rPh>
    <phoneticPr fontId="2"/>
  </si>
  <si>
    <t>閏12月</t>
    <rPh sb="0" eb="1">
      <t>ウルウ</t>
    </rPh>
    <rPh sb="3" eb="4">
      <t>ガテゥ</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</si>
</sst>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Tsukushi A Round Gothic Bold"/>
      <family val="3"/>
      <charset val="128"/>
    </font>
    <font>
      <sz val="10"/>
      <name val="ヒラギノ角ゴ ProN W3"/>
      <family val="2"/>
      <charset val="128"/>
    </font>
    <font>
      <sz val="10"/>
      <color indexed="8"/>
      <name val="游ゴシック Regular"/>
      <family val="3"/>
      <charset val="128"/>
    </font>
    <font>
      <sz val="10"/>
      <color indexed="8"/>
      <name val="游ゴシック Regular"/>
      <charset val="128"/>
    </font>
    <font>
      <sz val="10"/>
      <name val="游ゴシック Regular"/>
      <charset val="128"/>
    </font>
    <font>
      <sz val="10"/>
      <color rgb="FF000000"/>
      <name val="游ゴシック Regular"/>
      <charset val="128"/>
    </font>
    <font>
      <sz val="10"/>
      <color rgb="FFFF0000"/>
      <name val="游ゴシック Regular"/>
      <charset val="128"/>
    </font>
  </fonts>
  <fills count="4">
    <fill>
      <patternFill patternType="none"/>
    </fill>
    <fill>
      <patternFill patternType="gray125"/>
    </fill>
    <fill>
      <patternFill patternType="solid">
        <fgColor indexed="12"/>
        <bgColor auto="1"/>
      </patternFill>
    </fill>
    <fill>
      <patternFill patternType="solid">
        <fgColor indexed="15"/>
        <bgColor auto="1"/>
      </patternFill>
    </fill>
  </fills>
  <borders count="2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4"/>
      </top>
      <bottom style="hair">
        <color indexed="13"/>
      </bottom>
      <diagonal/>
    </border>
    <border>
      <left style="thin">
        <color indexed="13"/>
      </left>
      <right style="thin">
        <color indexed="14"/>
      </right>
      <top style="thin">
        <color indexed="14"/>
      </top>
      <bottom style="hair">
        <color indexed="13"/>
      </bottom>
      <diagonal/>
    </border>
    <border>
      <left style="thin">
        <color indexed="14"/>
      </left>
      <right style="thin">
        <color indexed="13"/>
      </right>
      <top style="thin">
        <color indexed="14"/>
      </top>
      <bottom style="hair">
        <color indexed="13"/>
      </bottom>
      <diagonal/>
    </border>
    <border>
      <left style="thin">
        <color indexed="13"/>
      </left>
      <right style="thin">
        <color indexed="13"/>
      </right>
      <top style="hair">
        <color indexed="13"/>
      </top>
      <bottom style="hair">
        <color indexed="13"/>
      </bottom>
      <diagonal/>
    </border>
    <border>
      <left style="thin">
        <color indexed="13"/>
      </left>
      <right style="thin">
        <color indexed="14"/>
      </right>
      <top style="hair">
        <color indexed="13"/>
      </top>
      <bottom style="hair">
        <color indexed="13"/>
      </bottom>
      <diagonal/>
    </border>
    <border>
      <left style="thin">
        <color indexed="14"/>
      </left>
      <right style="thin">
        <color indexed="13"/>
      </right>
      <top style="hair">
        <color indexed="13"/>
      </top>
      <bottom style="hair">
        <color indexed="13"/>
      </bottom>
      <diagonal/>
    </border>
    <border>
      <left style="thin">
        <color indexed="13"/>
      </left>
      <right style="thin">
        <color indexed="13"/>
      </right>
      <top style="hair">
        <color indexed="13"/>
      </top>
      <bottom style="thin">
        <color indexed="13"/>
      </bottom>
      <diagonal/>
    </border>
    <border>
      <left style="thin">
        <color indexed="13"/>
      </left>
      <right style="thin">
        <color indexed="14"/>
      </right>
      <top style="hair">
        <color indexed="13"/>
      </top>
      <bottom style="thin">
        <color indexed="13"/>
      </bottom>
      <diagonal/>
    </border>
    <border>
      <left style="thin">
        <color indexed="14"/>
      </left>
      <right style="thin">
        <color indexed="13"/>
      </right>
      <top style="hair">
        <color indexed="13"/>
      </top>
      <bottom style="thin">
        <color indexed="13"/>
      </bottom>
      <diagonal/>
    </border>
    <border>
      <left style="thin">
        <color indexed="13"/>
      </left>
      <right style="thin">
        <color indexed="13"/>
      </right>
      <top/>
      <bottom style="hair">
        <color indexed="13"/>
      </bottom>
      <diagonal/>
    </border>
    <border>
      <left style="thin">
        <color indexed="13"/>
      </left>
      <right style="thin">
        <color indexed="14"/>
      </right>
      <top/>
      <bottom style="hair">
        <color indexed="13"/>
      </bottom>
      <diagonal/>
    </border>
    <border>
      <left style="thin">
        <color indexed="14"/>
      </left>
      <right style="thin">
        <color indexed="13"/>
      </right>
      <top/>
      <bottom style="hair">
        <color indexed="13"/>
      </bottom>
      <diagonal/>
    </border>
    <border>
      <left style="thin">
        <color indexed="13"/>
      </left>
      <right style="thin">
        <color indexed="13"/>
      </right>
      <top/>
      <bottom/>
      <diagonal/>
    </border>
    <border>
      <left style="hair">
        <color indexed="13"/>
      </left>
      <right style="hair">
        <color indexed="13"/>
      </right>
      <top style="thin">
        <color indexed="14"/>
      </top>
      <bottom style="hair">
        <color indexed="13"/>
      </bottom>
      <diagonal/>
    </border>
    <border>
      <left style="thin">
        <color indexed="13"/>
      </left>
      <right/>
      <top style="hair">
        <color indexed="13"/>
      </top>
      <bottom style="hair">
        <color indexed="13"/>
      </bottom>
      <diagonal/>
    </border>
    <border>
      <left/>
      <right style="thin">
        <color indexed="13"/>
      </right>
      <top style="hair">
        <color indexed="13"/>
      </top>
      <bottom style="hair">
        <color indexed="13"/>
      </bottom>
      <diagonal/>
    </border>
    <border>
      <left style="hair">
        <color indexed="13"/>
      </left>
      <right style="hair">
        <color indexed="13"/>
      </right>
      <top style="hair">
        <color indexed="13"/>
      </top>
      <bottom style="hair">
        <color indexed="13"/>
      </bottom>
      <diagonal/>
    </border>
  </borders>
  <cellStyleXfs count="1">
    <xf numFmtId="0" fontId="0" fillId="0" borderId="0" applyNumberFormat="0" applyFill="0" applyBorder="0" applyProtection="0">
      <alignment vertical="top" wrapText="1"/>
    </xf>
  </cellStyleXfs>
  <cellXfs count="68">
    <xf numFmtId="0" fontId="0" fillId="0" borderId="0" xfId="0">
      <alignment vertical="top" wrapText="1"/>
    </xf>
    <xf numFmtId="49" fontId="1" fillId="2" borderId="1" xfId="0" applyNumberFormat="1" applyFont="1" applyFill="1" applyBorder="1">
      <alignment vertical="top" wrapText="1"/>
    </xf>
    <xf numFmtId="49" fontId="1" fillId="3" borderId="2" xfId="0" applyNumberFormat="1" applyFont="1" applyFill="1" applyBorder="1">
      <alignment vertical="top" wrapText="1"/>
    </xf>
    <xf numFmtId="0" fontId="1" fillId="3" borderId="2" xfId="0" applyFont="1" applyFill="1" applyBorder="1">
      <alignment vertical="top" wrapText="1"/>
    </xf>
    <xf numFmtId="49" fontId="1" fillId="3" borderId="3" xfId="0" applyNumberFormat="1" applyFont="1" applyFill="1" applyBorder="1">
      <alignment vertical="top" wrapText="1"/>
    </xf>
    <xf numFmtId="49" fontId="1" fillId="3" borderId="5" xfId="0" applyNumberFormat="1" applyFont="1" applyFill="1" applyBorder="1">
      <alignment vertical="top" wrapText="1"/>
    </xf>
    <xf numFmtId="0" fontId="1" fillId="3" borderId="5" xfId="0" applyFont="1" applyFill="1" applyBorder="1">
      <alignment vertical="top" wrapText="1"/>
    </xf>
    <xf numFmtId="0" fontId="1" fillId="3" borderId="5" xfId="0" applyNumberFormat="1" applyFont="1" applyFill="1" applyBorder="1">
      <alignment vertical="top" wrapText="1"/>
    </xf>
    <xf numFmtId="49" fontId="1" fillId="3" borderId="6" xfId="0" applyNumberFormat="1" applyFont="1" applyFill="1" applyBorder="1">
      <alignment vertical="top" wrapText="1"/>
    </xf>
    <xf numFmtId="49" fontId="0" fillId="0" borderId="7" xfId="0" applyNumberFormat="1" applyBorder="1">
      <alignment vertical="top" wrapText="1"/>
    </xf>
    <xf numFmtId="49" fontId="0" fillId="0" borderId="5" xfId="0" applyNumberFormat="1" applyBorder="1">
      <alignment vertical="top" wrapText="1"/>
    </xf>
    <xf numFmtId="0" fontId="0" fillId="0" borderId="0" xfId="0" applyNumberFormat="1">
      <alignment vertical="top" wrapText="1"/>
    </xf>
    <xf numFmtId="0" fontId="0" fillId="0" borderId="5" xfId="0" applyBorder="1">
      <alignment vertical="top" wrapText="1"/>
    </xf>
    <xf numFmtId="0" fontId="1" fillId="2" borderId="1" xfId="0" applyFont="1" applyFill="1" applyBorder="1">
      <alignment vertical="top" wrapText="1"/>
    </xf>
    <xf numFmtId="0" fontId="1" fillId="3" borderId="3" xfId="0" applyFont="1" applyFill="1" applyBorder="1">
      <alignment vertical="top" wrapText="1"/>
    </xf>
    <xf numFmtId="0" fontId="0" fillId="0" borderId="4" xfId="0" applyBorder="1">
      <alignment vertical="top" wrapText="1"/>
    </xf>
    <xf numFmtId="0" fontId="0" fillId="0" borderId="2" xfId="0" applyBorder="1">
      <alignment vertical="top" wrapText="1"/>
    </xf>
    <xf numFmtId="0" fontId="1" fillId="3" borderId="6" xfId="0" applyFont="1" applyFill="1" applyBorder="1">
      <alignment vertical="top" wrapText="1"/>
    </xf>
    <xf numFmtId="0" fontId="0" fillId="0" borderId="7" xfId="0" applyBorder="1">
      <alignment vertical="top" wrapText="1"/>
    </xf>
    <xf numFmtId="0" fontId="0" fillId="0" borderId="4" xfId="0" applyNumberFormat="1" applyBorder="1">
      <alignment vertical="top" wrapText="1"/>
    </xf>
    <xf numFmtId="0" fontId="0" fillId="0" borderId="7" xfId="0" applyNumberFormat="1" applyBorder="1">
      <alignment vertical="top" wrapText="1"/>
    </xf>
    <xf numFmtId="0" fontId="1" fillId="2" borderId="1" xfId="0" applyNumberFormat="1" applyFont="1" applyFill="1" applyBorder="1">
      <alignment vertical="top" wrapText="1"/>
    </xf>
    <xf numFmtId="49" fontId="0" fillId="0" borderId="0" xfId="0" applyNumberFormat="1">
      <alignment vertical="top" wrapText="1"/>
    </xf>
    <xf numFmtId="0" fontId="3" fillId="0" borderId="0" xfId="0" applyNumberFormat="1" applyFont="1">
      <alignment vertical="top" wrapText="1"/>
    </xf>
    <xf numFmtId="49" fontId="4" fillId="3" borderId="8" xfId="0" applyNumberFormat="1" applyFont="1" applyFill="1" applyBorder="1">
      <alignment vertical="top" wrapText="1"/>
    </xf>
    <xf numFmtId="0" fontId="5" fillId="3" borderId="8" xfId="0" applyNumberFormat="1" applyFont="1" applyFill="1" applyBorder="1">
      <alignment vertical="top" wrapText="1"/>
    </xf>
    <xf numFmtId="49" fontId="5" fillId="3" borderId="9" xfId="0" applyNumberFormat="1" applyFont="1" applyFill="1" applyBorder="1">
      <alignment vertical="top" wrapText="1"/>
    </xf>
    <xf numFmtId="49" fontId="5" fillId="0" borderId="10" xfId="0" applyNumberFormat="1" applyFont="1" applyBorder="1">
      <alignment vertical="top" wrapText="1"/>
    </xf>
    <xf numFmtId="49" fontId="5" fillId="0" borderId="22" xfId="0" applyNumberFormat="1" applyFont="1" applyBorder="1">
      <alignment vertical="top" wrapText="1"/>
    </xf>
    <xf numFmtId="49" fontId="5" fillId="0" borderId="21" xfId="0" applyNumberFormat="1" applyFont="1" applyBorder="1">
      <alignment vertical="top" wrapText="1"/>
    </xf>
    <xf numFmtId="49" fontId="5" fillId="0" borderId="23" xfId="0" applyNumberFormat="1" applyFont="1" applyBorder="1">
      <alignment vertical="top" wrapText="1"/>
    </xf>
    <xf numFmtId="49" fontId="5" fillId="0" borderId="11" xfId="0" applyNumberFormat="1" applyFont="1" applyBorder="1">
      <alignment vertical="top" wrapText="1"/>
    </xf>
    <xf numFmtId="0" fontId="5" fillId="0" borderId="11" xfId="0" applyNumberFormat="1" applyFont="1" applyBorder="1">
      <alignment vertical="top" wrapText="1"/>
    </xf>
    <xf numFmtId="49" fontId="5" fillId="3" borderId="11" xfId="0" applyNumberFormat="1" applyFont="1" applyFill="1" applyBorder="1">
      <alignment vertical="top" wrapText="1"/>
    </xf>
    <xf numFmtId="0" fontId="5" fillId="3" borderId="11" xfId="0" applyNumberFormat="1" applyFont="1" applyFill="1" applyBorder="1">
      <alignment vertical="top" wrapText="1"/>
    </xf>
    <xf numFmtId="49" fontId="5" fillId="3" borderId="12" xfId="0" applyNumberFormat="1" applyFont="1" applyFill="1" applyBorder="1">
      <alignment vertical="top" wrapText="1"/>
    </xf>
    <xf numFmtId="49" fontId="5" fillId="0" borderId="13" xfId="0" applyNumberFormat="1" applyFont="1" applyBorder="1">
      <alignment vertical="top" wrapText="1"/>
    </xf>
    <xf numFmtId="49" fontId="5" fillId="0" borderId="24" xfId="0" applyNumberFormat="1" applyFont="1" applyBorder="1">
      <alignment vertical="top" wrapText="1"/>
    </xf>
    <xf numFmtId="49" fontId="5" fillId="0" borderId="13" xfId="0" applyNumberFormat="1" applyFont="1" applyFill="1" applyBorder="1">
      <alignment vertical="top" wrapText="1"/>
    </xf>
    <xf numFmtId="49" fontId="5" fillId="0" borderId="20" xfId="0" applyNumberFormat="1" applyFont="1" applyBorder="1">
      <alignment vertical="top" wrapText="1"/>
    </xf>
    <xf numFmtId="49" fontId="5" fillId="0" borderId="17" xfId="0" applyNumberFormat="1" applyFont="1" applyBorder="1">
      <alignment vertical="top" wrapText="1"/>
    </xf>
    <xf numFmtId="49" fontId="5" fillId="3" borderId="17" xfId="0" applyNumberFormat="1" applyFont="1" applyFill="1" applyBorder="1">
      <alignment vertical="top" wrapText="1"/>
    </xf>
    <xf numFmtId="0" fontId="5" fillId="3" borderId="17" xfId="0" applyNumberFormat="1" applyFont="1" applyFill="1" applyBorder="1">
      <alignment vertical="top" wrapText="1"/>
    </xf>
    <xf numFmtId="49" fontId="5" fillId="3" borderId="18" xfId="0" applyNumberFormat="1" applyFont="1" applyFill="1" applyBorder="1">
      <alignment vertical="top" wrapText="1"/>
    </xf>
    <xf numFmtId="49" fontId="5" fillId="0" borderId="19" xfId="0" applyNumberFormat="1" applyFont="1" applyBorder="1">
      <alignment vertical="top" wrapText="1"/>
    </xf>
    <xf numFmtId="49" fontId="6" fillId="3" borderId="11" xfId="0" applyNumberFormat="1" applyFont="1" applyFill="1" applyBorder="1">
      <alignment vertical="top" wrapText="1"/>
    </xf>
    <xf numFmtId="49" fontId="6" fillId="3" borderId="12" xfId="0" applyNumberFormat="1" applyFont="1" applyFill="1" applyBorder="1">
      <alignment vertical="top" wrapText="1"/>
    </xf>
    <xf numFmtId="49" fontId="6" fillId="0" borderId="13" xfId="0" applyNumberFormat="1" applyFont="1" applyBorder="1">
      <alignment vertical="top" wrapText="1"/>
    </xf>
    <xf numFmtId="49" fontId="6" fillId="0" borderId="11" xfId="0" applyNumberFormat="1" applyFont="1" applyBorder="1">
      <alignment vertical="top" wrapText="1"/>
    </xf>
    <xf numFmtId="49" fontId="6" fillId="0" borderId="13" xfId="0" applyNumberFormat="1" applyFont="1" applyFill="1" applyBorder="1">
      <alignment vertical="top" wrapText="1"/>
    </xf>
    <xf numFmtId="49" fontId="6" fillId="0" borderId="11" xfId="0" applyNumberFormat="1" applyFont="1" applyFill="1" applyBorder="1">
      <alignment vertical="top" wrapText="1"/>
    </xf>
    <xf numFmtId="49" fontId="7" fillId="3" borderId="11" xfId="0" applyNumberFormat="1" applyFont="1" applyFill="1" applyBorder="1">
      <alignment vertical="top" wrapText="1"/>
    </xf>
    <xf numFmtId="49" fontId="5" fillId="0" borderId="11" xfId="0" applyNumberFormat="1" applyFont="1" applyFill="1" applyBorder="1">
      <alignment vertical="top" wrapText="1"/>
    </xf>
    <xf numFmtId="0" fontId="5" fillId="0" borderId="0" xfId="0" applyNumberFormat="1" applyFont="1">
      <alignment vertical="top" wrapText="1"/>
    </xf>
    <xf numFmtId="49" fontId="7" fillId="3" borderId="12" xfId="0" applyNumberFormat="1" applyFont="1" applyFill="1" applyBorder="1">
      <alignment vertical="top" wrapText="1"/>
    </xf>
    <xf numFmtId="49" fontId="7" fillId="0" borderId="11" xfId="0" applyNumberFormat="1" applyFont="1" applyBorder="1">
      <alignment vertical="top" wrapText="1"/>
    </xf>
    <xf numFmtId="49" fontId="7" fillId="0" borderId="13" xfId="0" applyNumberFormat="1" applyFont="1" applyBorder="1">
      <alignment vertical="top" wrapText="1"/>
    </xf>
    <xf numFmtId="49" fontId="7" fillId="0" borderId="17" xfId="0" applyNumberFormat="1" applyFont="1" applyBorder="1">
      <alignment vertical="top" wrapText="1"/>
    </xf>
    <xf numFmtId="0" fontId="7" fillId="0" borderId="11" xfId="0" applyNumberFormat="1" applyFont="1" applyBorder="1">
      <alignment vertical="top" wrapText="1"/>
    </xf>
    <xf numFmtId="49" fontId="8" fillId="0" borderId="11" xfId="0" applyNumberFormat="1" applyFont="1" applyBorder="1">
      <alignment vertical="top" wrapText="1"/>
    </xf>
    <xf numFmtId="49" fontId="5" fillId="3" borderId="14" xfId="0" applyNumberFormat="1" applyFont="1" applyFill="1" applyBorder="1">
      <alignment vertical="top" wrapText="1"/>
    </xf>
    <xf numFmtId="0" fontId="5" fillId="3" borderId="14" xfId="0" applyNumberFormat="1" applyFont="1" applyFill="1" applyBorder="1">
      <alignment vertical="top" wrapText="1"/>
    </xf>
    <xf numFmtId="49" fontId="5" fillId="3" borderId="15" xfId="0" applyNumberFormat="1" applyFont="1" applyFill="1" applyBorder="1">
      <alignment vertical="top" wrapText="1"/>
    </xf>
    <xf numFmtId="49" fontId="5" fillId="0" borderId="16" xfId="0" applyNumberFormat="1" applyFont="1" applyBorder="1">
      <alignment vertical="top" wrapText="1"/>
    </xf>
    <xf numFmtId="49" fontId="5" fillId="0" borderId="14" xfId="0" applyNumberFormat="1" applyFont="1" applyBorder="1">
      <alignment vertical="top" wrapText="1"/>
    </xf>
    <xf numFmtId="0" fontId="5" fillId="0" borderId="14" xfId="0" applyNumberFormat="1" applyFont="1" applyBorder="1">
      <alignment vertical="top" wrapText="1"/>
    </xf>
    <xf numFmtId="0" fontId="0" fillId="0" borderId="0" xfId="0" applyNumberFormat="1" applyFill="1">
      <alignment vertical="top" wrapText="1"/>
    </xf>
    <xf numFmtId="0" fontId="3" fillId="0" borderId="0" xfId="0" applyNumberFormat="1" applyFont="1" applyFill="1">
      <alignment vertical="top" wrapText="1"/>
    </xf>
  </cellXfs>
  <cellStyles count="1">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89"/>
  <sheetViews>
    <sheetView showGridLines="0" tabSelected="1" zoomScaleNormal="100" workbookViewId="0">
      <pane xSplit="7" ySplit="1" topLeftCell="H464" activePane="bottomRight" state="frozen"/>
      <selection pane="topRight"/>
      <selection pane="bottomLeft"/>
      <selection pane="bottomRight" activeCell="B473" sqref="B473"/>
    </sheetView>
  </sheetViews>
  <sheetFormatPr baseColWidth="10" defaultColWidth="19.5703125" defaultRowHeight="20" customHeight="1"/>
  <cols>
    <col min="1" max="1" width="4.28515625" style="11" customWidth="1"/>
    <col min="2" max="2" width="10.5703125" style="22" customWidth="1"/>
    <col min="3" max="4" width="10.5703125" style="11" customWidth="1"/>
    <col min="5" max="5" width="6" style="11" customWidth="1"/>
    <col min="6" max="6" width="3.140625" style="11" customWidth="1"/>
    <col min="7" max="7" width="15.85546875" style="11" customWidth="1"/>
    <col min="8" max="8" width="17" style="11" customWidth="1"/>
    <col min="9" max="9" width="39.42578125" style="11" customWidth="1"/>
    <col min="10" max="10" width="21.7109375" style="11" customWidth="1"/>
    <col min="11" max="14" width="9.85546875" style="11" customWidth="1"/>
    <col min="15" max="18" width="7.85546875" style="11" customWidth="1"/>
    <col min="19" max="19" width="8" style="11" customWidth="1"/>
    <col min="20" max="20" width="7.85546875" style="11" customWidth="1"/>
    <col min="21" max="21" width="12.140625" style="11" customWidth="1"/>
    <col min="22" max="22" width="13.85546875" style="11" customWidth="1"/>
    <col min="23" max="24" width="7.85546875" style="11" customWidth="1"/>
    <col min="25" max="28" width="13.85546875" style="11" customWidth="1"/>
    <col min="29" max="29" width="10.5703125" style="11" customWidth="1"/>
    <col min="30" max="33" width="10.42578125" style="11" customWidth="1"/>
    <col min="34" max="34" width="19.5703125" style="11" customWidth="1"/>
    <col min="35" max="16384" width="19.5703125" style="11"/>
  </cols>
  <sheetData>
    <row r="1" spans="1:33" ht="48.5" customHeight="1">
      <c r="B1" s="1" t="s">
        <v>0</v>
      </c>
      <c r="C1" s="1" t="s">
        <v>894</v>
      </c>
      <c r="D1" s="1" t="s">
        <v>895</v>
      </c>
      <c r="E1" s="1" t="s">
        <v>2</v>
      </c>
      <c r="F1" s="1" t="s">
        <v>3</v>
      </c>
      <c r="G1" s="1" t="s">
        <v>4</v>
      </c>
      <c r="H1" s="1" t="s">
        <v>5</v>
      </c>
      <c r="I1" s="1" t="s">
        <v>6</v>
      </c>
      <c r="J1" s="1" t="s">
        <v>622</v>
      </c>
      <c r="K1" s="1" t="s">
        <v>623</v>
      </c>
      <c r="L1" s="1" t="s">
        <v>624</v>
      </c>
      <c r="M1" s="1" t="s">
        <v>7</v>
      </c>
      <c r="N1" s="1" t="s">
        <v>8</v>
      </c>
      <c r="O1" s="1" t="s">
        <v>625</v>
      </c>
      <c r="P1" s="1" t="s">
        <v>626</v>
      </c>
      <c r="Q1" s="1" t="s">
        <v>9</v>
      </c>
      <c r="R1" s="1" t="s">
        <v>10</v>
      </c>
      <c r="S1" s="1" t="s">
        <v>11</v>
      </c>
      <c r="T1" s="1" t="s">
        <v>12</v>
      </c>
      <c r="U1" s="1" t="s">
        <v>627</v>
      </c>
      <c r="V1" s="1" t="s">
        <v>628</v>
      </c>
      <c r="W1" s="1" t="s">
        <v>13</v>
      </c>
      <c r="X1" s="1" t="s">
        <v>14</v>
      </c>
      <c r="Y1" s="1" t="s">
        <v>15</v>
      </c>
      <c r="Z1" s="1" t="s">
        <v>16</v>
      </c>
      <c r="AA1" s="21" t="s">
        <v>629</v>
      </c>
      <c r="AB1" s="21" t="s">
        <v>630</v>
      </c>
      <c r="AC1" s="21" t="s">
        <v>631</v>
      </c>
      <c r="AD1" s="21" t="s">
        <v>632</v>
      </c>
      <c r="AE1" s="21" t="s">
        <v>11</v>
      </c>
      <c r="AF1" s="21" t="s">
        <v>12</v>
      </c>
      <c r="AG1" s="21" t="s">
        <v>633</v>
      </c>
    </row>
    <row r="2" spans="1:33" ht="48.5" customHeight="1">
      <c r="A2" s="66"/>
      <c r="B2" s="24" t="s">
        <v>1822</v>
      </c>
      <c r="C2" s="24" t="s">
        <v>886</v>
      </c>
      <c r="D2" s="24" t="s">
        <v>886</v>
      </c>
      <c r="E2" s="25">
        <v>49</v>
      </c>
      <c r="F2" s="24" t="s">
        <v>896</v>
      </c>
      <c r="G2" s="26" t="s">
        <v>1823</v>
      </c>
      <c r="H2" s="27" t="s">
        <v>1863</v>
      </c>
      <c r="I2" s="28" t="s">
        <v>886</v>
      </c>
      <c r="J2" s="29" t="s">
        <v>908</v>
      </c>
      <c r="K2" s="29" t="s">
        <v>907</v>
      </c>
      <c r="L2" s="30" t="s">
        <v>20</v>
      </c>
      <c r="M2" s="31" t="s">
        <v>20</v>
      </c>
      <c r="N2" s="31" t="s">
        <v>20</v>
      </c>
      <c r="O2" s="31" t="s">
        <v>20</v>
      </c>
      <c r="P2" s="31" t="s">
        <v>20</v>
      </c>
      <c r="Q2" s="31" t="s">
        <v>20</v>
      </c>
      <c r="R2" s="31" t="s">
        <v>20</v>
      </c>
      <c r="S2" s="31" t="s">
        <v>20</v>
      </c>
      <c r="T2" s="31" t="s">
        <v>20</v>
      </c>
      <c r="U2" s="31" t="s">
        <v>20</v>
      </c>
      <c r="V2" s="31" t="s">
        <v>20</v>
      </c>
      <c r="W2" s="31" t="s">
        <v>20</v>
      </c>
      <c r="X2" s="31" t="s">
        <v>20</v>
      </c>
      <c r="Y2" s="31" t="s">
        <v>20</v>
      </c>
      <c r="Z2" s="31" t="s">
        <v>20</v>
      </c>
      <c r="AA2" s="32" t="str">
        <f>IF(W2="-","-",VLOOKUP(W2,十干十二支!A$2:B$61,2,FALSE))</f>
        <v>-</v>
      </c>
      <c r="AB2" s="32" t="str">
        <f>IF(X2="-","-",VLOOKUP(X2,十干十二支!$A$1:B$61,2,FALSE))</f>
        <v>-</v>
      </c>
      <c r="AC2" s="32" t="str">
        <f t="shared" ref="AC2" si="0">IF(AA2="-","-",AB2-AA2)</f>
        <v>-</v>
      </c>
      <c r="AD2" s="32" t="str">
        <f t="shared" ref="AD2" si="1">IF(AC2="-","-",IF(ABS(AC2)&gt;30,IF(AC2 &gt; 0, AC2-60, AC2+60),AC2))</f>
        <v>-</v>
      </c>
      <c r="AE2" s="32" t="str">
        <f>IF(S2="-","-",VLOOKUP(S2,十干十二支!$A$1:B$61,2,FALSE))</f>
        <v>-</v>
      </c>
      <c r="AF2" s="32" t="str">
        <f>IF(T2="-","-",VLOOKUP(T2,十干十二支!$A$1:B$61,2,FALSE))</f>
        <v>-</v>
      </c>
      <c r="AG2" s="32" t="str">
        <f>IF(AE2="-","-",AF23-AE2)</f>
        <v>-</v>
      </c>
    </row>
    <row r="3" spans="1:33" ht="48.5" customHeight="1">
      <c r="A3" s="66"/>
      <c r="B3" s="33" t="s">
        <v>1824</v>
      </c>
      <c r="C3" s="33" t="s">
        <v>886</v>
      </c>
      <c r="D3" s="33" t="s">
        <v>886</v>
      </c>
      <c r="E3" s="34">
        <v>54</v>
      </c>
      <c r="F3" s="33" t="s">
        <v>896</v>
      </c>
      <c r="G3" s="35" t="s">
        <v>1825</v>
      </c>
      <c r="H3" s="36" t="s">
        <v>1864</v>
      </c>
      <c r="I3" s="28" t="s">
        <v>886</v>
      </c>
      <c r="J3" s="37" t="s">
        <v>908</v>
      </c>
      <c r="K3" s="37" t="s">
        <v>907</v>
      </c>
      <c r="L3" s="30" t="s">
        <v>20</v>
      </c>
      <c r="M3" s="31" t="s">
        <v>20</v>
      </c>
      <c r="N3" s="31" t="s">
        <v>20</v>
      </c>
      <c r="O3" s="31" t="s">
        <v>20</v>
      </c>
      <c r="P3" s="31" t="s">
        <v>20</v>
      </c>
      <c r="Q3" s="31" t="s">
        <v>20</v>
      </c>
      <c r="R3" s="31" t="s">
        <v>20</v>
      </c>
      <c r="S3" s="31" t="s">
        <v>20</v>
      </c>
      <c r="T3" s="31" t="s">
        <v>20</v>
      </c>
      <c r="U3" s="31" t="s">
        <v>20</v>
      </c>
      <c r="V3" s="31" t="s">
        <v>20</v>
      </c>
      <c r="W3" s="31" t="s">
        <v>20</v>
      </c>
      <c r="X3" s="31" t="s">
        <v>20</v>
      </c>
      <c r="Y3" s="31" t="s">
        <v>20</v>
      </c>
      <c r="Z3" s="31" t="s">
        <v>20</v>
      </c>
      <c r="AA3" s="32" t="str">
        <f>IF(W3="-","-",VLOOKUP(W3,十干十二支!A$2:B$61,2,FALSE))</f>
        <v>-</v>
      </c>
      <c r="AB3" s="32" t="str">
        <f>IF(X3="-","-",VLOOKUP(X3,十干十二支!$A$1:B$61,2,FALSE))</f>
        <v>-</v>
      </c>
      <c r="AC3" s="32" t="str">
        <f t="shared" ref="AC3:AC18" si="2">IF(AA3="-","-",AB3-AA3)</f>
        <v>-</v>
      </c>
      <c r="AD3" s="32" t="str">
        <f t="shared" ref="AD3:AD18" si="3">IF(AC3="-","-",IF(ABS(AC3)&gt;30,IF(AC3 &gt; 0, AC3-60, AC3+60),AC3))</f>
        <v>-</v>
      </c>
      <c r="AE3" s="32" t="str">
        <f>IF(S3="-","-",VLOOKUP(S3,十干十二支!$A$1:B$61,2,FALSE))</f>
        <v>-</v>
      </c>
      <c r="AF3" s="32" t="str">
        <f>IF(T3="-","-",VLOOKUP(T3,十干十二支!$A$1:B$61,2,FALSE))</f>
        <v>-</v>
      </c>
      <c r="AG3" s="32" t="str">
        <f>IF(AE3="-","-",#REF!-AE3)</f>
        <v>-</v>
      </c>
    </row>
    <row r="4" spans="1:33" ht="48.5" customHeight="1">
      <c r="A4" s="66"/>
      <c r="B4" s="33" t="s">
        <v>1826</v>
      </c>
      <c r="C4" s="33" t="s">
        <v>886</v>
      </c>
      <c r="D4" s="33" t="s">
        <v>886</v>
      </c>
      <c r="E4" s="34">
        <v>56</v>
      </c>
      <c r="F4" s="33" t="s">
        <v>896</v>
      </c>
      <c r="G4" s="35" t="s">
        <v>1827</v>
      </c>
      <c r="H4" s="36" t="s">
        <v>1865</v>
      </c>
      <c r="I4" s="28" t="s">
        <v>886</v>
      </c>
      <c r="J4" s="37" t="s">
        <v>908</v>
      </c>
      <c r="K4" s="37" t="s">
        <v>907</v>
      </c>
      <c r="L4" s="30" t="s">
        <v>20</v>
      </c>
      <c r="M4" s="31" t="s">
        <v>20</v>
      </c>
      <c r="N4" s="31" t="s">
        <v>20</v>
      </c>
      <c r="O4" s="31" t="s">
        <v>20</v>
      </c>
      <c r="P4" s="31" t="s">
        <v>20</v>
      </c>
      <c r="Q4" s="31" t="s">
        <v>20</v>
      </c>
      <c r="R4" s="31" t="s">
        <v>20</v>
      </c>
      <c r="S4" s="31" t="s">
        <v>20</v>
      </c>
      <c r="T4" s="31" t="s">
        <v>20</v>
      </c>
      <c r="U4" s="31" t="s">
        <v>20</v>
      </c>
      <c r="V4" s="31" t="s">
        <v>20</v>
      </c>
      <c r="W4" s="31" t="s">
        <v>20</v>
      </c>
      <c r="X4" s="31" t="s">
        <v>20</v>
      </c>
      <c r="Y4" s="31" t="s">
        <v>20</v>
      </c>
      <c r="Z4" s="31" t="s">
        <v>20</v>
      </c>
      <c r="AA4" s="32" t="str">
        <f>IF(W4="-","-",VLOOKUP(W4,十干十二支!A$2:B$61,2,FALSE))</f>
        <v>-</v>
      </c>
      <c r="AB4" s="32" t="str">
        <f>IF(X4="-","-",VLOOKUP(X4,十干十二支!$A$1:B$61,2,FALSE))</f>
        <v>-</v>
      </c>
      <c r="AC4" s="32" t="str">
        <f t="shared" si="2"/>
        <v>-</v>
      </c>
      <c r="AD4" s="32" t="str">
        <f t="shared" si="3"/>
        <v>-</v>
      </c>
      <c r="AE4" s="32" t="str">
        <f>IF(S4="-","-",VLOOKUP(S4,十干十二支!$A$1:B$61,2,FALSE))</f>
        <v>-</v>
      </c>
      <c r="AF4" s="32" t="str">
        <f>IF(T4="-","-",VLOOKUP(T4,十干十二支!$A$1:B$61,2,FALSE))</f>
        <v>-</v>
      </c>
      <c r="AG4" s="32" t="str">
        <f>IF(AE4="-","-",#REF!-AE4)</f>
        <v>-</v>
      </c>
    </row>
    <row r="5" spans="1:33" ht="48.5" customHeight="1">
      <c r="A5" s="66"/>
      <c r="B5" s="33" t="s">
        <v>1828</v>
      </c>
      <c r="C5" s="33" t="s">
        <v>886</v>
      </c>
      <c r="D5" s="33" t="s">
        <v>886</v>
      </c>
      <c r="E5" s="34">
        <v>72</v>
      </c>
      <c r="F5" s="33" t="s">
        <v>896</v>
      </c>
      <c r="G5" s="35" t="s">
        <v>1829</v>
      </c>
      <c r="H5" s="36" t="s">
        <v>1866</v>
      </c>
      <c r="I5" s="28" t="s">
        <v>886</v>
      </c>
      <c r="J5" s="37" t="s">
        <v>908</v>
      </c>
      <c r="K5" s="37" t="s">
        <v>907</v>
      </c>
      <c r="L5" s="30" t="s">
        <v>20</v>
      </c>
      <c r="M5" s="31" t="s">
        <v>20</v>
      </c>
      <c r="N5" s="31" t="s">
        <v>20</v>
      </c>
      <c r="O5" s="31" t="s">
        <v>20</v>
      </c>
      <c r="P5" s="31" t="s">
        <v>20</v>
      </c>
      <c r="Q5" s="31" t="s">
        <v>20</v>
      </c>
      <c r="R5" s="31" t="s">
        <v>20</v>
      </c>
      <c r="S5" s="31" t="s">
        <v>20</v>
      </c>
      <c r="T5" s="31" t="s">
        <v>20</v>
      </c>
      <c r="U5" s="31" t="s">
        <v>20</v>
      </c>
      <c r="V5" s="31" t="s">
        <v>20</v>
      </c>
      <c r="W5" s="31" t="s">
        <v>20</v>
      </c>
      <c r="X5" s="31" t="s">
        <v>20</v>
      </c>
      <c r="Y5" s="31" t="s">
        <v>20</v>
      </c>
      <c r="Z5" s="31" t="s">
        <v>20</v>
      </c>
      <c r="AA5" s="32" t="str">
        <f>IF(W5="-","-",VLOOKUP(W5,十干十二支!A$2:B$61,2,FALSE))</f>
        <v>-</v>
      </c>
      <c r="AB5" s="32" t="str">
        <f>IF(X5="-","-",VLOOKUP(X5,十干十二支!$A$1:B$61,2,FALSE))</f>
        <v>-</v>
      </c>
      <c r="AC5" s="32" t="str">
        <f t="shared" si="2"/>
        <v>-</v>
      </c>
      <c r="AD5" s="32" t="str">
        <f t="shared" si="3"/>
        <v>-</v>
      </c>
      <c r="AE5" s="32" t="str">
        <f>IF(S5="-","-",VLOOKUP(S5,十干十二支!$A$1:B$61,2,FALSE))</f>
        <v>-</v>
      </c>
      <c r="AF5" s="32" t="str">
        <f>IF(T5="-","-",VLOOKUP(T5,十干十二支!$A$1:B$61,2,FALSE))</f>
        <v>-</v>
      </c>
      <c r="AG5" s="32" t="str">
        <f>IF(AE5="-","-",#REF!-AE5)</f>
        <v>-</v>
      </c>
    </row>
    <row r="6" spans="1:33" ht="48.5" customHeight="1">
      <c r="A6" s="66"/>
      <c r="B6" s="33" t="s">
        <v>1830</v>
      </c>
      <c r="C6" s="33" t="s">
        <v>886</v>
      </c>
      <c r="D6" s="33" t="s">
        <v>886</v>
      </c>
      <c r="E6" s="34">
        <v>72</v>
      </c>
      <c r="F6" s="33" t="s">
        <v>896</v>
      </c>
      <c r="G6" s="35" t="s">
        <v>1831</v>
      </c>
      <c r="H6" s="36" t="s">
        <v>1867</v>
      </c>
      <c r="I6" s="28" t="s">
        <v>886</v>
      </c>
      <c r="J6" s="37" t="s">
        <v>908</v>
      </c>
      <c r="K6" s="37" t="s">
        <v>907</v>
      </c>
      <c r="L6" s="30" t="s">
        <v>20</v>
      </c>
      <c r="M6" s="31" t="s">
        <v>20</v>
      </c>
      <c r="N6" s="31" t="s">
        <v>20</v>
      </c>
      <c r="O6" s="31" t="s">
        <v>20</v>
      </c>
      <c r="P6" s="31" t="s">
        <v>20</v>
      </c>
      <c r="Q6" s="31" t="s">
        <v>20</v>
      </c>
      <c r="R6" s="31" t="s">
        <v>20</v>
      </c>
      <c r="S6" s="31" t="s">
        <v>20</v>
      </c>
      <c r="T6" s="31" t="s">
        <v>20</v>
      </c>
      <c r="U6" s="31" t="s">
        <v>20</v>
      </c>
      <c r="V6" s="31" t="s">
        <v>20</v>
      </c>
      <c r="W6" s="31" t="s">
        <v>20</v>
      </c>
      <c r="X6" s="31" t="s">
        <v>20</v>
      </c>
      <c r="Y6" s="31" t="s">
        <v>20</v>
      </c>
      <c r="Z6" s="31" t="s">
        <v>20</v>
      </c>
      <c r="AA6" s="32" t="str">
        <f>IF(W6="-","-",VLOOKUP(W6,十干十二支!A$2:B$61,2,FALSE))</f>
        <v>-</v>
      </c>
      <c r="AB6" s="32" t="str">
        <f>IF(X6="-","-",VLOOKUP(X6,十干十二支!$A$1:B$61,2,FALSE))</f>
        <v>-</v>
      </c>
      <c r="AC6" s="32" t="str">
        <f t="shared" si="2"/>
        <v>-</v>
      </c>
      <c r="AD6" s="32" t="str">
        <f t="shared" si="3"/>
        <v>-</v>
      </c>
      <c r="AE6" s="32" t="str">
        <f>IF(S6="-","-",VLOOKUP(S6,十干十二支!$A$1:B$61,2,FALSE))</f>
        <v>-</v>
      </c>
      <c r="AF6" s="32" t="str">
        <f>IF(T6="-","-",VLOOKUP(T6,十干十二支!$A$1:B$61,2,FALSE))</f>
        <v>-</v>
      </c>
      <c r="AG6" s="32" t="str">
        <f>IF(AE6="-","-",#REF!-AE6)</f>
        <v>-</v>
      </c>
    </row>
    <row r="7" spans="1:33" ht="48.5" customHeight="1">
      <c r="A7" s="66"/>
      <c r="B7" s="33" t="s">
        <v>1832</v>
      </c>
      <c r="C7" s="33" t="s">
        <v>886</v>
      </c>
      <c r="D7" s="33" t="s">
        <v>886</v>
      </c>
      <c r="E7" s="34">
        <v>74</v>
      </c>
      <c r="F7" s="33" t="s">
        <v>896</v>
      </c>
      <c r="G7" s="35" t="s">
        <v>1833</v>
      </c>
      <c r="H7" s="36" t="s">
        <v>1868</v>
      </c>
      <c r="I7" s="28" t="s">
        <v>886</v>
      </c>
      <c r="J7" s="37" t="s">
        <v>908</v>
      </c>
      <c r="K7" s="37" t="s">
        <v>907</v>
      </c>
      <c r="L7" s="30" t="s">
        <v>20</v>
      </c>
      <c r="M7" s="31" t="s">
        <v>20</v>
      </c>
      <c r="N7" s="31" t="s">
        <v>20</v>
      </c>
      <c r="O7" s="31" t="s">
        <v>20</v>
      </c>
      <c r="P7" s="31" t="s">
        <v>20</v>
      </c>
      <c r="Q7" s="31" t="s">
        <v>20</v>
      </c>
      <c r="R7" s="31" t="s">
        <v>20</v>
      </c>
      <c r="S7" s="31" t="s">
        <v>20</v>
      </c>
      <c r="T7" s="31" t="s">
        <v>20</v>
      </c>
      <c r="U7" s="31" t="s">
        <v>20</v>
      </c>
      <c r="V7" s="31" t="s">
        <v>20</v>
      </c>
      <c r="W7" s="31" t="s">
        <v>20</v>
      </c>
      <c r="X7" s="31" t="s">
        <v>20</v>
      </c>
      <c r="Y7" s="31" t="s">
        <v>20</v>
      </c>
      <c r="Z7" s="31" t="s">
        <v>20</v>
      </c>
      <c r="AA7" s="32" t="str">
        <f>IF(W7="-","-",VLOOKUP(W7,十干十二支!A$2:B$61,2,FALSE))</f>
        <v>-</v>
      </c>
      <c r="AB7" s="32" t="str">
        <f>IF(X7="-","-",VLOOKUP(X7,十干十二支!$A$1:B$61,2,FALSE))</f>
        <v>-</v>
      </c>
      <c r="AC7" s="32" t="str">
        <f t="shared" si="2"/>
        <v>-</v>
      </c>
      <c r="AD7" s="32" t="str">
        <f t="shared" si="3"/>
        <v>-</v>
      </c>
      <c r="AE7" s="32" t="str">
        <f>IF(S7="-","-",VLOOKUP(S7,十干十二支!$A$1:B$61,2,FALSE))</f>
        <v>-</v>
      </c>
      <c r="AF7" s="32" t="str">
        <f>IF(T7="-","-",VLOOKUP(T7,十干十二支!$A$1:B$61,2,FALSE))</f>
        <v>-</v>
      </c>
      <c r="AG7" s="32" t="str">
        <f>IF(AE7="-","-",#REF!-AE7)</f>
        <v>-</v>
      </c>
    </row>
    <row r="8" spans="1:33" ht="48.5" customHeight="1">
      <c r="A8" s="66"/>
      <c r="B8" s="33" t="s">
        <v>1834</v>
      </c>
      <c r="C8" s="33" t="s">
        <v>886</v>
      </c>
      <c r="D8" s="33" t="s">
        <v>886</v>
      </c>
      <c r="E8" s="34">
        <v>74</v>
      </c>
      <c r="F8" s="33" t="s">
        <v>904</v>
      </c>
      <c r="G8" s="35" t="s">
        <v>1835</v>
      </c>
      <c r="H8" s="36" t="s">
        <v>1869</v>
      </c>
      <c r="I8" s="28" t="s">
        <v>886</v>
      </c>
      <c r="J8" s="37" t="s">
        <v>908</v>
      </c>
      <c r="K8" s="37" t="s">
        <v>907</v>
      </c>
      <c r="L8" s="30" t="s">
        <v>20</v>
      </c>
      <c r="M8" s="31" t="s">
        <v>20</v>
      </c>
      <c r="N8" s="31" t="s">
        <v>20</v>
      </c>
      <c r="O8" s="31" t="s">
        <v>20</v>
      </c>
      <c r="P8" s="31" t="s">
        <v>20</v>
      </c>
      <c r="Q8" s="31" t="s">
        <v>20</v>
      </c>
      <c r="R8" s="31" t="s">
        <v>20</v>
      </c>
      <c r="S8" s="31" t="s">
        <v>20</v>
      </c>
      <c r="T8" s="31" t="s">
        <v>20</v>
      </c>
      <c r="U8" s="31" t="s">
        <v>20</v>
      </c>
      <c r="V8" s="31" t="s">
        <v>20</v>
      </c>
      <c r="W8" s="31" t="s">
        <v>20</v>
      </c>
      <c r="X8" s="31" t="s">
        <v>20</v>
      </c>
      <c r="Y8" s="31" t="s">
        <v>20</v>
      </c>
      <c r="Z8" s="31" t="s">
        <v>20</v>
      </c>
      <c r="AA8" s="32" t="str">
        <f>IF(W8="-","-",VLOOKUP(W8,十干十二支!A$2:B$61,2,FALSE))</f>
        <v>-</v>
      </c>
      <c r="AB8" s="32" t="str">
        <f>IF(X8="-","-",VLOOKUP(X8,十干十二支!$A$1:B$61,2,FALSE))</f>
        <v>-</v>
      </c>
      <c r="AC8" s="32" t="str">
        <f t="shared" ref="AC8" si="4">IF(AA8="-","-",AB8-AA8)</f>
        <v>-</v>
      </c>
      <c r="AD8" s="32" t="str">
        <f t="shared" ref="AD8" si="5">IF(AC8="-","-",IF(ABS(AC8)&gt;30,IF(AC8 &gt; 0, AC8-60, AC8+60),AC8))</f>
        <v>-</v>
      </c>
      <c r="AE8" s="32" t="str">
        <f>IF(S8="-","-",VLOOKUP(S8,十干十二支!$A$1:B$61,2,FALSE))</f>
        <v>-</v>
      </c>
      <c r="AF8" s="32" t="str">
        <f>IF(T8="-","-",VLOOKUP(T8,十干十二支!$A$1:B$61,2,FALSE))</f>
        <v>-</v>
      </c>
      <c r="AG8" s="32" t="str">
        <f t="shared" ref="AG8" si="6">IF(AE8="-","-",AF9-AE8)</f>
        <v>-</v>
      </c>
    </row>
    <row r="9" spans="1:33" ht="48.5" customHeight="1">
      <c r="A9" s="66"/>
      <c r="B9" s="33" t="s">
        <v>1836</v>
      </c>
      <c r="C9" s="33" t="s">
        <v>886</v>
      </c>
      <c r="D9" s="33" t="s">
        <v>886</v>
      </c>
      <c r="E9" s="34">
        <v>81</v>
      </c>
      <c r="F9" s="33" t="s">
        <v>896</v>
      </c>
      <c r="G9" s="35" t="s">
        <v>1838</v>
      </c>
      <c r="H9" s="36" t="s">
        <v>1854</v>
      </c>
      <c r="I9" s="28" t="s">
        <v>886</v>
      </c>
      <c r="J9" s="37" t="s">
        <v>908</v>
      </c>
      <c r="K9" s="37" t="s">
        <v>907</v>
      </c>
      <c r="L9" s="30" t="s">
        <v>20</v>
      </c>
      <c r="M9" s="31" t="s">
        <v>20</v>
      </c>
      <c r="N9" s="31" t="s">
        <v>20</v>
      </c>
      <c r="O9" s="31" t="s">
        <v>20</v>
      </c>
      <c r="P9" s="31" t="s">
        <v>20</v>
      </c>
      <c r="Q9" s="31" t="s">
        <v>20</v>
      </c>
      <c r="R9" s="31" t="s">
        <v>20</v>
      </c>
      <c r="S9" s="31" t="s">
        <v>20</v>
      </c>
      <c r="T9" s="31" t="s">
        <v>20</v>
      </c>
      <c r="U9" s="31" t="s">
        <v>20</v>
      </c>
      <c r="V9" s="31" t="s">
        <v>20</v>
      </c>
      <c r="W9" s="31" t="s">
        <v>20</v>
      </c>
      <c r="X9" s="31" t="s">
        <v>20</v>
      </c>
      <c r="Y9" s="31" t="s">
        <v>20</v>
      </c>
      <c r="Z9" s="31" t="s">
        <v>20</v>
      </c>
      <c r="AA9" s="32" t="str">
        <f>IF(W9="-","-",VLOOKUP(W9,十干十二支!A$2:B$61,2,FALSE))</f>
        <v>-</v>
      </c>
      <c r="AB9" s="32" t="str">
        <f>IF(X9="-","-",VLOOKUP(X9,十干十二支!$A$1:B$61,2,FALSE))</f>
        <v>-</v>
      </c>
      <c r="AC9" s="32" t="str">
        <f t="shared" si="2"/>
        <v>-</v>
      </c>
      <c r="AD9" s="32" t="str">
        <f t="shared" si="3"/>
        <v>-</v>
      </c>
      <c r="AE9" s="32" t="str">
        <f>IF(S9="-","-",VLOOKUP(S9,十干十二支!$A$1:B$61,2,FALSE))</f>
        <v>-</v>
      </c>
      <c r="AF9" s="32" t="str">
        <f>IF(T9="-","-",VLOOKUP(T9,十干十二支!$A$1:B$61,2,FALSE))</f>
        <v>-</v>
      </c>
      <c r="AG9" s="32" t="str">
        <f>IF(AE9="-","-",#REF!-AE9)</f>
        <v>-</v>
      </c>
    </row>
    <row r="10" spans="1:33" ht="48.5" customHeight="1">
      <c r="A10" s="66"/>
      <c r="B10" s="33" t="s">
        <v>1837</v>
      </c>
      <c r="C10" s="33" t="s">
        <v>886</v>
      </c>
      <c r="D10" s="33" t="s">
        <v>886</v>
      </c>
      <c r="E10" s="34">
        <v>81</v>
      </c>
      <c r="F10" s="33" t="s">
        <v>904</v>
      </c>
      <c r="G10" s="35" t="s">
        <v>1839</v>
      </c>
      <c r="H10" s="36" t="s">
        <v>1855</v>
      </c>
      <c r="I10" s="28" t="s">
        <v>886</v>
      </c>
      <c r="J10" s="37" t="s">
        <v>908</v>
      </c>
      <c r="K10" s="37" t="s">
        <v>907</v>
      </c>
      <c r="L10" s="30" t="s">
        <v>20</v>
      </c>
      <c r="M10" s="31" t="s">
        <v>20</v>
      </c>
      <c r="N10" s="31" t="s">
        <v>20</v>
      </c>
      <c r="O10" s="31" t="s">
        <v>20</v>
      </c>
      <c r="P10" s="31" t="s">
        <v>20</v>
      </c>
      <c r="Q10" s="31" t="s">
        <v>20</v>
      </c>
      <c r="R10" s="31" t="s">
        <v>20</v>
      </c>
      <c r="S10" s="31" t="s">
        <v>20</v>
      </c>
      <c r="T10" s="31" t="s">
        <v>20</v>
      </c>
      <c r="U10" s="31" t="s">
        <v>20</v>
      </c>
      <c r="V10" s="31" t="s">
        <v>20</v>
      </c>
      <c r="W10" s="31" t="s">
        <v>20</v>
      </c>
      <c r="X10" s="31" t="s">
        <v>20</v>
      </c>
      <c r="Y10" s="31" t="s">
        <v>20</v>
      </c>
      <c r="Z10" s="31" t="s">
        <v>20</v>
      </c>
      <c r="AA10" s="32" t="str">
        <f>IF(W10="-","-",VLOOKUP(W10,十干十二支!A$2:B$61,2,FALSE))</f>
        <v>-</v>
      </c>
      <c r="AB10" s="32" t="str">
        <f>IF(X10="-","-",VLOOKUP(X10,十干十二支!$A$1:B$61,2,FALSE))</f>
        <v>-</v>
      </c>
      <c r="AC10" s="32" t="str">
        <f t="shared" si="2"/>
        <v>-</v>
      </c>
      <c r="AD10" s="32" t="str">
        <f t="shared" si="3"/>
        <v>-</v>
      </c>
      <c r="AE10" s="32" t="str">
        <f>IF(S10="-","-",VLOOKUP(S10,十干十二支!$A$1:B$61,2,FALSE))</f>
        <v>-</v>
      </c>
      <c r="AF10" s="32" t="str">
        <f>IF(T10="-","-",VLOOKUP(T10,十干十二支!$A$1:B$61,2,FALSE))</f>
        <v>-</v>
      </c>
      <c r="AG10" s="32" t="str">
        <f>IF(AE10="-","-",#REF!-AE10)</f>
        <v>-</v>
      </c>
    </row>
    <row r="11" spans="1:33" ht="48.5" customHeight="1">
      <c r="A11" s="66"/>
      <c r="B11" s="33" t="s">
        <v>1876</v>
      </c>
      <c r="C11" s="33" t="s">
        <v>886</v>
      </c>
      <c r="D11" s="33" t="s">
        <v>1840</v>
      </c>
      <c r="E11" s="34">
        <v>95</v>
      </c>
      <c r="F11" s="33" t="s">
        <v>886</v>
      </c>
      <c r="G11" s="35" t="s">
        <v>1877</v>
      </c>
      <c r="H11" s="38" t="s">
        <v>1886</v>
      </c>
      <c r="I11" s="28" t="s">
        <v>886</v>
      </c>
      <c r="J11" s="37" t="s">
        <v>886</v>
      </c>
      <c r="K11" s="37" t="s">
        <v>916</v>
      </c>
      <c r="L11" s="30" t="s">
        <v>20</v>
      </c>
      <c r="M11" s="31" t="s">
        <v>20</v>
      </c>
      <c r="N11" s="31" t="s">
        <v>20</v>
      </c>
      <c r="O11" s="31" t="s">
        <v>909</v>
      </c>
      <c r="P11" s="31" t="s">
        <v>921</v>
      </c>
      <c r="Q11" s="31" t="s">
        <v>20</v>
      </c>
      <c r="R11" s="31" t="s">
        <v>20</v>
      </c>
      <c r="S11" s="31" t="s">
        <v>20</v>
      </c>
      <c r="T11" s="31" t="s">
        <v>20</v>
      </c>
      <c r="U11" s="31" t="s">
        <v>20</v>
      </c>
      <c r="V11" s="31" t="s">
        <v>20</v>
      </c>
      <c r="W11" s="31" t="s">
        <v>20</v>
      </c>
      <c r="X11" s="31" t="s">
        <v>20</v>
      </c>
      <c r="Y11" s="31" t="s">
        <v>20</v>
      </c>
      <c r="Z11" s="31" t="s">
        <v>20</v>
      </c>
      <c r="AA11" s="32" t="str">
        <f>IF(W11="-","-",VLOOKUP(W11,十干十二支!A$2:B$61,2,FALSE))</f>
        <v>-</v>
      </c>
      <c r="AB11" s="32" t="str">
        <f>IF(X11="-","-",VLOOKUP(X11,十干十二支!$A$1:B$61,2,FALSE))</f>
        <v>-</v>
      </c>
      <c r="AC11" s="32" t="str">
        <f t="shared" ref="AC11" si="7">IF(AA11="-","-",AB11-AA11)</f>
        <v>-</v>
      </c>
      <c r="AD11" s="32" t="str">
        <f t="shared" ref="AD11" si="8">IF(AC11="-","-",IF(ABS(AC11)&gt;30,IF(AC11 &gt; 0, AC11-60, AC11+60),AC11))</f>
        <v>-</v>
      </c>
      <c r="AE11" s="32" t="str">
        <f>IF(S11="-","-",VLOOKUP(S11,十干十二支!$A$1:B$61,2,FALSE))</f>
        <v>-</v>
      </c>
      <c r="AF11" s="32" t="str">
        <f>IF(T11="-","-",VLOOKUP(T11,十干十二支!$A$1:B$61,2,FALSE))</f>
        <v>-</v>
      </c>
      <c r="AG11" s="32" t="str">
        <f>IF(AE11="-","-",#REF!-AE11)</f>
        <v>-</v>
      </c>
    </row>
    <row r="12" spans="1:33" ht="48.5" customHeight="1">
      <c r="A12" s="66"/>
      <c r="B12" s="33" t="s">
        <v>1840</v>
      </c>
      <c r="C12" s="33" t="s">
        <v>886</v>
      </c>
      <c r="D12" s="33" t="s">
        <v>886</v>
      </c>
      <c r="E12" s="34">
        <v>95</v>
      </c>
      <c r="F12" s="33" t="s">
        <v>896</v>
      </c>
      <c r="G12" s="35" t="s">
        <v>1841</v>
      </c>
      <c r="H12" s="36" t="s">
        <v>1856</v>
      </c>
      <c r="I12" s="28" t="s">
        <v>1870</v>
      </c>
      <c r="J12" s="37" t="s">
        <v>886</v>
      </c>
      <c r="K12" s="37" t="s">
        <v>916</v>
      </c>
      <c r="L12" s="30" t="s">
        <v>20</v>
      </c>
      <c r="M12" s="31" t="s">
        <v>20</v>
      </c>
      <c r="N12" s="31" t="s">
        <v>20</v>
      </c>
      <c r="O12" s="31" t="s">
        <v>921</v>
      </c>
      <c r="P12" s="31" t="s">
        <v>909</v>
      </c>
      <c r="Q12" s="31" t="s">
        <v>20</v>
      </c>
      <c r="R12" s="31" t="s">
        <v>20</v>
      </c>
      <c r="S12" s="31" t="s">
        <v>20</v>
      </c>
      <c r="T12" s="31" t="s">
        <v>20</v>
      </c>
      <c r="U12" s="31" t="s">
        <v>20</v>
      </c>
      <c r="V12" s="31" t="s">
        <v>20</v>
      </c>
      <c r="W12" s="31" t="s">
        <v>1890</v>
      </c>
      <c r="X12" s="31" t="s">
        <v>1891</v>
      </c>
      <c r="Y12" s="31" t="s">
        <v>1841</v>
      </c>
      <c r="Z12" s="31" t="s">
        <v>1892</v>
      </c>
      <c r="AA12" s="32">
        <f>IF(W12="-","-",VLOOKUP(W12,十干十二支!A$2:B$61,2,FALSE))</f>
        <v>28</v>
      </c>
      <c r="AB12" s="32">
        <f>IF(X12="-","-",VLOOKUP(X12,十干十二支!$A$1:B$61,2,FALSE))</f>
        <v>27</v>
      </c>
      <c r="AC12" s="32">
        <f t="shared" si="2"/>
        <v>-1</v>
      </c>
      <c r="AD12" s="32">
        <f t="shared" si="3"/>
        <v>-1</v>
      </c>
      <c r="AE12" s="32" t="str">
        <f>IF(S12="-","-",VLOOKUP(S12,十干十二支!$A$1:B$61,2,FALSE))</f>
        <v>-</v>
      </c>
      <c r="AF12" s="32" t="str">
        <f>IF(T12="-","-",VLOOKUP(T12,十干十二支!$A$1:B$61,2,FALSE))</f>
        <v>-</v>
      </c>
      <c r="AG12" s="32" t="str">
        <f>IF(AE12="-","-",#REF!-AE12)</f>
        <v>-</v>
      </c>
    </row>
    <row r="13" spans="1:33" ht="48.5" customHeight="1">
      <c r="A13" s="66"/>
      <c r="B13" s="33" t="s">
        <v>1878</v>
      </c>
      <c r="C13" s="33" t="s">
        <v>886</v>
      </c>
      <c r="D13" s="33" t="s">
        <v>1842</v>
      </c>
      <c r="E13" s="34">
        <v>96</v>
      </c>
      <c r="F13" s="33" t="s">
        <v>886</v>
      </c>
      <c r="G13" s="35" t="s">
        <v>1879</v>
      </c>
      <c r="H13" s="38" t="s">
        <v>1887</v>
      </c>
      <c r="I13" s="28" t="s">
        <v>886</v>
      </c>
      <c r="J13" s="37" t="s">
        <v>886</v>
      </c>
      <c r="K13" s="37" t="s">
        <v>916</v>
      </c>
      <c r="L13" s="30" t="s">
        <v>20</v>
      </c>
      <c r="M13" s="31" t="s">
        <v>20</v>
      </c>
      <c r="N13" s="31" t="s">
        <v>20</v>
      </c>
      <c r="O13" s="31" t="s">
        <v>921</v>
      </c>
      <c r="P13" s="31" t="s">
        <v>909</v>
      </c>
      <c r="Q13" s="31" t="s">
        <v>20</v>
      </c>
      <c r="R13" s="31" t="s">
        <v>20</v>
      </c>
      <c r="S13" s="31" t="s">
        <v>20</v>
      </c>
      <c r="T13" s="31" t="s">
        <v>20</v>
      </c>
      <c r="U13" s="31" t="s">
        <v>20</v>
      </c>
      <c r="V13" s="31" t="s">
        <v>20</v>
      </c>
      <c r="W13" s="31" t="s">
        <v>20</v>
      </c>
      <c r="X13" s="31" t="s">
        <v>20</v>
      </c>
      <c r="Y13" s="31" t="s">
        <v>20</v>
      </c>
      <c r="Z13" s="31" t="s">
        <v>20</v>
      </c>
      <c r="AA13" s="32" t="str">
        <f>IF(W13="-","-",VLOOKUP(W13,十干十二支!A$2:B$61,2,FALSE))</f>
        <v>-</v>
      </c>
      <c r="AB13" s="32" t="str">
        <f>IF(X13="-","-",VLOOKUP(X13,十干十二支!$A$1:B$61,2,FALSE))</f>
        <v>-</v>
      </c>
      <c r="AC13" s="32" t="str">
        <f t="shared" ref="AC13" si="9">IF(AA13="-","-",AB13-AA13)</f>
        <v>-</v>
      </c>
      <c r="AD13" s="32" t="str">
        <f t="shared" ref="AD13" si="10">IF(AC13="-","-",IF(ABS(AC13)&gt;30,IF(AC13 &gt; 0, AC13-60, AC13+60),AC13))</f>
        <v>-</v>
      </c>
      <c r="AE13" s="32" t="str">
        <f>IF(S13="-","-",VLOOKUP(S13,十干十二支!$A$1:B$61,2,FALSE))</f>
        <v>-</v>
      </c>
      <c r="AF13" s="32" t="str">
        <f>IF(T13="-","-",VLOOKUP(T13,十干十二支!$A$1:B$61,2,FALSE))</f>
        <v>-</v>
      </c>
      <c r="AG13" s="32" t="str">
        <f>IF(AE13="-","-",#REF!-AE13)</f>
        <v>-</v>
      </c>
    </row>
    <row r="14" spans="1:33" ht="48.5" customHeight="1">
      <c r="A14" s="66"/>
      <c r="B14" s="33" t="s">
        <v>1842</v>
      </c>
      <c r="C14" s="33" t="s">
        <v>886</v>
      </c>
      <c r="D14" s="33" t="s">
        <v>886</v>
      </c>
      <c r="E14" s="34">
        <v>96</v>
      </c>
      <c r="F14" s="33" t="s">
        <v>896</v>
      </c>
      <c r="G14" s="35" t="s">
        <v>1843</v>
      </c>
      <c r="H14" s="36" t="s">
        <v>1857</v>
      </c>
      <c r="I14" s="28" t="s">
        <v>1871</v>
      </c>
      <c r="J14" s="37" t="s">
        <v>886</v>
      </c>
      <c r="K14" s="37" t="s">
        <v>916</v>
      </c>
      <c r="L14" s="30" t="s">
        <v>20</v>
      </c>
      <c r="M14" s="31" t="s">
        <v>20</v>
      </c>
      <c r="N14" s="31" t="s">
        <v>20</v>
      </c>
      <c r="O14" s="31" t="s">
        <v>909</v>
      </c>
      <c r="P14" s="31" t="s">
        <v>910</v>
      </c>
      <c r="Q14" s="31" t="s">
        <v>20</v>
      </c>
      <c r="R14" s="31" t="s">
        <v>20</v>
      </c>
      <c r="S14" s="31" t="s">
        <v>20</v>
      </c>
      <c r="T14" s="31" t="s">
        <v>20</v>
      </c>
      <c r="U14" s="31" t="s">
        <v>20</v>
      </c>
      <c r="V14" s="31" t="s">
        <v>20</v>
      </c>
      <c r="W14" s="31" t="s">
        <v>1805</v>
      </c>
      <c r="X14" s="31" t="s">
        <v>1809</v>
      </c>
      <c r="Y14" s="31" t="s">
        <v>1843</v>
      </c>
      <c r="Z14" s="31" t="s">
        <v>1893</v>
      </c>
      <c r="AA14" s="32">
        <f>IF(W14="-","-",VLOOKUP(W14,十干十二支!A$2:B$61,2,FALSE))</f>
        <v>4</v>
      </c>
      <c r="AB14" s="32">
        <f>IF(X14="-","-",VLOOKUP(X14,十干十二支!$A$1:B$61,2,FALSE))</f>
        <v>5</v>
      </c>
      <c r="AC14" s="32">
        <f t="shared" si="2"/>
        <v>1</v>
      </c>
      <c r="AD14" s="32">
        <f t="shared" si="3"/>
        <v>1</v>
      </c>
      <c r="AE14" s="32" t="str">
        <f>IF(S14="-","-",VLOOKUP(S14,十干十二支!$A$1:B$61,2,FALSE))</f>
        <v>-</v>
      </c>
      <c r="AF14" s="32" t="str">
        <f>IF(T14="-","-",VLOOKUP(T14,十干十二支!$A$1:B$61,2,FALSE))</f>
        <v>-</v>
      </c>
      <c r="AG14" s="32" t="str">
        <f>IF(AE14="-","-",#REF!-AE14)</f>
        <v>-</v>
      </c>
    </row>
    <row r="15" spans="1:33" ht="48.5" customHeight="1">
      <c r="A15" s="66"/>
      <c r="B15" s="33" t="s">
        <v>1880</v>
      </c>
      <c r="C15" s="33" t="s">
        <v>886</v>
      </c>
      <c r="D15" s="33" t="s">
        <v>1844</v>
      </c>
      <c r="E15" s="34">
        <v>97</v>
      </c>
      <c r="F15" s="33" t="s">
        <v>886</v>
      </c>
      <c r="G15" s="35" t="s">
        <v>1881</v>
      </c>
      <c r="H15" s="36" t="s">
        <v>1888</v>
      </c>
      <c r="I15" s="28" t="s">
        <v>886</v>
      </c>
      <c r="J15" s="37" t="s">
        <v>886</v>
      </c>
      <c r="K15" s="37" t="s">
        <v>916</v>
      </c>
      <c r="L15" s="30" t="s">
        <v>20</v>
      </c>
      <c r="M15" s="31" t="s">
        <v>20</v>
      </c>
      <c r="N15" s="31" t="s">
        <v>20</v>
      </c>
      <c r="O15" s="31" t="s">
        <v>909</v>
      </c>
      <c r="P15" s="31" t="s">
        <v>921</v>
      </c>
      <c r="Q15" s="31" t="s">
        <v>20</v>
      </c>
      <c r="R15" s="31" t="s">
        <v>20</v>
      </c>
      <c r="S15" s="31" t="s">
        <v>20</v>
      </c>
      <c r="T15" s="31" t="s">
        <v>20</v>
      </c>
      <c r="U15" s="31" t="s">
        <v>20</v>
      </c>
      <c r="V15" s="31" t="s">
        <v>20</v>
      </c>
      <c r="W15" s="31" t="s">
        <v>20</v>
      </c>
      <c r="X15" s="31" t="s">
        <v>20</v>
      </c>
      <c r="Y15" s="31" t="s">
        <v>20</v>
      </c>
      <c r="Z15" s="31" t="s">
        <v>20</v>
      </c>
      <c r="AA15" s="32" t="str">
        <f>IF(W15="-","-",VLOOKUP(W15,十干十二支!A$2:B$61,2,FALSE))</f>
        <v>-</v>
      </c>
      <c r="AB15" s="32" t="str">
        <f>IF(X15="-","-",VLOOKUP(X15,十干十二支!$A$1:B$61,2,FALSE))</f>
        <v>-</v>
      </c>
      <c r="AC15" s="32" t="str">
        <f t="shared" si="2"/>
        <v>-</v>
      </c>
      <c r="AD15" s="32" t="str">
        <f t="shared" si="3"/>
        <v>-</v>
      </c>
      <c r="AE15" s="32" t="str">
        <f>IF(S15="-","-",VLOOKUP(S15,十干十二支!$A$1:B$61,2,FALSE))</f>
        <v>-</v>
      </c>
      <c r="AF15" s="32" t="str">
        <f>IF(T15="-","-",VLOOKUP(T15,十干十二支!$A$1:B$61,2,FALSE))</f>
        <v>-</v>
      </c>
      <c r="AG15" s="32" t="str">
        <f t="shared" ref="AG15" si="11">IF(AE15="-","-",AF16-AE15)</f>
        <v>-</v>
      </c>
    </row>
    <row r="16" spans="1:33" ht="48.5" customHeight="1">
      <c r="A16" s="66"/>
      <c r="B16" s="33" t="s">
        <v>1844</v>
      </c>
      <c r="C16" s="33" t="s">
        <v>1875</v>
      </c>
      <c r="D16" s="33" t="s">
        <v>886</v>
      </c>
      <c r="E16" s="34">
        <v>97</v>
      </c>
      <c r="F16" s="33" t="s">
        <v>896</v>
      </c>
      <c r="G16" s="35" t="s">
        <v>1848</v>
      </c>
      <c r="H16" s="36" t="s">
        <v>1858</v>
      </c>
      <c r="I16" s="28" t="s">
        <v>1872</v>
      </c>
      <c r="J16" s="37" t="s">
        <v>886</v>
      </c>
      <c r="K16" s="37" t="s">
        <v>916</v>
      </c>
      <c r="L16" s="30" t="s">
        <v>20</v>
      </c>
      <c r="M16" s="31" t="s">
        <v>20</v>
      </c>
      <c r="N16" s="31" t="s">
        <v>20</v>
      </c>
      <c r="O16" s="31" t="s">
        <v>921</v>
      </c>
      <c r="P16" s="31" t="s">
        <v>909</v>
      </c>
      <c r="Q16" s="31" t="s">
        <v>20</v>
      </c>
      <c r="R16" s="31" t="s">
        <v>20</v>
      </c>
      <c r="S16" s="31" t="s">
        <v>20</v>
      </c>
      <c r="T16" s="31" t="s">
        <v>20</v>
      </c>
      <c r="U16" s="31" t="s">
        <v>20</v>
      </c>
      <c r="V16" s="31" t="s">
        <v>20</v>
      </c>
      <c r="W16" s="31" t="s">
        <v>1894</v>
      </c>
      <c r="X16" s="31" t="s">
        <v>1895</v>
      </c>
      <c r="Y16" s="31" t="s">
        <v>1848</v>
      </c>
      <c r="Z16" s="31" t="s">
        <v>1896</v>
      </c>
      <c r="AA16" s="32">
        <f>IF(W16="-","-",VLOOKUP(W16,十干十二支!A$2:B$61,2,FALSE))</f>
        <v>3</v>
      </c>
      <c r="AB16" s="32">
        <f>IF(X16="-","-",VLOOKUP(X16,十干十二支!$A$1:B$61,2,FALSE))</f>
        <v>2</v>
      </c>
      <c r="AC16" s="32">
        <f t="shared" ref="AC16:AC17" si="12">IF(AA16="-","-",AB16-AA16)</f>
        <v>-1</v>
      </c>
      <c r="AD16" s="32">
        <f t="shared" ref="AD16:AD17" si="13">IF(AC16="-","-",IF(ABS(AC16)&gt;30,IF(AC16 &gt; 0, AC16-60, AC16+60),AC16))</f>
        <v>-1</v>
      </c>
      <c r="AE16" s="32" t="str">
        <f>IF(S16="-","-",VLOOKUP(S16,十干十二支!$A$1:B$61,2,FALSE))</f>
        <v>-</v>
      </c>
      <c r="AF16" s="32" t="str">
        <f>IF(T16="-","-",VLOOKUP(T16,十干十二支!$A$1:B$61,2,FALSE))</f>
        <v>-</v>
      </c>
      <c r="AG16" s="32" t="str">
        <f t="shared" ref="AG16" si="14">IF(AE16="-","-",AF18-AE16)</f>
        <v>-</v>
      </c>
    </row>
    <row r="17" spans="1:33" ht="48.5" customHeight="1">
      <c r="A17" s="66"/>
      <c r="B17" s="33" t="s">
        <v>1884</v>
      </c>
      <c r="C17" s="33" t="s">
        <v>886</v>
      </c>
      <c r="D17" s="33" t="s">
        <v>1845</v>
      </c>
      <c r="E17" s="34">
        <v>97</v>
      </c>
      <c r="F17" s="33" t="s">
        <v>886</v>
      </c>
      <c r="G17" s="35" t="s">
        <v>1885</v>
      </c>
      <c r="H17" s="38" t="s">
        <v>1889</v>
      </c>
      <c r="I17" s="28" t="s">
        <v>886</v>
      </c>
      <c r="J17" s="37" t="s">
        <v>886</v>
      </c>
      <c r="K17" s="37" t="s">
        <v>916</v>
      </c>
      <c r="L17" s="30" t="s">
        <v>20</v>
      </c>
      <c r="M17" s="31" t="s">
        <v>20</v>
      </c>
      <c r="N17" s="31" t="s">
        <v>20</v>
      </c>
      <c r="O17" s="31" t="s">
        <v>909</v>
      </c>
      <c r="P17" s="31" t="s">
        <v>921</v>
      </c>
      <c r="Q17" s="31" t="s">
        <v>20</v>
      </c>
      <c r="R17" s="31" t="s">
        <v>20</v>
      </c>
      <c r="S17" s="31" t="s">
        <v>20</v>
      </c>
      <c r="T17" s="31" t="s">
        <v>20</v>
      </c>
      <c r="U17" s="31" t="s">
        <v>20</v>
      </c>
      <c r="V17" s="31" t="s">
        <v>20</v>
      </c>
      <c r="W17" s="31" t="s">
        <v>20</v>
      </c>
      <c r="X17" s="31" t="s">
        <v>20</v>
      </c>
      <c r="Y17" s="31" t="s">
        <v>20</v>
      </c>
      <c r="Z17" s="31" t="s">
        <v>20</v>
      </c>
      <c r="AA17" s="32" t="str">
        <f>IF(W17="-","-",VLOOKUP(W17,十干十二支!A$2:B$61,2,FALSE))</f>
        <v>-</v>
      </c>
      <c r="AB17" s="32" t="str">
        <f>IF(X17="-","-",VLOOKUP(X17,十干十二支!$A$1:B$61,2,FALSE))</f>
        <v>-</v>
      </c>
      <c r="AC17" s="32" t="str">
        <f t="shared" si="12"/>
        <v>-</v>
      </c>
      <c r="AD17" s="32" t="str">
        <f t="shared" si="13"/>
        <v>-</v>
      </c>
      <c r="AE17" s="32" t="str">
        <f>IF(S17="-","-",VLOOKUP(S17,十干十二支!$A$1:B$61,2,FALSE))</f>
        <v>-</v>
      </c>
      <c r="AF17" s="32" t="str">
        <f>IF(T17="-","-",VLOOKUP(T17,十干十二支!$A$1:B$61,2,FALSE))</f>
        <v>-</v>
      </c>
      <c r="AG17" s="32" t="str">
        <f t="shared" ref="AG17" si="15">IF(AE17="-","-",AF18-AE17)</f>
        <v>-</v>
      </c>
    </row>
    <row r="18" spans="1:33" ht="48.5" customHeight="1">
      <c r="A18" s="66"/>
      <c r="B18" s="33" t="s">
        <v>1845</v>
      </c>
      <c r="C18" s="33" t="s">
        <v>1875</v>
      </c>
      <c r="D18" s="33" t="s">
        <v>886</v>
      </c>
      <c r="E18" s="34">
        <v>97</v>
      </c>
      <c r="F18" s="33" t="s">
        <v>904</v>
      </c>
      <c r="G18" s="35" t="s">
        <v>1849</v>
      </c>
      <c r="H18" s="36" t="s">
        <v>1859</v>
      </c>
      <c r="I18" s="28" t="s">
        <v>1873</v>
      </c>
      <c r="J18" s="37" t="s">
        <v>886</v>
      </c>
      <c r="K18" s="37" t="s">
        <v>916</v>
      </c>
      <c r="L18" s="30" t="s">
        <v>20</v>
      </c>
      <c r="M18" s="31" t="s">
        <v>20</v>
      </c>
      <c r="N18" s="31" t="s">
        <v>20</v>
      </c>
      <c r="O18" s="31" t="s">
        <v>921</v>
      </c>
      <c r="P18" s="31" t="s">
        <v>909</v>
      </c>
      <c r="Q18" s="31" t="s">
        <v>20</v>
      </c>
      <c r="R18" s="31" t="s">
        <v>20</v>
      </c>
      <c r="S18" s="31" t="s">
        <v>20</v>
      </c>
      <c r="T18" s="31" t="s">
        <v>20</v>
      </c>
      <c r="U18" s="31" t="s">
        <v>20</v>
      </c>
      <c r="V18" s="31" t="s">
        <v>20</v>
      </c>
      <c r="W18" s="31" t="s">
        <v>1897</v>
      </c>
      <c r="X18" s="31" t="s">
        <v>1898</v>
      </c>
      <c r="Y18" s="31" t="s">
        <v>1849</v>
      </c>
      <c r="Z18" s="31" t="s">
        <v>1899</v>
      </c>
      <c r="AA18" s="32">
        <f>IF(W18="-","-",VLOOKUP(W18,十干十二支!A$2:B$61,2,FALSE))</f>
        <v>1</v>
      </c>
      <c r="AB18" s="32">
        <f>IF(X18="-","-",VLOOKUP(X18,十干十二支!$A$1:B$61,2,FALSE))</f>
        <v>0</v>
      </c>
      <c r="AC18" s="32">
        <f t="shared" si="2"/>
        <v>-1</v>
      </c>
      <c r="AD18" s="32">
        <f t="shared" si="3"/>
        <v>-1</v>
      </c>
      <c r="AE18" s="32" t="str">
        <f>IF(S18="-","-",VLOOKUP(S18,十干十二支!$A$1:B$61,2,FALSE))</f>
        <v>-</v>
      </c>
      <c r="AF18" s="32" t="str">
        <f>IF(T18="-","-",VLOOKUP(T18,十干十二支!$A$1:B$61,2,FALSE))</f>
        <v>-</v>
      </c>
      <c r="AG18" s="32" t="str">
        <f t="shared" ref="AG18" si="16">IF(AE18="-","-",AF19-AE18)</f>
        <v>-</v>
      </c>
    </row>
    <row r="19" spans="1:33" ht="48.5" customHeight="1">
      <c r="A19" s="66"/>
      <c r="B19" s="33" t="s">
        <v>1846</v>
      </c>
      <c r="C19" s="33" t="s">
        <v>1875</v>
      </c>
      <c r="D19" s="33" t="s">
        <v>886</v>
      </c>
      <c r="E19" s="34">
        <v>97</v>
      </c>
      <c r="F19" s="33" t="s">
        <v>905</v>
      </c>
      <c r="G19" s="35" t="s">
        <v>1853</v>
      </c>
      <c r="H19" s="36" t="s">
        <v>1860</v>
      </c>
      <c r="I19" s="28" t="s">
        <v>1874</v>
      </c>
      <c r="J19" s="37" t="s">
        <v>886</v>
      </c>
      <c r="K19" s="37" t="s">
        <v>916</v>
      </c>
      <c r="L19" s="30" t="s">
        <v>20</v>
      </c>
      <c r="M19" s="31" t="s">
        <v>1900</v>
      </c>
      <c r="N19" s="31" t="s">
        <v>911</v>
      </c>
      <c r="O19" s="31" t="s">
        <v>909</v>
      </c>
      <c r="P19" s="31" t="s">
        <v>921</v>
      </c>
      <c r="Q19" s="31" t="s">
        <v>20</v>
      </c>
      <c r="R19" s="31" t="s">
        <v>20</v>
      </c>
      <c r="S19" s="31" t="s">
        <v>20</v>
      </c>
      <c r="T19" s="31" t="s">
        <v>20</v>
      </c>
      <c r="U19" s="31" t="s">
        <v>20</v>
      </c>
      <c r="V19" s="31" t="s">
        <v>20</v>
      </c>
      <c r="W19" s="31" t="s">
        <v>1890</v>
      </c>
      <c r="X19" s="31" t="s">
        <v>1814</v>
      </c>
      <c r="Y19" s="31" t="s">
        <v>1853</v>
      </c>
      <c r="Z19" s="31" t="s">
        <v>1902</v>
      </c>
      <c r="AA19" s="32">
        <f>IF(W19="-","-",VLOOKUP(W19,十干十二支!A$2:B$61,2,FALSE))</f>
        <v>28</v>
      </c>
      <c r="AB19" s="32">
        <f>IF(X19="-","-",VLOOKUP(X19,十干十二支!$A$1:B$61,2,FALSE))</f>
        <v>29</v>
      </c>
      <c r="AC19" s="32">
        <f t="shared" ref="AC19:AC22" si="17">IF(AA19="-","-",AB19-AA19)</f>
        <v>1</v>
      </c>
      <c r="AD19" s="32">
        <f t="shared" ref="AD19:AD22" si="18">IF(AC19="-","-",IF(ABS(AC19)&gt;30,IF(AC19 &gt; 0, AC19-60, AC19+60),AC19))</f>
        <v>1</v>
      </c>
      <c r="AE19" s="32" t="str">
        <f>IF(S19="-","-",VLOOKUP(S19,十干十二支!$A$1:B$61,2,FALSE))</f>
        <v>-</v>
      </c>
      <c r="AF19" s="32" t="str">
        <f>IF(T19="-","-",VLOOKUP(T19,十干十二支!$A$1:B$61,2,FALSE))</f>
        <v>-</v>
      </c>
      <c r="AG19" s="32" t="str">
        <f>IF(AE19="-","-",#REF!-AE19)</f>
        <v>-</v>
      </c>
    </row>
    <row r="20" spans="1:33" ht="48.5" customHeight="1">
      <c r="A20" s="66"/>
      <c r="B20" s="33" t="s">
        <v>1847</v>
      </c>
      <c r="C20" s="33" t="s">
        <v>1875</v>
      </c>
      <c r="D20" s="33" t="s">
        <v>886</v>
      </c>
      <c r="E20" s="34">
        <v>97</v>
      </c>
      <c r="F20" s="33" t="s">
        <v>913</v>
      </c>
      <c r="G20" s="35" t="s">
        <v>1850</v>
      </c>
      <c r="H20" s="36" t="s">
        <v>1861</v>
      </c>
      <c r="I20" s="28" t="s">
        <v>1882</v>
      </c>
      <c r="J20" s="37" t="s">
        <v>886</v>
      </c>
      <c r="K20" s="37" t="s">
        <v>916</v>
      </c>
      <c r="L20" s="30" t="s">
        <v>20</v>
      </c>
      <c r="M20" s="31" t="s">
        <v>1692</v>
      </c>
      <c r="N20" s="31" t="s">
        <v>1901</v>
      </c>
      <c r="O20" s="31" t="s">
        <v>20</v>
      </c>
      <c r="P20" s="31" t="s">
        <v>20</v>
      </c>
      <c r="Q20" s="31" t="s">
        <v>20</v>
      </c>
      <c r="R20" s="31" t="s">
        <v>20</v>
      </c>
      <c r="S20" s="31" t="s">
        <v>20</v>
      </c>
      <c r="T20" s="31" t="s">
        <v>20</v>
      </c>
      <c r="U20" s="31" t="s">
        <v>20</v>
      </c>
      <c r="V20" s="31" t="s">
        <v>20</v>
      </c>
      <c r="W20" s="31" t="s">
        <v>20</v>
      </c>
      <c r="X20" s="31" t="s">
        <v>20</v>
      </c>
      <c r="Y20" s="31" t="s">
        <v>20</v>
      </c>
      <c r="Z20" s="31" t="s">
        <v>20</v>
      </c>
      <c r="AA20" s="32" t="str">
        <f>IF(W20="-","-",VLOOKUP(W20,十干十二支!A$2:B$61,2,FALSE))</f>
        <v>-</v>
      </c>
      <c r="AB20" s="32" t="str">
        <f>IF(X20="-","-",VLOOKUP(X20,十干十二支!$A$1:B$61,2,FALSE))</f>
        <v>-</v>
      </c>
      <c r="AC20" s="32" t="str">
        <f t="shared" ref="AC20:AC21" si="19">IF(AA20="-","-",AB20-AA20)</f>
        <v>-</v>
      </c>
      <c r="AD20" s="32" t="str">
        <f t="shared" ref="AD20:AD21" si="20">IF(AC20="-","-",IF(ABS(AC20)&gt;30,IF(AC20 &gt; 0, AC20-60, AC20+60),AC20))</f>
        <v>-</v>
      </c>
      <c r="AE20" s="32" t="str">
        <f>IF(S20="-","-",VLOOKUP(S20,十干十二支!$A$1:B$61,2,FALSE))</f>
        <v>-</v>
      </c>
      <c r="AF20" s="32" t="str">
        <f>IF(T20="-","-",VLOOKUP(T20,十干十二支!$A$1:B$61,2,FALSE))</f>
        <v>-</v>
      </c>
      <c r="AG20" s="32" t="str">
        <f>IF(AE20="-","-",#REF!-AE20)</f>
        <v>-</v>
      </c>
    </row>
    <row r="21" spans="1:33" ht="48.5" customHeight="1">
      <c r="A21" s="66"/>
      <c r="B21" s="33" t="s">
        <v>1852</v>
      </c>
      <c r="C21" s="33" t="s">
        <v>1875</v>
      </c>
      <c r="D21" s="33" t="s">
        <v>1847</v>
      </c>
      <c r="E21" s="34">
        <v>97</v>
      </c>
      <c r="F21" s="33" t="s">
        <v>913</v>
      </c>
      <c r="G21" s="35" t="s">
        <v>1851</v>
      </c>
      <c r="H21" s="36" t="s">
        <v>1862</v>
      </c>
      <c r="I21" s="28" t="s">
        <v>886</v>
      </c>
      <c r="J21" s="37" t="s">
        <v>886</v>
      </c>
      <c r="K21" s="37" t="s">
        <v>916</v>
      </c>
      <c r="L21" s="30" t="s">
        <v>20</v>
      </c>
      <c r="M21" s="31" t="s">
        <v>1901</v>
      </c>
      <c r="N21" s="31" t="s">
        <v>1900</v>
      </c>
      <c r="O21" s="31" t="s">
        <v>921</v>
      </c>
      <c r="P21" s="31" t="s">
        <v>909</v>
      </c>
      <c r="Q21" s="31" t="s">
        <v>20</v>
      </c>
      <c r="R21" s="31" t="s">
        <v>20</v>
      </c>
      <c r="S21" s="31" t="s">
        <v>20</v>
      </c>
      <c r="T21" s="31" t="s">
        <v>20</v>
      </c>
      <c r="U21" s="31" t="s">
        <v>20</v>
      </c>
      <c r="V21" s="31" t="s">
        <v>20</v>
      </c>
      <c r="W21" s="31" t="s">
        <v>20</v>
      </c>
      <c r="X21" s="31" t="s">
        <v>20</v>
      </c>
      <c r="Y21" s="31" t="s">
        <v>20</v>
      </c>
      <c r="Z21" s="31" t="s">
        <v>20</v>
      </c>
      <c r="AA21" s="32" t="str">
        <f>IF(W21="-","-",VLOOKUP(W21,十干十二支!A$2:B$61,2,FALSE))</f>
        <v>-</v>
      </c>
      <c r="AB21" s="32" t="str">
        <f>IF(X21="-","-",VLOOKUP(X21,十干十二支!$A$1:B$61,2,FALSE))</f>
        <v>-</v>
      </c>
      <c r="AC21" s="32" t="str">
        <f t="shared" si="19"/>
        <v>-</v>
      </c>
      <c r="AD21" s="32" t="str">
        <f t="shared" si="20"/>
        <v>-</v>
      </c>
      <c r="AE21" s="32" t="str">
        <f>IF(S21="-","-",VLOOKUP(S21,十干十二支!$A$1:B$61,2,FALSE))</f>
        <v>-</v>
      </c>
      <c r="AF21" s="32" t="str">
        <f>IF(T21="-","-",VLOOKUP(T21,十干十二支!$A$1:B$61,2,FALSE))</f>
        <v>-</v>
      </c>
      <c r="AG21" s="32" t="str">
        <f>IF(AE21="-","-",#REF!-AE21)</f>
        <v>-</v>
      </c>
    </row>
    <row r="22" spans="1:33" ht="48.5" customHeight="1">
      <c r="A22" s="66"/>
      <c r="B22" s="33" t="s">
        <v>1875</v>
      </c>
      <c r="C22" s="33" t="s">
        <v>886</v>
      </c>
      <c r="D22" s="33" t="s">
        <v>886</v>
      </c>
      <c r="E22" s="34">
        <v>97</v>
      </c>
      <c r="F22" s="33" t="s">
        <v>886</v>
      </c>
      <c r="G22" s="35" t="s">
        <v>886</v>
      </c>
      <c r="H22" s="36" t="s">
        <v>886</v>
      </c>
      <c r="I22" s="28" t="s">
        <v>1883</v>
      </c>
      <c r="J22" s="37" t="s">
        <v>886</v>
      </c>
      <c r="K22" s="37" t="s">
        <v>907</v>
      </c>
      <c r="L22" s="30" t="s">
        <v>20</v>
      </c>
      <c r="M22" s="31" t="s">
        <v>20</v>
      </c>
      <c r="N22" s="31" t="s">
        <v>20</v>
      </c>
      <c r="O22" s="31" t="s">
        <v>20</v>
      </c>
      <c r="P22" s="31" t="s">
        <v>20</v>
      </c>
      <c r="Q22" s="31" t="s">
        <v>20</v>
      </c>
      <c r="R22" s="31" t="s">
        <v>20</v>
      </c>
      <c r="S22" s="31" t="s">
        <v>20</v>
      </c>
      <c r="T22" s="31" t="s">
        <v>20</v>
      </c>
      <c r="U22" s="31" t="s">
        <v>20</v>
      </c>
      <c r="V22" s="31" t="s">
        <v>20</v>
      </c>
      <c r="W22" s="31" t="s">
        <v>20</v>
      </c>
      <c r="X22" s="31" t="s">
        <v>20</v>
      </c>
      <c r="Y22" s="31" t="s">
        <v>20</v>
      </c>
      <c r="Z22" s="31" t="s">
        <v>20</v>
      </c>
      <c r="AA22" s="32" t="str">
        <f>IF(W22="-","-",VLOOKUP(W22,十干十二支!A$2:B$61,2,FALSE))</f>
        <v>-</v>
      </c>
      <c r="AB22" s="32" t="str">
        <f>IF(X22="-","-",VLOOKUP(X22,十干十二支!$A$1:B$61,2,FALSE))</f>
        <v>-</v>
      </c>
      <c r="AC22" s="32" t="str">
        <f t="shared" si="17"/>
        <v>-</v>
      </c>
      <c r="AD22" s="32" t="str">
        <f t="shared" si="18"/>
        <v>-</v>
      </c>
      <c r="AE22" s="32" t="str">
        <f>IF(S22="-","-",VLOOKUP(S22,十干十二支!$A$1:B$61,2,FALSE))</f>
        <v>-</v>
      </c>
      <c r="AF22" s="32" t="str">
        <f>IF(T22="-","-",VLOOKUP(T22,十干十二支!$A$1:B$61,2,FALSE))</f>
        <v>-</v>
      </c>
      <c r="AG22" s="32" t="str">
        <f>IF(AE22="-","-",#REF!-AE22)</f>
        <v>-</v>
      </c>
    </row>
    <row r="23" spans="1:33" ht="48.5" customHeight="1">
      <c r="A23" s="66"/>
      <c r="B23" s="33" t="s">
        <v>922</v>
      </c>
      <c r="C23" s="33" t="s">
        <v>886</v>
      </c>
      <c r="D23" s="33" t="s">
        <v>886</v>
      </c>
      <c r="E23" s="34">
        <v>98</v>
      </c>
      <c r="F23" s="33" t="s">
        <v>896</v>
      </c>
      <c r="G23" s="35" t="s">
        <v>1144</v>
      </c>
      <c r="H23" s="36" t="s">
        <v>1375</v>
      </c>
      <c r="I23" s="31" t="s">
        <v>886</v>
      </c>
      <c r="J23" s="39" t="s">
        <v>908</v>
      </c>
      <c r="K23" s="40" t="s">
        <v>907</v>
      </c>
      <c r="L23" s="31" t="s">
        <v>20</v>
      </c>
      <c r="M23" s="31" t="s">
        <v>20</v>
      </c>
      <c r="N23" s="31" t="s">
        <v>20</v>
      </c>
      <c r="O23" s="31" t="s">
        <v>20</v>
      </c>
      <c r="P23" s="31" t="s">
        <v>20</v>
      </c>
      <c r="Q23" s="31" t="s">
        <v>20</v>
      </c>
      <c r="R23" s="31" t="s">
        <v>20</v>
      </c>
      <c r="S23" s="31" t="s">
        <v>20</v>
      </c>
      <c r="T23" s="31" t="s">
        <v>20</v>
      </c>
      <c r="U23" s="31" t="s">
        <v>20</v>
      </c>
      <c r="V23" s="31" t="s">
        <v>20</v>
      </c>
      <c r="W23" s="31" t="s">
        <v>20</v>
      </c>
      <c r="X23" s="31" t="s">
        <v>20</v>
      </c>
      <c r="Y23" s="31" t="s">
        <v>20</v>
      </c>
      <c r="Z23" s="31" t="s">
        <v>20</v>
      </c>
      <c r="AA23" s="32" t="str">
        <f>IF(W23="-","-",VLOOKUP(W23,十干十二支!A$2:B$61,2,FALSE))</f>
        <v>-</v>
      </c>
      <c r="AB23" s="32" t="str">
        <f>IF(X23="-","-",VLOOKUP(X23,十干十二支!$A$1:B$61,2,FALSE))</f>
        <v>-</v>
      </c>
      <c r="AC23" s="32" t="str">
        <f t="shared" ref="AC23:AC24" si="21">IF(AA23="-","-",AB23-AA23)</f>
        <v>-</v>
      </c>
      <c r="AD23" s="32" t="str">
        <f t="shared" ref="AD23:AD89" si="22">IF(AC23="-","-",IF(ABS(AC23)&gt;30,IF(AC23 &gt; 0, AC23-60, AC23+60),AC23))</f>
        <v>-</v>
      </c>
      <c r="AE23" s="32" t="str">
        <f>IF(S23="-","-",VLOOKUP(S23,十干十二支!$A$1:B$61,2,FALSE))</f>
        <v>-</v>
      </c>
      <c r="AF23" s="32" t="str">
        <f>IF(T23="-","-",VLOOKUP(T23,十干十二支!$A$1:B$61,2,FALSE))</f>
        <v>-</v>
      </c>
      <c r="AG23" s="32" t="str">
        <f t="shared" ref="AG23:AG24" si="23">IF(AE23="-","-",AF24-AE23)</f>
        <v>-</v>
      </c>
    </row>
    <row r="24" spans="1:33" ht="48.5" customHeight="1">
      <c r="A24" s="66"/>
      <c r="B24" s="41" t="s">
        <v>923</v>
      </c>
      <c r="C24" s="41" t="s">
        <v>886</v>
      </c>
      <c r="D24" s="41" t="s">
        <v>886</v>
      </c>
      <c r="E24" s="42">
        <v>100</v>
      </c>
      <c r="F24" s="41" t="s">
        <v>896</v>
      </c>
      <c r="G24" s="43" t="s">
        <v>1145</v>
      </c>
      <c r="H24" s="44" t="s">
        <v>1376</v>
      </c>
      <c r="I24" s="31" t="s">
        <v>886</v>
      </c>
      <c r="J24" s="31" t="s">
        <v>908</v>
      </c>
      <c r="K24" s="40" t="s">
        <v>907</v>
      </c>
      <c r="L24" s="31" t="s">
        <v>20</v>
      </c>
      <c r="M24" s="31" t="s">
        <v>20</v>
      </c>
      <c r="N24" s="31" t="s">
        <v>20</v>
      </c>
      <c r="O24" s="31" t="s">
        <v>20</v>
      </c>
      <c r="P24" s="31" t="s">
        <v>20</v>
      </c>
      <c r="Q24" s="31" t="s">
        <v>20</v>
      </c>
      <c r="R24" s="31" t="s">
        <v>20</v>
      </c>
      <c r="S24" s="31" t="s">
        <v>20</v>
      </c>
      <c r="T24" s="31" t="s">
        <v>20</v>
      </c>
      <c r="U24" s="31" t="s">
        <v>20</v>
      </c>
      <c r="V24" s="31" t="s">
        <v>20</v>
      </c>
      <c r="W24" s="31" t="s">
        <v>20</v>
      </c>
      <c r="X24" s="31" t="s">
        <v>20</v>
      </c>
      <c r="Y24" s="31" t="s">
        <v>20</v>
      </c>
      <c r="Z24" s="31" t="s">
        <v>20</v>
      </c>
      <c r="AA24" s="32" t="str">
        <f>IF(W24="-","-",VLOOKUP(W24,十干十二支!A$2:B$61,2,FALSE))</f>
        <v>-</v>
      </c>
      <c r="AB24" s="32" t="str">
        <f>IF(X24="-","-",VLOOKUP(X24,十干十二支!$A$1:B$61,2,FALSE))</f>
        <v>-</v>
      </c>
      <c r="AC24" s="32" t="str">
        <f t="shared" si="21"/>
        <v>-</v>
      </c>
      <c r="AD24" s="32" t="str">
        <f t="shared" si="22"/>
        <v>-</v>
      </c>
      <c r="AE24" s="32" t="str">
        <f>IF(S24="-","-",VLOOKUP(S24,十干十二支!$A$1:B$61,2,FALSE))</f>
        <v>-</v>
      </c>
      <c r="AF24" s="32" t="str">
        <f>IF(T24="-","-",VLOOKUP(T24,十干十二支!$A$1:B$61,2,FALSE))</f>
        <v>-</v>
      </c>
      <c r="AG24" s="32" t="str">
        <f t="shared" si="23"/>
        <v>-</v>
      </c>
    </row>
    <row r="25" spans="1:33" ht="48.5" customHeight="1">
      <c r="A25" s="66"/>
      <c r="B25" s="33" t="s">
        <v>897</v>
      </c>
      <c r="C25" s="33" t="s">
        <v>886</v>
      </c>
      <c r="D25" s="33" t="s">
        <v>898</v>
      </c>
      <c r="E25" s="34">
        <v>102</v>
      </c>
      <c r="F25" s="33" t="s">
        <v>886</v>
      </c>
      <c r="G25" s="35" t="s">
        <v>1146</v>
      </c>
      <c r="H25" s="36" t="s">
        <v>1377</v>
      </c>
      <c r="I25" s="31" t="s">
        <v>886</v>
      </c>
      <c r="J25" s="31" t="s">
        <v>886</v>
      </c>
      <c r="K25" s="31" t="s">
        <v>916</v>
      </c>
      <c r="L25" s="31" t="s">
        <v>645</v>
      </c>
      <c r="M25" s="31" t="s">
        <v>886</v>
      </c>
      <c r="N25" s="31" t="s">
        <v>886</v>
      </c>
      <c r="O25" s="31" t="s">
        <v>639</v>
      </c>
      <c r="P25" s="31" t="s">
        <v>640</v>
      </c>
      <c r="Q25" s="31" t="s">
        <v>886</v>
      </c>
      <c r="R25" s="31" t="s">
        <v>886</v>
      </c>
      <c r="S25" s="31" t="s">
        <v>886</v>
      </c>
      <c r="T25" s="31" t="s">
        <v>886</v>
      </c>
      <c r="U25" s="31" t="s">
        <v>886</v>
      </c>
      <c r="V25" s="31" t="s">
        <v>886</v>
      </c>
      <c r="W25" s="31" t="s">
        <v>886</v>
      </c>
      <c r="X25" s="31" t="s">
        <v>886</v>
      </c>
      <c r="Y25" s="31" t="s">
        <v>886</v>
      </c>
      <c r="Z25" s="31" t="s">
        <v>886</v>
      </c>
      <c r="AA25" s="32" t="str">
        <f>IF(W25="-","-",VLOOKUP(W25,十干十二支!A$2:B$61,2,FALSE))</f>
        <v>-</v>
      </c>
      <c r="AB25" s="32" t="str">
        <f>IF(X25="-","-",VLOOKUP(X25,十干十二支!$A$1:B$61,2,FALSE))</f>
        <v>-</v>
      </c>
      <c r="AC25" s="32" t="str">
        <f t="shared" ref="AC25" si="24">IF(AA25="-","-",AB25-AA25)</f>
        <v>-</v>
      </c>
      <c r="AD25" s="32" t="str">
        <f t="shared" si="22"/>
        <v>-</v>
      </c>
      <c r="AE25" s="32" t="str">
        <f>IF(S25="-","-",VLOOKUP(S25,十干十二支!$A$1:B$61,2,FALSE))</f>
        <v>-</v>
      </c>
      <c r="AF25" s="32" t="str">
        <f>IF(T25="-","-",VLOOKUP(T25,十干十二支!$A$1:B$61,2,FALSE))</f>
        <v>-</v>
      </c>
      <c r="AG25" s="32" t="str">
        <f t="shared" ref="AG25" si="25">IF(AE25="-","-",AF26-AE25)</f>
        <v>-</v>
      </c>
    </row>
    <row r="26" spans="1:33" ht="48.5" customHeight="1">
      <c r="A26" s="66"/>
      <c r="B26" s="33" t="s">
        <v>898</v>
      </c>
      <c r="C26" s="33" t="s">
        <v>886</v>
      </c>
      <c r="D26" s="33" t="s">
        <v>886</v>
      </c>
      <c r="E26" s="34">
        <v>102</v>
      </c>
      <c r="F26" s="33" t="s">
        <v>896</v>
      </c>
      <c r="G26" s="35" t="s">
        <v>1147</v>
      </c>
      <c r="H26" s="36" t="s">
        <v>1378</v>
      </c>
      <c r="I26" s="31" t="s">
        <v>1520</v>
      </c>
      <c r="J26" s="31" t="s">
        <v>886</v>
      </c>
      <c r="K26" s="31" t="s">
        <v>916</v>
      </c>
      <c r="L26" s="31" t="s">
        <v>638</v>
      </c>
      <c r="M26" s="31" t="s">
        <v>886</v>
      </c>
      <c r="N26" s="31" t="s">
        <v>886</v>
      </c>
      <c r="O26" s="31" t="s">
        <v>640</v>
      </c>
      <c r="P26" s="31" t="s">
        <v>639</v>
      </c>
      <c r="Q26" s="31" t="s">
        <v>886</v>
      </c>
      <c r="R26" s="31" t="s">
        <v>886</v>
      </c>
      <c r="S26" s="31" t="s">
        <v>886</v>
      </c>
      <c r="T26" s="31" t="s">
        <v>886</v>
      </c>
      <c r="U26" s="31" t="s">
        <v>886</v>
      </c>
      <c r="V26" s="31" t="s">
        <v>886</v>
      </c>
      <c r="W26" s="31" t="s">
        <v>128</v>
      </c>
      <c r="X26" s="31" t="s">
        <v>127</v>
      </c>
      <c r="Y26" s="31" t="s">
        <v>1147</v>
      </c>
      <c r="Z26" s="31" t="s">
        <v>1700</v>
      </c>
      <c r="AA26" s="32">
        <f>IF(W26="-","-",VLOOKUP(W26,十干十二支!A$2:B$61,2,FALSE))</f>
        <v>8</v>
      </c>
      <c r="AB26" s="32">
        <f>IF(X26="-","-",VLOOKUP(X26,十干十二支!$A$1:B$61,2,FALSE))</f>
        <v>9</v>
      </c>
      <c r="AC26" s="32">
        <f t="shared" ref="AC26:AC92" si="26">IF(AA26="-","-",AB26-AA26)</f>
        <v>1</v>
      </c>
      <c r="AD26" s="32">
        <f t="shared" si="22"/>
        <v>1</v>
      </c>
      <c r="AE26" s="32" t="str">
        <f>IF(S26="-","-",VLOOKUP(S26,十干十二支!$A$1:B$61,2,FALSE))</f>
        <v>-</v>
      </c>
      <c r="AF26" s="32" t="str">
        <f>IF(T26="-","-",VLOOKUP(T26,十干十二支!$A$1:B$61,2,FALSE))</f>
        <v>-</v>
      </c>
      <c r="AG26" s="32" t="str">
        <f t="shared" ref="AG26:AG92" si="27">IF(AE26="-","-",AF27-AE26)</f>
        <v>-</v>
      </c>
    </row>
    <row r="27" spans="1:33" ht="48.5" customHeight="1">
      <c r="A27" s="66"/>
      <c r="B27" s="33" t="s">
        <v>1140</v>
      </c>
      <c r="C27" s="33" t="s">
        <v>886</v>
      </c>
      <c r="D27" s="33" t="s">
        <v>886</v>
      </c>
      <c r="E27" s="34">
        <v>105</v>
      </c>
      <c r="F27" s="33" t="s">
        <v>896</v>
      </c>
      <c r="G27" s="35" t="s">
        <v>1148</v>
      </c>
      <c r="H27" s="36" t="s">
        <v>1379</v>
      </c>
      <c r="I27" s="31" t="s">
        <v>886</v>
      </c>
      <c r="J27" s="31" t="s">
        <v>908</v>
      </c>
      <c r="K27" s="40" t="s">
        <v>907</v>
      </c>
      <c r="L27" s="31" t="s">
        <v>20</v>
      </c>
      <c r="M27" s="31" t="s">
        <v>20</v>
      </c>
      <c r="N27" s="31" t="s">
        <v>20</v>
      </c>
      <c r="O27" s="31" t="s">
        <v>20</v>
      </c>
      <c r="P27" s="31" t="s">
        <v>20</v>
      </c>
      <c r="Q27" s="31" t="s">
        <v>20</v>
      </c>
      <c r="R27" s="31" t="s">
        <v>20</v>
      </c>
      <c r="S27" s="31" t="s">
        <v>20</v>
      </c>
      <c r="T27" s="31" t="s">
        <v>20</v>
      </c>
      <c r="U27" s="31" t="s">
        <v>20</v>
      </c>
      <c r="V27" s="31" t="s">
        <v>20</v>
      </c>
      <c r="W27" s="31" t="s">
        <v>20</v>
      </c>
      <c r="X27" s="31" t="s">
        <v>20</v>
      </c>
      <c r="Y27" s="31" t="s">
        <v>20</v>
      </c>
      <c r="Z27" s="31" t="s">
        <v>20</v>
      </c>
      <c r="AA27" s="32" t="str">
        <f>IF(W27="-","-",VLOOKUP(W27,十干十二支!A$2:B$61,2,FALSE))</f>
        <v>-</v>
      </c>
      <c r="AB27" s="32" t="str">
        <f>IF(X27="-","-",VLOOKUP(X27,十干十二支!$A$1:B$61,2,FALSE))</f>
        <v>-</v>
      </c>
      <c r="AC27" s="32" t="str">
        <f t="shared" si="26"/>
        <v>-</v>
      </c>
      <c r="AD27" s="32" t="str">
        <f t="shared" si="22"/>
        <v>-</v>
      </c>
      <c r="AE27" s="32" t="str">
        <f>IF(S27="-","-",VLOOKUP(S27,十干十二支!$A$1:B$61,2,FALSE))</f>
        <v>-</v>
      </c>
      <c r="AF27" s="32" t="str">
        <f>IF(T27="-","-",VLOOKUP(T27,十干十二支!$A$1:B$61,2,FALSE))</f>
        <v>-</v>
      </c>
      <c r="AG27" s="32" t="str">
        <f t="shared" si="27"/>
        <v>-</v>
      </c>
    </row>
    <row r="28" spans="1:33" ht="48.5" customHeight="1">
      <c r="A28" s="66"/>
      <c r="B28" s="33" t="s">
        <v>900</v>
      </c>
      <c r="C28" s="33" t="s">
        <v>886</v>
      </c>
      <c r="D28" s="33" t="s">
        <v>901</v>
      </c>
      <c r="E28" s="34">
        <v>107</v>
      </c>
      <c r="F28" s="33" t="s">
        <v>886</v>
      </c>
      <c r="G28" s="35" t="s">
        <v>1149</v>
      </c>
      <c r="H28" s="36" t="s">
        <v>1380</v>
      </c>
      <c r="I28" s="31" t="s">
        <v>886</v>
      </c>
      <c r="J28" s="31" t="s">
        <v>886</v>
      </c>
      <c r="K28" s="31" t="s">
        <v>916</v>
      </c>
      <c r="L28" s="31" t="s">
        <v>645</v>
      </c>
      <c r="M28" s="31" t="s">
        <v>886</v>
      </c>
      <c r="N28" s="31" t="s">
        <v>886</v>
      </c>
      <c r="O28" s="31" t="s">
        <v>639</v>
      </c>
      <c r="P28" s="31" t="s">
        <v>640</v>
      </c>
      <c r="Q28" s="31" t="s">
        <v>886</v>
      </c>
      <c r="R28" s="31" t="s">
        <v>886</v>
      </c>
      <c r="S28" s="31" t="s">
        <v>886</v>
      </c>
      <c r="T28" s="31" t="s">
        <v>886</v>
      </c>
      <c r="U28" s="31" t="s">
        <v>886</v>
      </c>
      <c r="V28" s="31" t="s">
        <v>886</v>
      </c>
      <c r="W28" s="31" t="s">
        <v>886</v>
      </c>
      <c r="X28" s="31" t="s">
        <v>886</v>
      </c>
      <c r="Y28" s="31" t="s">
        <v>886</v>
      </c>
      <c r="Z28" s="31" t="s">
        <v>886</v>
      </c>
      <c r="AA28" s="32" t="str">
        <f>IF(W28="-","-",VLOOKUP(W28,十干十二支!A$2:B$61,2,FALSE))</f>
        <v>-</v>
      </c>
      <c r="AB28" s="32" t="str">
        <f>IF(X28="-","-",VLOOKUP(X28,十干十二支!$A$1:B$61,2,FALSE))</f>
        <v>-</v>
      </c>
      <c r="AC28" s="32" t="str">
        <f t="shared" si="26"/>
        <v>-</v>
      </c>
      <c r="AD28" s="32" t="str">
        <f t="shared" si="22"/>
        <v>-</v>
      </c>
      <c r="AE28" s="32" t="str">
        <f>IF(S28="-","-",VLOOKUP(S28,十干十二支!$A$1:B$61,2,FALSE))</f>
        <v>-</v>
      </c>
      <c r="AF28" s="32" t="str">
        <f>IF(T28="-","-",VLOOKUP(T28,十干十二支!$A$1:B$61,2,FALSE))</f>
        <v>-</v>
      </c>
      <c r="AG28" s="32" t="str">
        <f t="shared" si="27"/>
        <v>-</v>
      </c>
    </row>
    <row r="29" spans="1:33" ht="48.5" customHeight="1">
      <c r="A29" s="66"/>
      <c r="B29" s="33" t="s">
        <v>901</v>
      </c>
      <c r="C29" s="41" t="s">
        <v>886</v>
      </c>
      <c r="D29" s="33" t="s">
        <v>886</v>
      </c>
      <c r="E29" s="34">
        <v>107</v>
      </c>
      <c r="F29" s="33" t="s">
        <v>896</v>
      </c>
      <c r="G29" s="35" t="s">
        <v>1150</v>
      </c>
      <c r="H29" s="36" t="s">
        <v>1521</v>
      </c>
      <c r="I29" s="31" t="s">
        <v>1522</v>
      </c>
      <c r="J29" s="31" t="s">
        <v>886</v>
      </c>
      <c r="K29" s="31" t="s">
        <v>916</v>
      </c>
      <c r="L29" s="31" t="s">
        <v>638</v>
      </c>
      <c r="M29" s="31" t="s">
        <v>886</v>
      </c>
      <c r="N29" s="31" t="s">
        <v>886</v>
      </c>
      <c r="O29" s="31" t="s">
        <v>640</v>
      </c>
      <c r="P29" s="31" t="s">
        <v>639</v>
      </c>
      <c r="Q29" s="31" t="s">
        <v>886</v>
      </c>
      <c r="R29" s="31" t="s">
        <v>886</v>
      </c>
      <c r="S29" s="31" t="s">
        <v>886</v>
      </c>
      <c r="T29" s="31" t="s">
        <v>886</v>
      </c>
      <c r="U29" s="31" t="s">
        <v>886</v>
      </c>
      <c r="V29" s="31" t="s">
        <v>886</v>
      </c>
      <c r="W29" s="31" t="s">
        <v>68</v>
      </c>
      <c r="X29" s="31" t="s">
        <v>275</v>
      </c>
      <c r="Y29" s="31" t="s">
        <v>1150</v>
      </c>
      <c r="Z29" s="31" t="s">
        <v>1701</v>
      </c>
      <c r="AA29" s="32">
        <f>IF(W29="-","-",VLOOKUP(W29,十干十二支!A$2:B$61,2,FALSE))</f>
        <v>11</v>
      </c>
      <c r="AB29" s="32">
        <f>IF(X29="-","-",VLOOKUP(X29,十干十二支!$A$1:B$61,2,FALSE))</f>
        <v>12</v>
      </c>
      <c r="AC29" s="32">
        <f t="shared" si="26"/>
        <v>1</v>
      </c>
      <c r="AD29" s="32">
        <f t="shared" si="22"/>
        <v>1</v>
      </c>
      <c r="AE29" s="32" t="str">
        <f>IF(S29="-","-",VLOOKUP(S29,十干十二支!$A$1:B$61,2,FALSE))</f>
        <v>-</v>
      </c>
      <c r="AF29" s="32" t="str">
        <f>IF(T29="-","-",VLOOKUP(T29,十干十二支!$A$1:B$61,2,FALSE))</f>
        <v>-</v>
      </c>
      <c r="AG29" s="32" t="str">
        <f t="shared" si="27"/>
        <v>-</v>
      </c>
    </row>
    <row r="30" spans="1:33" ht="48.5" customHeight="1">
      <c r="A30" s="66"/>
      <c r="B30" s="33" t="s">
        <v>924</v>
      </c>
      <c r="C30" s="41" t="s">
        <v>886</v>
      </c>
      <c r="D30" s="33" t="s">
        <v>886</v>
      </c>
      <c r="E30" s="34">
        <v>108</v>
      </c>
      <c r="F30" s="33" t="s">
        <v>896</v>
      </c>
      <c r="G30" s="35" t="s">
        <v>1151</v>
      </c>
      <c r="H30" s="36" t="s">
        <v>1381</v>
      </c>
      <c r="I30" s="31" t="s">
        <v>886</v>
      </c>
      <c r="J30" s="31" t="s">
        <v>908</v>
      </c>
      <c r="K30" s="40" t="s">
        <v>907</v>
      </c>
      <c r="L30" s="31" t="s">
        <v>20</v>
      </c>
      <c r="M30" s="31" t="s">
        <v>20</v>
      </c>
      <c r="N30" s="31" t="s">
        <v>20</v>
      </c>
      <c r="O30" s="31" t="s">
        <v>20</v>
      </c>
      <c r="P30" s="31" t="s">
        <v>20</v>
      </c>
      <c r="Q30" s="31" t="s">
        <v>20</v>
      </c>
      <c r="R30" s="31" t="s">
        <v>20</v>
      </c>
      <c r="S30" s="31" t="s">
        <v>20</v>
      </c>
      <c r="T30" s="31" t="s">
        <v>20</v>
      </c>
      <c r="U30" s="31" t="s">
        <v>20</v>
      </c>
      <c r="V30" s="31" t="s">
        <v>20</v>
      </c>
      <c r="W30" s="31" t="s">
        <v>20</v>
      </c>
      <c r="X30" s="31" t="s">
        <v>20</v>
      </c>
      <c r="Y30" s="31" t="s">
        <v>20</v>
      </c>
      <c r="Z30" s="31" t="s">
        <v>20</v>
      </c>
      <c r="AA30" s="32" t="str">
        <f>IF(W30="-","-",VLOOKUP(W30,十干十二支!A$2:B$61,2,FALSE))</f>
        <v>-</v>
      </c>
      <c r="AB30" s="32" t="str">
        <f>IF(X30="-","-",VLOOKUP(X30,十干十二支!$A$1:B$61,2,FALSE))</f>
        <v>-</v>
      </c>
      <c r="AC30" s="32" t="str">
        <f t="shared" si="26"/>
        <v>-</v>
      </c>
      <c r="AD30" s="32" t="str">
        <f t="shared" si="22"/>
        <v>-</v>
      </c>
      <c r="AE30" s="32" t="str">
        <f>IF(S30="-","-",VLOOKUP(S30,十干十二支!$A$1:B$61,2,FALSE))</f>
        <v>-</v>
      </c>
      <c r="AF30" s="32" t="str">
        <f>IF(T30="-","-",VLOOKUP(T30,十干十二支!$A$1:B$61,2,FALSE))</f>
        <v>-</v>
      </c>
      <c r="AG30" s="32" t="str">
        <f t="shared" si="27"/>
        <v>-</v>
      </c>
    </row>
    <row r="31" spans="1:33" ht="48.5" customHeight="1">
      <c r="A31" s="66"/>
      <c r="B31" s="33" t="s">
        <v>925</v>
      </c>
      <c r="C31" s="41" t="s">
        <v>886</v>
      </c>
      <c r="D31" s="33" t="s">
        <v>886</v>
      </c>
      <c r="E31" s="34">
        <v>108</v>
      </c>
      <c r="F31" s="33" t="s">
        <v>904</v>
      </c>
      <c r="G31" s="35" t="s">
        <v>1682</v>
      </c>
      <c r="H31" s="36" t="s">
        <v>1681</v>
      </c>
      <c r="I31" s="31" t="s">
        <v>886</v>
      </c>
      <c r="J31" s="31" t="s">
        <v>908</v>
      </c>
      <c r="K31" s="40" t="s">
        <v>907</v>
      </c>
      <c r="L31" s="31" t="s">
        <v>20</v>
      </c>
      <c r="M31" s="31" t="s">
        <v>20</v>
      </c>
      <c r="N31" s="31" t="s">
        <v>20</v>
      </c>
      <c r="O31" s="31" t="s">
        <v>20</v>
      </c>
      <c r="P31" s="31" t="s">
        <v>20</v>
      </c>
      <c r="Q31" s="31" t="s">
        <v>20</v>
      </c>
      <c r="R31" s="31" t="s">
        <v>20</v>
      </c>
      <c r="S31" s="31" t="s">
        <v>20</v>
      </c>
      <c r="T31" s="31" t="s">
        <v>20</v>
      </c>
      <c r="U31" s="31" t="s">
        <v>20</v>
      </c>
      <c r="V31" s="31" t="s">
        <v>20</v>
      </c>
      <c r="W31" s="31" t="s">
        <v>20</v>
      </c>
      <c r="X31" s="31" t="s">
        <v>20</v>
      </c>
      <c r="Y31" s="31" t="s">
        <v>20</v>
      </c>
      <c r="Z31" s="31" t="s">
        <v>20</v>
      </c>
      <c r="AA31" s="32" t="str">
        <f>IF(W31="-","-",VLOOKUP(W31,十干十二支!A$2:B$61,2,FALSE))</f>
        <v>-</v>
      </c>
      <c r="AB31" s="32" t="str">
        <f>IF(X31="-","-",VLOOKUP(X31,十干十二支!$A$1:B$61,2,FALSE))</f>
        <v>-</v>
      </c>
      <c r="AC31" s="32" t="str">
        <f t="shared" si="26"/>
        <v>-</v>
      </c>
      <c r="AD31" s="32" t="str">
        <f t="shared" si="22"/>
        <v>-</v>
      </c>
      <c r="AE31" s="32" t="str">
        <f>IF(S31="-","-",VLOOKUP(S31,十干十二支!$A$1:B$61,2,FALSE))</f>
        <v>-</v>
      </c>
      <c r="AF31" s="32" t="str">
        <f>IF(T31="-","-",VLOOKUP(T31,十干十二支!$A$1:B$61,2,FALSE))</f>
        <v>-</v>
      </c>
      <c r="AG31" s="32" t="str">
        <f t="shared" si="27"/>
        <v>-</v>
      </c>
    </row>
    <row r="32" spans="1:33" ht="48.5" customHeight="1">
      <c r="A32" s="66"/>
      <c r="B32" s="33" t="s">
        <v>928</v>
      </c>
      <c r="C32" s="41" t="s">
        <v>886</v>
      </c>
      <c r="D32" s="41" t="s">
        <v>929</v>
      </c>
      <c r="E32" s="34">
        <v>109</v>
      </c>
      <c r="F32" s="33" t="s">
        <v>886</v>
      </c>
      <c r="G32" s="35" t="s">
        <v>1152</v>
      </c>
      <c r="H32" s="36" t="s">
        <v>1382</v>
      </c>
      <c r="I32" s="31" t="s">
        <v>886</v>
      </c>
      <c r="J32" s="31" t="s">
        <v>886</v>
      </c>
      <c r="K32" s="31" t="s">
        <v>916</v>
      </c>
      <c r="L32" s="31" t="s">
        <v>645</v>
      </c>
      <c r="M32" s="31" t="s">
        <v>886</v>
      </c>
      <c r="N32" s="31" t="s">
        <v>886</v>
      </c>
      <c r="O32" s="31" t="s">
        <v>640</v>
      </c>
      <c r="P32" s="31" t="s">
        <v>639</v>
      </c>
      <c r="Q32" s="31" t="s">
        <v>886</v>
      </c>
      <c r="R32" s="31" t="s">
        <v>886</v>
      </c>
      <c r="S32" s="31" t="s">
        <v>886</v>
      </c>
      <c r="T32" s="31" t="s">
        <v>886</v>
      </c>
      <c r="U32" s="31" t="s">
        <v>886</v>
      </c>
      <c r="V32" s="31" t="s">
        <v>886</v>
      </c>
      <c r="W32" s="31" t="s">
        <v>886</v>
      </c>
      <c r="X32" s="31" t="s">
        <v>886</v>
      </c>
      <c r="Y32" s="31" t="s">
        <v>886</v>
      </c>
      <c r="Z32" s="31" t="s">
        <v>886</v>
      </c>
      <c r="AA32" s="32" t="str">
        <f>IF(W32="-","-",VLOOKUP(W32,十干十二支!A$2:B$61,2,FALSE))</f>
        <v>-</v>
      </c>
      <c r="AB32" s="32" t="str">
        <f>IF(X32="-","-",VLOOKUP(X32,十干十二支!$A$1:B$61,2,FALSE))</f>
        <v>-</v>
      </c>
      <c r="AC32" s="32" t="str">
        <f t="shared" si="26"/>
        <v>-</v>
      </c>
      <c r="AD32" s="32" t="str">
        <f t="shared" si="22"/>
        <v>-</v>
      </c>
      <c r="AE32" s="32" t="str">
        <f>IF(S32="-","-",VLOOKUP(S32,十干十二支!$A$1:B$61,2,FALSE))</f>
        <v>-</v>
      </c>
      <c r="AF32" s="32" t="str">
        <f>IF(T32="-","-",VLOOKUP(T32,十干十二支!$A$1:B$61,2,FALSE))</f>
        <v>-</v>
      </c>
      <c r="AG32" s="32" t="str">
        <f t="shared" si="27"/>
        <v>-</v>
      </c>
    </row>
    <row r="33" spans="1:33" ht="69" customHeight="1">
      <c r="A33" s="66"/>
      <c r="B33" s="41" t="s">
        <v>929</v>
      </c>
      <c r="C33" s="41" t="s">
        <v>886</v>
      </c>
      <c r="D33" s="33" t="s">
        <v>886</v>
      </c>
      <c r="E33" s="42">
        <v>109</v>
      </c>
      <c r="F33" s="33" t="s">
        <v>896</v>
      </c>
      <c r="G33" s="43" t="s">
        <v>1153</v>
      </c>
      <c r="H33" s="44" t="s">
        <v>1523</v>
      </c>
      <c r="I33" s="31" t="s">
        <v>1525</v>
      </c>
      <c r="J33" s="31" t="s">
        <v>886</v>
      </c>
      <c r="K33" s="31" t="s">
        <v>916</v>
      </c>
      <c r="L33" s="31" t="s">
        <v>638</v>
      </c>
      <c r="M33" s="31" t="s">
        <v>886</v>
      </c>
      <c r="N33" s="31" t="s">
        <v>886</v>
      </c>
      <c r="O33" s="31" t="s">
        <v>639</v>
      </c>
      <c r="P33" s="31" t="s">
        <v>640</v>
      </c>
      <c r="Q33" s="31" t="s">
        <v>886</v>
      </c>
      <c r="R33" s="31" t="s">
        <v>886</v>
      </c>
      <c r="S33" s="31" t="s">
        <v>886</v>
      </c>
      <c r="T33" s="31" t="s">
        <v>886</v>
      </c>
      <c r="U33" s="31" t="s">
        <v>886</v>
      </c>
      <c r="V33" s="31" t="s">
        <v>886</v>
      </c>
      <c r="W33" s="40" t="s">
        <v>56</v>
      </c>
      <c r="X33" s="40" t="s">
        <v>63</v>
      </c>
      <c r="Y33" s="40" t="s">
        <v>1153</v>
      </c>
      <c r="Z33" s="40" t="s">
        <v>1702</v>
      </c>
      <c r="AA33" s="32">
        <f>IF(W33="-","-",VLOOKUP(W33,十干十二支!A$2:B$61,2,FALSE))</f>
        <v>44</v>
      </c>
      <c r="AB33" s="32">
        <f>IF(X33="-","-",VLOOKUP(X33,十干十二支!$A$1:B$61,2,FALSE))</f>
        <v>43</v>
      </c>
      <c r="AC33" s="32">
        <f t="shared" si="26"/>
        <v>-1</v>
      </c>
      <c r="AD33" s="32">
        <f t="shared" si="22"/>
        <v>-1</v>
      </c>
      <c r="AE33" s="32" t="str">
        <f>IF(S33="-","-",VLOOKUP(S33,十干十二支!$A$1:B$61,2,FALSE))</f>
        <v>-</v>
      </c>
      <c r="AF33" s="32" t="str">
        <f>IF(T33="-","-",VLOOKUP(T33,十干十二支!$A$1:B$61,2,FALSE))</f>
        <v>-</v>
      </c>
      <c r="AG33" s="32" t="str">
        <f t="shared" si="27"/>
        <v>-</v>
      </c>
    </row>
    <row r="34" spans="1:33" ht="48.5" customHeight="1">
      <c r="A34" s="66"/>
      <c r="B34" s="33" t="s">
        <v>930</v>
      </c>
      <c r="C34" s="33" t="s">
        <v>1526</v>
      </c>
      <c r="D34" s="33" t="s">
        <v>931</v>
      </c>
      <c r="E34" s="34">
        <v>109</v>
      </c>
      <c r="F34" s="33" t="s">
        <v>886</v>
      </c>
      <c r="G34" s="35" t="s">
        <v>1154</v>
      </c>
      <c r="H34" s="36" t="s">
        <v>1528</v>
      </c>
      <c r="I34" s="31" t="s">
        <v>886</v>
      </c>
      <c r="J34" s="31" t="s">
        <v>886</v>
      </c>
      <c r="K34" s="31" t="s">
        <v>916</v>
      </c>
      <c r="L34" s="31" t="s">
        <v>645</v>
      </c>
      <c r="M34" s="31" t="s">
        <v>886</v>
      </c>
      <c r="N34" s="31" t="s">
        <v>886</v>
      </c>
      <c r="O34" s="31" t="s">
        <v>639</v>
      </c>
      <c r="P34" s="31" t="s">
        <v>640</v>
      </c>
      <c r="Q34" s="31" t="s">
        <v>886</v>
      </c>
      <c r="R34" s="31" t="s">
        <v>886</v>
      </c>
      <c r="S34" s="31" t="s">
        <v>886</v>
      </c>
      <c r="T34" s="31" t="s">
        <v>886</v>
      </c>
      <c r="U34" s="31" t="s">
        <v>886</v>
      </c>
      <c r="V34" s="31" t="s">
        <v>886</v>
      </c>
      <c r="W34" s="31" t="s">
        <v>886</v>
      </c>
      <c r="X34" s="31" t="s">
        <v>886</v>
      </c>
      <c r="Y34" s="31" t="s">
        <v>886</v>
      </c>
      <c r="Z34" s="31" t="s">
        <v>886</v>
      </c>
      <c r="AA34" s="32" t="str">
        <f>IF(W34="-","-",VLOOKUP(W34,十干十二支!A$2:B$61,2,FALSE))</f>
        <v>-</v>
      </c>
      <c r="AB34" s="32" t="str">
        <f>IF(X34="-","-",VLOOKUP(X34,十干十二支!$A$1:B$61,2,FALSE))</f>
        <v>-</v>
      </c>
      <c r="AC34" s="32" t="str">
        <f t="shared" si="26"/>
        <v>-</v>
      </c>
      <c r="AD34" s="32" t="str">
        <f t="shared" si="22"/>
        <v>-</v>
      </c>
      <c r="AE34" s="32" t="str">
        <f>IF(S34="-","-",VLOOKUP(S34,十干十二支!$A$1:B$61,2,FALSE))</f>
        <v>-</v>
      </c>
      <c r="AF34" s="32" t="str">
        <f>IF(T34="-","-",VLOOKUP(T34,十干十二支!$A$1:B$61,2,FALSE))</f>
        <v>-</v>
      </c>
      <c r="AG34" s="32" t="str">
        <f t="shared" si="27"/>
        <v>-</v>
      </c>
    </row>
    <row r="35" spans="1:33" ht="48.5" customHeight="1">
      <c r="A35" s="66"/>
      <c r="B35" s="33" t="s">
        <v>931</v>
      </c>
      <c r="C35" s="33" t="s">
        <v>1526</v>
      </c>
      <c r="D35" s="33" t="s">
        <v>886</v>
      </c>
      <c r="E35" s="34">
        <v>109</v>
      </c>
      <c r="F35" s="33" t="s">
        <v>904</v>
      </c>
      <c r="G35" s="35" t="s">
        <v>1155</v>
      </c>
      <c r="H35" s="36" t="s">
        <v>1529</v>
      </c>
      <c r="I35" s="31" t="s">
        <v>1703</v>
      </c>
      <c r="J35" s="31" t="s">
        <v>886</v>
      </c>
      <c r="K35" s="31" t="s">
        <v>916</v>
      </c>
      <c r="L35" s="31" t="s">
        <v>638</v>
      </c>
      <c r="M35" s="31" t="s">
        <v>886</v>
      </c>
      <c r="N35" s="31" t="s">
        <v>886</v>
      </c>
      <c r="O35" s="31" t="s">
        <v>640</v>
      </c>
      <c r="P35" s="31" t="s">
        <v>639</v>
      </c>
      <c r="Q35" s="31" t="s">
        <v>886</v>
      </c>
      <c r="R35" s="31" t="s">
        <v>886</v>
      </c>
      <c r="S35" s="31" t="s">
        <v>886</v>
      </c>
      <c r="T35" s="31" t="s">
        <v>886</v>
      </c>
      <c r="U35" s="31" t="s">
        <v>886</v>
      </c>
      <c r="V35" s="31" t="s">
        <v>886</v>
      </c>
      <c r="W35" s="31" t="s">
        <v>267</v>
      </c>
      <c r="X35" s="31" t="s">
        <v>402</v>
      </c>
      <c r="Y35" s="31" t="s">
        <v>1155</v>
      </c>
      <c r="Z35" s="31" t="s">
        <v>1704</v>
      </c>
      <c r="AA35" s="32">
        <f>IF(W35="-","-",VLOOKUP(W35,十干十二支!A$2:B$61,2,FALSE))</f>
        <v>34</v>
      </c>
      <c r="AB35" s="32">
        <f>IF(X35="-","-",VLOOKUP(X35,十干十二支!$A$1:B$61,2,FALSE))</f>
        <v>35</v>
      </c>
      <c r="AC35" s="32">
        <f t="shared" si="26"/>
        <v>1</v>
      </c>
      <c r="AD35" s="32">
        <f t="shared" si="22"/>
        <v>1</v>
      </c>
      <c r="AE35" s="32" t="str">
        <f>IF(S35="-","-",VLOOKUP(S35,十干十二支!$A$1:B$61,2,FALSE))</f>
        <v>-</v>
      </c>
      <c r="AF35" s="32" t="str">
        <f>IF(T35="-","-",VLOOKUP(T35,十干十二支!$A$1:B$61,2,FALSE))</f>
        <v>-</v>
      </c>
      <c r="AG35" s="32" t="str">
        <f t="shared" si="27"/>
        <v>-</v>
      </c>
    </row>
    <row r="36" spans="1:33" ht="48.5" customHeight="1">
      <c r="A36" s="66"/>
      <c r="B36" s="33" t="s">
        <v>1526</v>
      </c>
      <c r="C36" s="41" t="s">
        <v>886</v>
      </c>
      <c r="D36" s="33" t="s">
        <v>886</v>
      </c>
      <c r="E36" s="34">
        <v>109</v>
      </c>
      <c r="F36" s="33" t="s">
        <v>886</v>
      </c>
      <c r="G36" s="35" t="s">
        <v>886</v>
      </c>
      <c r="H36" s="36" t="s">
        <v>886</v>
      </c>
      <c r="I36" s="31" t="s">
        <v>1527</v>
      </c>
      <c r="J36" s="31" t="s">
        <v>886</v>
      </c>
      <c r="K36" s="40" t="s">
        <v>907</v>
      </c>
      <c r="L36" s="31" t="s">
        <v>20</v>
      </c>
      <c r="M36" s="31" t="s">
        <v>20</v>
      </c>
      <c r="N36" s="31" t="s">
        <v>20</v>
      </c>
      <c r="O36" s="31" t="s">
        <v>20</v>
      </c>
      <c r="P36" s="31" t="s">
        <v>20</v>
      </c>
      <c r="Q36" s="31" t="s">
        <v>20</v>
      </c>
      <c r="R36" s="31" t="s">
        <v>20</v>
      </c>
      <c r="S36" s="31" t="s">
        <v>20</v>
      </c>
      <c r="T36" s="31" t="s">
        <v>20</v>
      </c>
      <c r="U36" s="31" t="s">
        <v>20</v>
      </c>
      <c r="V36" s="31" t="s">
        <v>20</v>
      </c>
      <c r="W36" s="31" t="s">
        <v>20</v>
      </c>
      <c r="X36" s="31" t="s">
        <v>20</v>
      </c>
      <c r="Y36" s="31" t="s">
        <v>20</v>
      </c>
      <c r="Z36" s="31" t="s">
        <v>20</v>
      </c>
      <c r="AA36" s="32" t="str">
        <f>IF(W36="-","-",VLOOKUP(W36,十干十二支!A$2:B$61,2,FALSE))</f>
        <v>-</v>
      </c>
      <c r="AB36" s="32" t="str">
        <f>IF(X36="-","-",VLOOKUP(X36,十干十二支!$A$1:B$61,2,FALSE))</f>
        <v>-</v>
      </c>
      <c r="AC36" s="32" t="str">
        <f t="shared" si="26"/>
        <v>-</v>
      </c>
      <c r="AD36" s="32" t="str">
        <f t="shared" si="22"/>
        <v>-</v>
      </c>
      <c r="AE36" s="32" t="str">
        <f>IF(S36="-","-",VLOOKUP(S36,十干十二支!$A$1:B$61,2,FALSE))</f>
        <v>-</v>
      </c>
      <c r="AF36" s="32" t="str">
        <f>IF(T36="-","-",VLOOKUP(T36,十干十二支!$A$1:B$61,2,FALSE))</f>
        <v>-</v>
      </c>
      <c r="AG36" s="32" t="str">
        <f t="shared" si="27"/>
        <v>-</v>
      </c>
    </row>
    <row r="37" spans="1:33" ht="48.5" customHeight="1">
      <c r="A37" s="66"/>
      <c r="B37" s="33" t="s">
        <v>932</v>
      </c>
      <c r="C37" s="41" t="s">
        <v>886</v>
      </c>
      <c r="D37" s="33" t="s">
        <v>886</v>
      </c>
      <c r="E37" s="34">
        <v>110</v>
      </c>
      <c r="F37" s="33" t="s">
        <v>896</v>
      </c>
      <c r="G37" s="35" t="s">
        <v>1156</v>
      </c>
      <c r="H37" s="36" t="s">
        <v>1383</v>
      </c>
      <c r="I37" s="31" t="s">
        <v>886</v>
      </c>
      <c r="J37" s="31" t="s">
        <v>908</v>
      </c>
      <c r="K37" s="40" t="s">
        <v>907</v>
      </c>
      <c r="L37" s="31" t="s">
        <v>20</v>
      </c>
      <c r="M37" s="31" t="s">
        <v>20</v>
      </c>
      <c r="N37" s="31" t="s">
        <v>20</v>
      </c>
      <c r="O37" s="31" t="s">
        <v>20</v>
      </c>
      <c r="P37" s="31" t="s">
        <v>20</v>
      </c>
      <c r="Q37" s="31" t="s">
        <v>20</v>
      </c>
      <c r="R37" s="31" t="s">
        <v>20</v>
      </c>
      <c r="S37" s="31" t="s">
        <v>20</v>
      </c>
      <c r="T37" s="31" t="s">
        <v>20</v>
      </c>
      <c r="U37" s="31" t="s">
        <v>20</v>
      </c>
      <c r="V37" s="31" t="s">
        <v>20</v>
      </c>
      <c r="W37" s="31" t="s">
        <v>20</v>
      </c>
      <c r="X37" s="31" t="s">
        <v>20</v>
      </c>
      <c r="Y37" s="31" t="s">
        <v>20</v>
      </c>
      <c r="Z37" s="31" t="s">
        <v>20</v>
      </c>
      <c r="AA37" s="32" t="str">
        <f>IF(W37="-","-",VLOOKUP(W37,十干十二支!A$2:B$61,2,FALSE))</f>
        <v>-</v>
      </c>
      <c r="AB37" s="32" t="str">
        <f>IF(X37="-","-",VLOOKUP(X37,十干十二支!$A$1:B$61,2,FALSE))</f>
        <v>-</v>
      </c>
      <c r="AC37" s="32" t="str">
        <f t="shared" si="26"/>
        <v>-</v>
      </c>
      <c r="AD37" s="32" t="str">
        <f t="shared" si="22"/>
        <v>-</v>
      </c>
      <c r="AE37" s="32" t="str">
        <f>IF(S37="-","-",VLOOKUP(S37,十干十二支!$A$1:B$61,2,FALSE))</f>
        <v>-</v>
      </c>
      <c r="AF37" s="32" t="str">
        <f>IF(T37="-","-",VLOOKUP(T37,十干十二支!$A$1:B$61,2,FALSE))</f>
        <v>-</v>
      </c>
      <c r="AG37" s="32" t="str">
        <f t="shared" si="27"/>
        <v>-</v>
      </c>
    </row>
    <row r="38" spans="1:33" ht="48.5" customHeight="1">
      <c r="A38" s="66"/>
      <c r="B38" s="33" t="s">
        <v>1141</v>
      </c>
      <c r="C38" s="41" t="s">
        <v>886</v>
      </c>
      <c r="D38" s="33" t="s">
        <v>886</v>
      </c>
      <c r="E38" s="34">
        <v>110</v>
      </c>
      <c r="F38" s="33" t="s">
        <v>896</v>
      </c>
      <c r="G38" s="35" t="s">
        <v>1157</v>
      </c>
      <c r="H38" s="36" t="s">
        <v>1384</v>
      </c>
      <c r="I38" s="31" t="s">
        <v>886</v>
      </c>
      <c r="J38" s="31" t="s">
        <v>908</v>
      </c>
      <c r="K38" s="40" t="s">
        <v>907</v>
      </c>
      <c r="L38" s="31" t="s">
        <v>20</v>
      </c>
      <c r="M38" s="31" t="s">
        <v>20</v>
      </c>
      <c r="N38" s="31" t="s">
        <v>20</v>
      </c>
      <c r="O38" s="31" t="s">
        <v>20</v>
      </c>
      <c r="P38" s="31" t="s">
        <v>20</v>
      </c>
      <c r="Q38" s="31" t="s">
        <v>20</v>
      </c>
      <c r="R38" s="31" t="s">
        <v>20</v>
      </c>
      <c r="S38" s="31" t="s">
        <v>20</v>
      </c>
      <c r="T38" s="31" t="s">
        <v>20</v>
      </c>
      <c r="U38" s="31" t="s">
        <v>20</v>
      </c>
      <c r="V38" s="31" t="s">
        <v>20</v>
      </c>
      <c r="W38" s="31" t="s">
        <v>20</v>
      </c>
      <c r="X38" s="31" t="s">
        <v>20</v>
      </c>
      <c r="Y38" s="31" t="s">
        <v>20</v>
      </c>
      <c r="Z38" s="31" t="s">
        <v>20</v>
      </c>
      <c r="AA38" s="32" t="str">
        <f>IF(W38="-","-",VLOOKUP(W38,十干十二支!A$2:B$61,2,FALSE))</f>
        <v>-</v>
      </c>
      <c r="AB38" s="32" t="str">
        <f>IF(X38="-","-",VLOOKUP(X38,十干十二支!$A$1:B$61,2,FALSE))</f>
        <v>-</v>
      </c>
      <c r="AC38" s="32" t="str">
        <f t="shared" si="26"/>
        <v>-</v>
      </c>
      <c r="AD38" s="32" t="str">
        <f t="shared" si="22"/>
        <v>-</v>
      </c>
      <c r="AE38" s="32" t="str">
        <f>IF(S38="-","-",VLOOKUP(S38,十干十二支!$A$1:B$61,2,FALSE))</f>
        <v>-</v>
      </c>
      <c r="AF38" s="32" t="str">
        <f>IF(T38="-","-",VLOOKUP(T38,十干十二支!$A$1:B$61,2,FALSE))</f>
        <v>-</v>
      </c>
      <c r="AG38" s="32" t="str">
        <f t="shared" si="27"/>
        <v>-</v>
      </c>
    </row>
    <row r="39" spans="1:33" ht="48.5" customHeight="1">
      <c r="A39" s="66"/>
      <c r="B39" s="33" t="s">
        <v>933</v>
      </c>
      <c r="C39" s="41" t="s">
        <v>886</v>
      </c>
      <c r="D39" s="33" t="s">
        <v>886</v>
      </c>
      <c r="E39" s="34">
        <v>110</v>
      </c>
      <c r="F39" s="33" t="s">
        <v>904</v>
      </c>
      <c r="G39" s="35" t="s">
        <v>1158</v>
      </c>
      <c r="H39" s="36" t="s">
        <v>1385</v>
      </c>
      <c r="I39" s="31" t="s">
        <v>886</v>
      </c>
      <c r="J39" s="31" t="s">
        <v>908</v>
      </c>
      <c r="K39" s="40" t="s">
        <v>907</v>
      </c>
      <c r="L39" s="31" t="s">
        <v>20</v>
      </c>
      <c r="M39" s="31" t="s">
        <v>20</v>
      </c>
      <c r="N39" s="31" t="s">
        <v>20</v>
      </c>
      <c r="O39" s="31" t="s">
        <v>20</v>
      </c>
      <c r="P39" s="31" t="s">
        <v>20</v>
      </c>
      <c r="Q39" s="31" t="s">
        <v>20</v>
      </c>
      <c r="R39" s="31" t="s">
        <v>20</v>
      </c>
      <c r="S39" s="31" t="s">
        <v>20</v>
      </c>
      <c r="T39" s="31" t="s">
        <v>20</v>
      </c>
      <c r="U39" s="31" t="s">
        <v>20</v>
      </c>
      <c r="V39" s="31" t="s">
        <v>20</v>
      </c>
      <c r="W39" s="31" t="s">
        <v>20</v>
      </c>
      <c r="X39" s="31" t="s">
        <v>20</v>
      </c>
      <c r="Y39" s="31" t="s">
        <v>20</v>
      </c>
      <c r="Z39" s="31" t="s">
        <v>20</v>
      </c>
      <c r="AA39" s="32" t="str">
        <f>IF(W39="-","-",VLOOKUP(W39,十干十二支!A$2:B$61,2,FALSE))</f>
        <v>-</v>
      </c>
      <c r="AB39" s="32" t="str">
        <f>IF(X39="-","-",VLOOKUP(X39,十干十二支!$A$1:B$61,2,FALSE))</f>
        <v>-</v>
      </c>
      <c r="AC39" s="32" t="str">
        <f t="shared" si="26"/>
        <v>-</v>
      </c>
      <c r="AD39" s="32" t="str">
        <f t="shared" si="22"/>
        <v>-</v>
      </c>
      <c r="AE39" s="32" t="str">
        <f>IF(S39="-","-",VLOOKUP(S39,十干十二支!$A$1:B$61,2,FALSE))</f>
        <v>-</v>
      </c>
      <c r="AF39" s="32" t="str">
        <f>IF(T39="-","-",VLOOKUP(T39,十干十二支!$A$1:B$61,2,FALSE))</f>
        <v>-</v>
      </c>
      <c r="AG39" s="32" t="str">
        <f t="shared" si="27"/>
        <v>-</v>
      </c>
    </row>
    <row r="40" spans="1:33" ht="48.5" customHeight="1">
      <c r="A40" s="66"/>
      <c r="B40" s="33" t="s">
        <v>934</v>
      </c>
      <c r="C40" s="41" t="s">
        <v>886</v>
      </c>
      <c r="D40" s="33" t="s">
        <v>886</v>
      </c>
      <c r="E40" s="34">
        <v>110</v>
      </c>
      <c r="F40" s="33" t="s">
        <v>905</v>
      </c>
      <c r="G40" s="35" t="s">
        <v>1159</v>
      </c>
      <c r="H40" s="36" t="s">
        <v>1386</v>
      </c>
      <c r="I40" s="31" t="s">
        <v>886</v>
      </c>
      <c r="J40" s="31" t="s">
        <v>908</v>
      </c>
      <c r="K40" s="40" t="s">
        <v>907</v>
      </c>
      <c r="L40" s="31" t="s">
        <v>20</v>
      </c>
      <c r="M40" s="31" t="s">
        <v>20</v>
      </c>
      <c r="N40" s="31" t="s">
        <v>20</v>
      </c>
      <c r="O40" s="31" t="s">
        <v>20</v>
      </c>
      <c r="P40" s="31" t="s">
        <v>20</v>
      </c>
      <c r="Q40" s="31" t="s">
        <v>20</v>
      </c>
      <c r="R40" s="31" t="s">
        <v>20</v>
      </c>
      <c r="S40" s="31" t="s">
        <v>20</v>
      </c>
      <c r="T40" s="31" t="s">
        <v>20</v>
      </c>
      <c r="U40" s="31" t="s">
        <v>20</v>
      </c>
      <c r="V40" s="31" t="s">
        <v>20</v>
      </c>
      <c r="W40" s="31" t="s">
        <v>20</v>
      </c>
      <c r="X40" s="31" t="s">
        <v>20</v>
      </c>
      <c r="Y40" s="31" t="s">
        <v>20</v>
      </c>
      <c r="Z40" s="31" t="s">
        <v>20</v>
      </c>
      <c r="AA40" s="32" t="str">
        <f>IF(W40="-","-",VLOOKUP(W40,十干十二支!A$2:B$61,2,FALSE))</f>
        <v>-</v>
      </c>
      <c r="AB40" s="32" t="str">
        <f>IF(X40="-","-",VLOOKUP(X40,十干十二支!$A$1:B$61,2,FALSE))</f>
        <v>-</v>
      </c>
      <c r="AC40" s="32" t="str">
        <f t="shared" si="26"/>
        <v>-</v>
      </c>
      <c r="AD40" s="32" t="str">
        <f t="shared" si="22"/>
        <v>-</v>
      </c>
      <c r="AE40" s="32" t="str">
        <f>IF(S40="-","-",VLOOKUP(S40,十干十二支!$A$1:B$61,2,FALSE))</f>
        <v>-</v>
      </c>
      <c r="AF40" s="32" t="str">
        <f>IF(T40="-","-",VLOOKUP(T40,十干十二支!$A$1:B$61,2,FALSE))</f>
        <v>-</v>
      </c>
      <c r="AG40" s="32" t="str">
        <f t="shared" si="27"/>
        <v>-</v>
      </c>
    </row>
    <row r="41" spans="1:33" ht="48.5" customHeight="1">
      <c r="A41" s="66"/>
      <c r="B41" s="33" t="s">
        <v>935</v>
      </c>
      <c r="C41" s="41" t="s">
        <v>886</v>
      </c>
      <c r="D41" s="33" t="s">
        <v>886</v>
      </c>
      <c r="E41" s="34">
        <v>111</v>
      </c>
      <c r="F41" s="33" t="s">
        <v>896</v>
      </c>
      <c r="G41" s="35" t="s">
        <v>1160</v>
      </c>
      <c r="H41" s="36" t="s">
        <v>1387</v>
      </c>
      <c r="I41" s="31" t="s">
        <v>886</v>
      </c>
      <c r="J41" s="31" t="s">
        <v>908</v>
      </c>
      <c r="K41" s="40" t="s">
        <v>907</v>
      </c>
      <c r="L41" s="31" t="s">
        <v>20</v>
      </c>
      <c r="M41" s="31" t="s">
        <v>20</v>
      </c>
      <c r="N41" s="31" t="s">
        <v>20</v>
      </c>
      <c r="O41" s="31" t="s">
        <v>20</v>
      </c>
      <c r="P41" s="31" t="s">
        <v>20</v>
      </c>
      <c r="Q41" s="31" t="s">
        <v>20</v>
      </c>
      <c r="R41" s="31" t="s">
        <v>20</v>
      </c>
      <c r="S41" s="31" t="s">
        <v>20</v>
      </c>
      <c r="T41" s="31" t="s">
        <v>20</v>
      </c>
      <c r="U41" s="31" t="s">
        <v>20</v>
      </c>
      <c r="V41" s="31" t="s">
        <v>20</v>
      </c>
      <c r="W41" s="31" t="s">
        <v>20</v>
      </c>
      <c r="X41" s="31" t="s">
        <v>20</v>
      </c>
      <c r="Y41" s="31" t="s">
        <v>20</v>
      </c>
      <c r="Z41" s="31" t="s">
        <v>20</v>
      </c>
      <c r="AA41" s="32" t="str">
        <f>IF(W41="-","-",VLOOKUP(W41,十干十二支!A$2:B$61,2,FALSE))</f>
        <v>-</v>
      </c>
      <c r="AB41" s="32" t="str">
        <f>IF(X41="-","-",VLOOKUP(X41,十干十二支!$A$1:B$61,2,FALSE))</f>
        <v>-</v>
      </c>
      <c r="AC41" s="32" t="str">
        <f t="shared" si="26"/>
        <v>-</v>
      </c>
      <c r="AD41" s="32" t="str">
        <f t="shared" si="22"/>
        <v>-</v>
      </c>
      <c r="AE41" s="32" t="str">
        <f>IF(S41="-","-",VLOOKUP(S41,十干十二支!$A$1:B$61,2,FALSE))</f>
        <v>-</v>
      </c>
      <c r="AF41" s="32" t="str">
        <f>IF(T41="-","-",VLOOKUP(T41,十干十二支!$A$1:B$61,2,FALSE))</f>
        <v>-</v>
      </c>
      <c r="AG41" s="32" t="str">
        <f>IF(AE41="-","-",#REF!-AE41)</f>
        <v>-</v>
      </c>
    </row>
    <row r="42" spans="1:33" s="23" customFormat="1" ht="48.5" customHeight="1">
      <c r="A42" s="67"/>
      <c r="B42" s="45" t="s">
        <v>1903</v>
      </c>
      <c r="C42" s="41" t="s">
        <v>886</v>
      </c>
      <c r="D42" s="33" t="s">
        <v>886</v>
      </c>
      <c r="E42" s="34">
        <v>112</v>
      </c>
      <c r="F42" s="33" t="s">
        <v>896</v>
      </c>
      <c r="G42" s="46" t="s">
        <v>1906</v>
      </c>
      <c r="H42" s="47" t="s">
        <v>1905</v>
      </c>
      <c r="I42" s="48" t="s">
        <v>886</v>
      </c>
      <c r="J42" s="31" t="s">
        <v>908</v>
      </c>
      <c r="K42" s="40" t="s">
        <v>907</v>
      </c>
      <c r="L42" s="31" t="s">
        <v>20</v>
      </c>
      <c r="M42" s="31" t="s">
        <v>20</v>
      </c>
      <c r="N42" s="31" t="s">
        <v>20</v>
      </c>
      <c r="O42" s="31" t="s">
        <v>20</v>
      </c>
      <c r="P42" s="31" t="s">
        <v>20</v>
      </c>
      <c r="Q42" s="31" t="s">
        <v>20</v>
      </c>
      <c r="R42" s="31" t="s">
        <v>20</v>
      </c>
      <c r="S42" s="31" t="s">
        <v>20</v>
      </c>
      <c r="T42" s="31" t="s">
        <v>20</v>
      </c>
      <c r="U42" s="31" t="s">
        <v>20</v>
      </c>
      <c r="V42" s="31" t="s">
        <v>20</v>
      </c>
      <c r="W42" s="31" t="s">
        <v>20</v>
      </c>
      <c r="X42" s="31" t="s">
        <v>20</v>
      </c>
      <c r="Y42" s="31" t="s">
        <v>20</v>
      </c>
      <c r="Z42" s="31" t="s">
        <v>20</v>
      </c>
      <c r="AA42" s="32" t="str">
        <f>IF(W42="-","-",VLOOKUP(W42,十干十二支!A$2:B$61,2,FALSE))</f>
        <v>-</v>
      </c>
      <c r="AB42" s="32" t="str">
        <f>IF(X42="-","-",VLOOKUP(X42,十干十二支!$A$1:B$61,2,FALSE))</f>
        <v>-</v>
      </c>
      <c r="AC42" s="32" t="str">
        <f t="shared" ref="AC42" si="28">IF(AA42="-","-",AB42-AA42)</f>
        <v>-</v>
      </c>
      <c r="AD42" s="32" t="str">
        <f t="shared" ref="AD42" si="29">IF(AC42="-","-",IF(ABS(AC42)&gt;30,IF(AC42 &gt; 0, AC42-60, AC42+60),AC42))</f>
        <v>-</v>
      </c>
      <c r="AE42" s="32" t="str">
        <f>IF(S42="-","-",VLOOKUP(S42,十干十二支!$A$1:B$61,2,FALSE))</f>
        <v>-</v>
      </c>
      <c r="AF42" s="32" t="str">
        <f>IF(T42="-","-",VLOOKUP(T42,十干十二支!$A$1:B$61,2,FALSE))</f>
        <v>-</v>
      </c>
      <c r="AG42" s="32" t="str">
        <f t="shared" ref="AG42" si="30">IF(AE42="-","-",AF46-AE42)</f>
        <v>-</v>
      </c>
    </row>
    <row r="43" spans="1:33" s="23" customFormat="1" ht="48.5" customHeight="1">
      <c r="A43" s="67"/>
      <c r="B43" s="45" t="s">
        <v>1907</v>
      </c>
      <c r="C43" s="41" t="s">
        <v>886</v>
      </c>
      <c r="D43" s="33" t="s">
        <v>886</v>
      </c>
      <c r="E43" s="34">
        <v>113</v>
      </c>
      <c r="F43" s="33" t="s">
        <v>904</v>
      </c>
      <c r="G43" s="46" t="s">
        <v>1909</v>
      </c>
      <c r="H43" s="49" t="s">
        <v>1918</v>
      </c>
      <c r="I43" s="50" t="s">
        <v>886</v>
      </c>
      <c r="J43" s="31" t="s">
        <v>908</v>
      </c>
      <c r="K43" s="40" t="s">
        <v>907</v>
      </c>
      <c r="L43" s="31" t="s">
        <v>20</v>
      </c>
      <c r="M43" s="31" t="s">
        <v>20</v>
      </c>
      <c r="N43" s="31" t="s">
        <v>20</v>
      </c>
      <c r="O43" s="31" t="s">
        <v>20</v>
      </c>
      <c r="P43" s="31" t="s">
        <v>20</v>
      </c>
      <c r="Q43" s="31" t="s">
        <v>20</v>
      </c>
      <c r="R43" s="31" t="s">
        <v>20</v>
      </c>
      <c r="S43" s="31" t="s">
        <v>20</v>
      </c>
      <c r="T43" s="31" t="s">
        <v>20</v>
      </c>
      <c r="U43" s="31" t="s">
        <v>20</v>
      </c>
      <c r="V43" s="31" t="s">
        <v>20</v>
      </c>
      <c r="W43" s="31" t="s">
        <v>20</v>
      </c>
      <c r="X43" s="31" t="s">
        <v>20</v>
      </c>
      <c r="Y43" s="31" t="s">
        <v>20</v>
      </c>
      <c r="Z43" s="31" t="s">
        <v>20</v>
      </c>
      <c r="AA43" s="32" t="str">
        <f>IF(W43="-","-",VLOOKUP(W43,十干十二支!A$2:B$61,2,FALSE))</f>
        <v>-</v>
      </c>
      <c r="AB43" s="32" t="str">
        <f>IF(X43="-","-",VLOOKUP(X43,十干十二支!$A$1:B$61,2,FALSE))</f>
        <v>-</v>
      </c>
      <c r="AC43" s="32" t="str">
        <f t="shared" ref="AC43" si="31">IF(AA43="-","-",AB43-AA43)</f>
        <v>-</v>
      </c>
      <c r="AD43" s="32" t="str">
        <f t="shared" ref="AD43" si="32">IF(AC43="-","-",IF(ABS(AC43)&gt;30,IF(AC43 &gt; 0, AC43-60, AC43+60),AC43))</f>
        <v>-</v>
      </c>
      <c r="AE43" s="32" t="str">
        <f>IF(S43="-","-",VLOOKUP(S43,十干十二支!$A$1:B$61,2,FALSE))</f>
        <v>-</v>
      </c>
      <c r="AF43" s="32" t="str">
        <f>IF(T43="-","-",VLOOKUP(T43,十干十二支!$A$1:B$61,2,FALSE))</f>
        <v>-</v>
      </c>
      <c r="AG43" s="32" t="str">
        <f t="shared" ref="AG43" si="33">IF(AE43="-","-",AF47-AE43)</f>
        <v>-</v>
      </c>
    </row>
    <row r="44" spans="1:33" s="23" customFormat="1" ht="48.5" customHeight="1">
      <c r="A44" s="67"/>
      <c r="B44" s="45" t="s">
        <v>1912</v>
      </c>
      <c r="C44" s="41" t="s">
        <v>886</v>
      </c>
      <c r="D44" s="33" t="s">
        <v>1908</v>
      </c>
      <c r="E44" s="34">
        <v>113</v>
      </c>
      <c r="F44" s="51" t="s">
        <v>886</v>
      </c>
      <c r="G44" s="46" t="s">
        <v>1911</v>
      </c>
      <c r="H44" s="49" t="s">
        <v>1919</v>
      </c>
      <c r="I44" s="50" t="s">
        <v>886</v>
      </c>
      <c r="J44" s="31" t="s">
        <v>886</v>
      </c>
      <c r="K44" s="31" t="s">
        <v>916</v>
      </c>
      <c r="L44" s="31" t="s">
        <v>645</v>
      </c>
      <c r="M44" s="31" t="s">
        <v>20</v>
      </c>
      <c r="N44" s="31" t="s">
        <v>20</v>
      </c>
      <c r="O44" s="31" t="s">
        <v>1915</v>
      </c>
      <c r="P44" s="31" t="s">
        <v>1913</v>
      </c>
      <c r="Q44" s="31" t="s">
        <v>20</v>
      </c>
      <c r="R44" s="31" t="s">
        <v>20</v>
      </c>
      <c r="S44" s="31" t="s">
        <v>20</v>
      </c>
      <c r="T44" s="31" t="s">
        <v>20</v>
      </c>
      <c r="U44" s="31" t="s">
        <v>20</v>
      </c>
      <c r="V44" s="31" t="s">
        <v>20</v>
      </c>
      <c r="W44" s="31" t="s">
        <v>20</v>
      </c>
      <c r="X44" s="31" t="s">
        <v>20</v>
      </c>
      <c r="Y44" s="31" t="s">
        <v>886</v>
      </c>
      <c r="Z44" s="31" t="s">
        <v>886</v>
      </c>
      <c r="AA44" s="32" t="str">
        <f>IF(W44="-","-",VLOOKUP(W44,十干十二支!A$2:B$61,2,FALSE))</f>
        <v>-</v>
      </c>
      <c r="AB44" s="32" t="str">
        <f>IF(X44="-","-",VLOOKUP(X44,十干十二支!$A$1:B$61,2,FALSE))</f>
        <v>-</v>
      </c>
      <c r="AC44" s="32" t="str">
        <f t="shared" ref="AC44:AC45" si="34">IF(AA44="-","-",AB44-AA44)</f>
        <v>-</v>
      </c>
      <c r="AD44" s="32" t="str">
        <f t="shared" ref="AD44:AD45" si="35">IF(AC44="-","-",IF(ABS(AC44)&gt;30,IF(AC44 &gt; 0, AC44-60, AC44+60),AC44))</f>
        <v>-</v>
      </c>
      <c r="AE44" s="32" t="str">
        <f>IF(S44="-","-",VLOOKUP(S44,十干十二支!$A$1:B$61,2,FALSE))</f>
        <v>-</v>
      </c>
      <c r="AF44" s="32" t="str">
        <f>IF(T44="-","-",VLOOKUP(T44,十干十二支!$A$1:B$61,2,FALSE))</f>
        <v>-</v>
      </c>
      <c r="AG44" s="32" t="str">
        <f t="shared" ref="AG44:AG45" si="36">IF(AE44="-","-",AF48-AE44)</f>
        <v>-</v>
      </c>
    </row>
    <row r="45" spans="1:33" s="23" customFormat="1" ht="48.5" customHeight="1">
      <c r="A45" s="67"/>
      <c r="B45" s="45" t="s">
        <v>1908</v>
      </c>
      <c r="C45" s="41" t="s">
        <v>886</v>
      </c>
      <c r="D45" s="33" t="s">
        <v>886</v>
      </c>
      <c r="E45" s="34">
        <v>113</v>
      </c>
      <c r="F45" s="33" t="s">
        <v>905</v>
      </c>
      <c r="G45" s="46" t="s">
        <v>1910</v>
      </c>
      <c r="H45" s="49" t="s">
        <v>1920</v>
      </c>
      <c r="I45" s="50" t="s">
        <v>1921</v>
      </c>
      <c r="J45" s="31" t="s">
        <v>886</v>
      </c>
      <c r="K45" s="31" t="s">
        <v>916</v>
      </c>
      <c r="L45" s="31" t="s">
        <v>638</v>
      </c>
      <c r="M45" s="31" t="s">
        <v>20</v>
      </c>
      <c r="N45" s="31" t="s">
        <v>20</v>
      </c>
      <c r="O45" s="31" t="s">
        <v>1916</v>
      </c>
      <c r="P45" s="31" t="s">
        <v>1914</v>
      </c>
      <c r="Q45" s="31" t="s">
        <v>20</v>
      </c>
      <c r="R45" s="31" t="s">
        <v>20</v>
      </c>
      <c r="S45" s="31" t="s">
        <v>20</v>
      </c>
      <c r="T45" s="31" t="s">
        <v>20</v>
      </c>
      <c r="U45" s="31" t="s">
        <v>20</v>
      </c>
      <c r="V45" s="31" t="s">
        <v>20</v>
      </c>
      <c r="W45" s="52" t="s">
        <v>1895</v>
      </c>
      <c r="X45" s="52" t="s">
        <v>1894</v>
      </c>
      <c r="Y45" s="31" t="s">
        <v>1910</v>
      </c>
      <c r="Z45" s="31" t="s">
        <v>1917</v>
      </c>
      <c r="AA45" s="32">
        <f>IF(W45="-","-",VLOOKUP(W45,十干十二支!A$2:B$61,2,FALSE))</f>
        <v>2</v>
      </c>
      <c r="AB45" s="32">
        <f>IF(X45="-","-",VLOOKUP(X45,十干十二支!$A$1:B$61,2,FALSE))</f>
        <v>3</v>
      </c>
      <c r="AC45" s="32">
        <f t="shared" si="34"/>
        <v>1</v>
      </c>
      <c r="AD45" s="32">
        <f t="shared" si="35"/>
        <v>1</v>
      </c>
      <c r="AE45" s="32" t="str">
        <f>IF(S45="-","-",VLOOKUP(S45,十干十二支!$A$1:B$61,2,FALSE))</f>
        <v>-</v>
      </c>
      <c r="AF45" s="32" t="str">
        <f>IF(T45="-","-",VLOOKUP(T45,十干十二支!$A$1:B$61,2,FALSE))</f>
        <v>-</v>
      </c>
      <c r="AG45" s="32" t="str">
        <f t="shared" si="36"/>
        <v>-</v>
      </c>
    </row>
    <row r="46" spans="1:33" ht="48.5" customHeight="1">
      <c r="A46" s="66"/>
      <c r="B46" s="33" t="s">
        <v>936</v>
      </c>
      <c r="C46" s="41" t="s">
        <v>886</v>
      </c>
      <c r="D46" s="33" t="s">
        <v>886</v>
      </c>
      <c r="E46" s="34">
        <v>113</v>
      </c>
      <c r="F46" s="33" t="s">
        <v>896</v>
      </c>
      <c r="G46" s="35" t="s">
        <v>1161</v>
      </c>
      <c r="H46" s="36" t="s">
        <v>1904</v>
      </c>
      <c r="I46" s="31" t="s">
        <v>886</v>
      </c>
      <c r="J46" s="31" t="s">
        <v>908</v>
      </c>
      <c r="K46" s="40" t="s">
        <v>907</v>
      </c>
      <c r="L46" s="31" t="s">
        <v>20</v>
      </c>
      <c r="M46" s="31" t="s">
        <v>20</v>
      </c>
      <c r="N46" s="31" t="s">
        <v>20</v>
      </c>
      <c r="O46" s="31" t="s">
        <v>20</v>
      </c>
      <c r="P46" s="31" t="s">
        <v>20</v>
      </c>
      <c r="Q46" s="31" t="s">
        <v>20</v>
      </c>
      <c r="R46" s="31" t="s">
        <v>20</v>
      </c>
      <c r="S46" s="31" t="s">
        <v>20</v>
      </c>
      <c r="T46" s="31" t="s">
        <v>20</v>
      </c>
      <c r="U46" s="31" t="s">
        <v>20</v>
      </c>
      <c r="V46" s="31" t="s">
        <v>20</v>
      </c>
      <c r="W46" s="31" t="s">
        <v>20</v>
      </c>
      <c r="X46" s="31" t="s">
        <v>20</v>
      </c>
      <c r="Y46" s="31" t="s">
        <v>20</v>
      </c>
      <c r="Z46" s="31" t="s">
        <v>20</v>
      </c>
      <c r="AA46" s="32" t="str">
        <f>IF(W46="-","-",VLOOKUP(W46,十干十二支!A$2:B$61,2,FALSE))</f>
        <v>-</v>
      </c>
      <c r="AB46" s="32" t="str">
        <f>IF(X46="-","-",VLOOKUP(X46,十干十二支!$A$1:B$61,2,FALSE))</f>
        <v>-</v>
      </c>
      <c r="AC46" s="32" t="str">
        <f t="shared" si="26"/>
        <v>-</v>
      </c>
      <c r="AD46" s="32" t="str">
        <f t="shared" si="22"/>
        <v>-</v>
      </c>
      <c r="AE46" s="32" t="str">
        <f>IF(S46="-","-",VLOOKUP(S46,十干十二支!$A$1:B$61,2,FALSE))</f>
        <v>-</v>
      </c>
      <c r="AF46" s="32" t="str">
        <f>IF(T46="-","-",VLOOKUP(T46,十干十二支!$A$1:B$61,2,FALSE))</f>
        <v>-</v>
      </c>
      <c r="AG46" s="32" t="str">
        <f t="shared" si="27"/>
        <v>-</v>
      </c>
    </row>
    <row r="47" spans="1:33" ht="48.5" customHeight="1">
      <c r="A47" s="66"/>
      <c r="B47" s="33" t="s">
        <v>1142</v>
      </c>
      <c r="C47" s="41" t="s">
        <v>886</v>
      </c>
      <c r="D47" s="33" t="s">
        <v>886</v>
      </c>
      <c r="E47" s="34">
        <v>113</v>
      </c>
      <c r="F47" s="33" t="s">
        <v>896</v>
      </c>
      <c r="G47" s="35" t="s">
        <v>1162</v>
      </c>
      <c r="H47" s="36" t="s">
        <v>1388</v>
      </c>
      <c r="I47" s="31" t="s">
        <v>886</v>
      </c>
      <c r="J47" s="31" t="s">
        <v>908</v>
      </c>
      <c r="K47" s="40" t="s">
        <v>907</v>
      </c>
      <c r="L47" s="31" t="s">
        <v>20</v>
      </c>
      <c r="M47" s="31" t="s">
        <v>20</v>
      </c>
      <c r="N47" s="31" t="s">
        <v>20</v>
      </c>
      <c r="O47" s="31" t="s">
        <v>20</v>
      </c>
      <c r="P47" s="31" t="s">
        <v>20</v>
      </c>
      <c r="Q47" s="31" t="s">
        <v>20</v>
      </c>
      <c r="R47" s="31" t="s">
        <v>20</v>
      </c>
      <c r="S47" s="31" t="s">
        <v>20</v>
      </c>
      <c r="T47" s="31" t="s">
        <v>20</v>
      </c>
      <c r="U47" s="31" t="s">
        <v>20</v>
      </c>
      <c r="V47" s="31" t="s">
        <v>20</v>
      </c>
      <c r="W47" s="31" t="s">
        <v>20</v>
      </c>
      <c r="X47" s="31" t="s">
        <v>20</v>
      </c>
      <c r="Y47" s="31" t="s">
        <v>20</v>
      </c>
      <c r="Z47" s="31" t="s">
        <v>20</v>
      </c>
      <c r="AA47" s="32" t="str">
        <f>IF(W47="-","-",VLOOKUP(W47,十干十二支!A$2:B$61,2,FALSE))</f>
        <v>-</v>
      </c>
      <c r="AB47" s="32" t="str">
        <f>IF(X47="-","-",VLOOKUP(X47,十干十二支!$A$1:B$61,2,FALSE))</f>
        <v>-</v>
      </c>
      <c r="AC47" s="32" t="str">
        <f t="shared" si="26"/>
        <v>-</v>
      </c>
      <c r="AD47" s="32" t="str">
        <f t="shared" si="22"/>
        <v>-</v>
      </c>
      <c r="AE47" s="32" t="str">
        <f>IF(S47="-","-",VLOOKUP(S47,十干十二支!$A$1:B$61,2,FALSE))</f>
        <v>-</v>
      </c>
      <c r="AF47" s="32" t="str">
        <f>IF(T47="-","-",VLOOKUP(T47,十干十二支!$A$1:B$61,2,FALSE))</f>
        <v>-</v>
      </c>
      <c r="AG47" s="32" t="str">
        <f t="shared" si="27"/>
        <v>-</v>
      </c>
    </row>
    <row r="48" spans="1:33" ht="48.5" customHeight="1">
      <c r="A48" s="66"/>
      <c r="B48" s="33" t="s">
        <v>937</v>
      </c>
      <c r="C48" s="41" t="s">
        <v>886</v>
      </c>
      <c r="D48" s="33" t="s">
        <v>886</v>
      </c>
      <c r="E48" s="34">
        <v>115</v>
      </c>
      <c r="F48" s="33" t="s">
        <v>896</v>
      </c>
      <c r="G48" s="35" t="s">
        <v>1163</v>
      </c>
      <c r="H48" s="36" t="s">
        <v>1389</v>
      </c>
      <c r="I48" s="31" t="s">
        <v>886</v>
      </c>
      <c r="J48" s="31" t="s">
        <v>908</v>
      </c>
      <c r="K48" s="40" t="s">
        <v>907</v>
      </c>
      <c r="L48" s="31" t="s">
        <v>20</v>
      </c>
      <c r="M48" s="31" t="s">
        <v>20</v>
      </c>
      <c r="N48" s="31" t="s">
        <v>20</v>
      </c>
      <c r="O48" s="31" t="s">
        <v>20</v>
      </c>
      <c r="P48" s="31" t="s">
        <v>20</v>
      </c>
      <c r="Q48" s="31" t="s">
        <v>20</v>
      </c>
      <c r="R48" s="31" t="s">
        <v>20</v>
      </c>
      <c r="S48" s="31" t="s">
        <v>20</v>
      </c>
      <c r="T48" s="31" t="s">
        <v>20</v>
      </c>
      <c r="U48" s="31" t="s">
        <v>20</v>
      </c>
      <c r="V48" s="31" t="s">
        <v>20</v>
      </c>
      <c r="W48" s="31" t="s">
        <v>20</v>
      </c>
      <c r="X48" s="31" t="s">
        <v>20</v>
      </c>
      <c r="Y48" s="31" t="s">
        <v>20</v>
      </c>
      <c r="Z48" s="31" t="s">
        <v>20</v>
      </c>
      <c r="AA48" s="32" t="str">
        <f>IF(W48="-","-",VLOOKUP(W48,十干十二支!A$2:B$61,2,FALSE))</f>
        <v>-</v>
      </c>
      <c r="AB48" s="32" t="str">
        <f>IF(X48="-","-",VLOOKUP(X48,十干十二支!$A$1:B$61,2,FALSE))</f>
        <v>-</v>
      </c>
      <c r="AC48" s="32" t="str">
        <f t="shared" si="26"/>
        <v>-</v>
      </c>
      <c r="AD48" s="32" t="str">
        <f t="shared" si="22"/>
        <v>-</v>
      </c>
      <c r="AE48" s="32" t="str">
        <f>IF(S48="-","-",VLOOKUP(S48,十干十二支!$A$1:B$61,2,FALSE))</f>
        <v>-</v>
      </c>
      <c r="AF48" s="32" t="str">
        <f>IF(T48="-","-",VLOOKUP(T48,十干十二支!$A$1:B$61,2,FALSE))</f>
        <v>-</v>
      </c>
      <c r="AG48" s="32" t="str">
        <f t="shared" si="27"/>
        <v>-</v>
      </c>
    </row>
    <row r="49" spans="1:33" ht="48.5" customHeight="1">
      <c r="A49" s="66"/>
      <c r="B49" s="33" t="s">
        <v>938</v>
      </c>
      <c r="C49" s="41" t="s">
        <v>886</v>
      </c>
      <c r="D49" s="33" t="s">
        <v>886</v>
      </c>
      <c r="E49" s="34">
        <v>117</v>
      </c>
      <c r="F49" s="33" t="s">
        <v>896</v>
      </c>
      <c r="G49" s="35" t="s">
        <v>1164</v>
      </c>
      <c r="H49" s="36" t="s">
        <v>1390</v>
      </c>
      <c r="I49" s="31" t="s">
        <v>886</v>
      </c>
      <c r="J49" s="31" t="s">
        <v>908</v>
      </c>
      <c r="K49" s="40" t="s">
        <v>907</v>
      </c>
      <c r="L49" s="31" t="s">
        <v>20</v>
      </c>
      <c r="M49" s="31" t="s">
        <v>20</v>
      </c>
      <c r="N49" s="31" t="s">
        <v>20</v>
      </c>
      <c r="O49" s="31" t="s">
        <v>20</v>
      </c>
      <c r="P49" s="31" t="s">
        <v>20</v>
      </c>
      <c r="Q49" s="31" t="s">
        <v>20</v>
      </c>
      <c r="R49" s="31" t="s">
        <v>20</v>
      </c>
      <c r="S49" s="31" t="s">
        <v>20</v>
      </c>
      <c r="T49" s="31" t="s">
        <v>20</v>
      </c>
      <c r="U49" s="31" t="s">
        <v>20</v>
      </c>
      <c r="V49" s="31" t="s">
        <v>20</v>
      </c>
      <c r="W49" s="31" t="s">
        <v>20</v>
      </c>
      <c r="X49" s="31" t="s">
        <v>20</v>
      </c>
      <c r="Y49" s="31" t="s">
        <v>20</v>
      </c>
      <c r="Z49" s="31" t="s">
        <v>20</v>
      </c>
      <c r="AA49" s="32" t="str">
        <f>IF(W49="-","-",VLOOKUP(W49,十干十二支!A$2:B$61,2,FALSE))</f>
        <v>-</v>
      </c>
      <c r="AB49" s="32" t="str">
        <f>IF(X49="-","-",VLOOKUP(X49,十干十二支!$A$1:B$61,2,FALSE))</f>
        <v>-</v>
      </c>
      <c r="AC49" s="32" t="str">
        <f t="shared" si="26"/>
        <v>-</v>
      </c>
      <c r="AD49" s="32" t="str">
        <f t="shared" si="22"/>
        <v>-</v>
      </c>
      <c r="AE49" s="32" t="str">
        <f>IF(S49="-","-",VLOOKUP(S49,十干十二支!$A$1:B$61,2,FALSE))</f>
        <v>-</v>
      </c>
      <c r="AF49" s="32" t="str">
        <f>IF(T49="-","-",VLOOKUP(T49,十干十二支!$A$1:B$61,2,FALSE))</f>
        <v>-</v>
      </c>
      <c r="AG49" s="32" t="str">
        <f t="shared" si="27"/>
        <v>-</v>
      </c>
    </row>
    <row r="50" spans="1:33" ht="48.5" customHeight="1">
      <c r="A50" s="66"/>
      <c r="B50" s="33" t="s">
        <v>939</v>
      </c>
      <c r="C50" s="41" t="s">
        <v>886</v>
      </c>
      <c r="D50" s="33" t="s">
        <v>940</v>
      </c>
      <c r="E50" s="34">
        <v>117</v>
      </c>
      <c r="F50" s="33" t="s">
        <v>886</v>
      </c>
      <c r="G50" s="35" t="s">
        <v>1165</v>
      </c>
      <c r="H50" s="36" t="s">
        <v>1391</v>
      </c>
      <c r="I50" s="31" t="s">
        <v>886</v>
      </c>
      <c r="J50" s="31" t="s">
        <v>886</v>
      </c>
      <c r="K50" s="31" t="s">
        <v>916</v>
      </c>
      <c r="L50" s="31" t="s">
        <v>645</v>
      </c>
      <c r="M50" s="31" t="s">
        <v>886</v>
      </c>
      <c r="N50" s="31" t="s">
        <v>886</v>
      </c>
      <c r="O50" s="31" t="s">
        <v>639</v>
      </c>
      <c r="P50" s="31" t="s">
        <v>640</v>
      </c>
      <c r="Q50" s="31" t="s">
        <v>886</v>
      </c>
      <c r="R50" s="31" t="s">
        <v>886</v>
      </c>
      <c r="S50" s="31" t="s">
        <v>886</v>
      </c>
      <c r="T50" s="31" t="s">
        <v>886</v>
      </c>
      <c r="U50" s="31" t="s">
        <v>886</v>
      </c>
      <c r="V50" s="31" t="s">
        <v>886</v>
      </c>
      <c r="W50" s="31" t="s">
        <v>886</v>
      </c>
      <c r="X50" s="31" t="s">
        <v>886</v>
      </c>
      <c r="Y50" s="31" t="s">
        <v>886</v>
      </c>
      <c r="Z50" s="31" t="s">
        <v>886</v>
      </c>
      <c r="AA50" s="32" t="str">
        <f>IF(W50="-","-",VLOOKUP(W50,十干十二支!A$2:B$61,2,FALSE))</f>
        <v>-</v>
      </c>
      <c r="AB50" s="32" t="str">
        <f>IF(X50="-","-",VLOOKUP(X50,十干十二支!$A$1:B$61,2,FALSE))</f>
        <v>-</v>
      </c>
      <c r="AC50" s="32" t="str">
        <f t="shared" si="26"/>
        <v>-</v>
      </c>
      <c r="AD50" s="32" t="str">
        <f t="shared" si="22"/>
        <v>-</v>
      </c>
      <c r="AE50" s="32" t="str">
        <f>IF(S50="-","-",VLOOKUP(S50,十干十二支!$A$1:B$61,2,FALSE))</f>
        <v>-</v>
      </c>
      <c r="AF50" s="32" t="str">
        <f>IF(T50="-","-",VLOOKUP(T50,十干十二支!$A$1:B$61,2,FALSE))</f>
        <v>-</v>
      </c>
      <c r="AG50" s="32" t="str">
        <f t="shared" si="27"/>
        <v>-</v>
      </c>
    </row>
    <row r="51" spans="1:33" ht="48.5" customHeight="1">
      <c r="A51" s="66"/>
      <c r="B51" s="33" t="s">
        <v>940</v>
      </c>
      <c r="C51" s="41" t="s">
        <v>886</v>
      </c>
      <c r="D51" s="33" t="s">
        <v>886</v>
      </c>
      <c r="E51" s="34">
        <v>117</v>
      </c>
      <c r="F51" s="33" t="s">
        <v>904</v>
      </c>
      <c r="G51" s="35" t="s">
        <v>1166</v>
      </c>
      <c r="H51" s="36" t="s">
        <v>1530</v>
      </c>
      <c r="I51" s="31" t="s">
        <v>1531</v>
      </c>
      <c r="J51" s="31" t="s">
        <v>886</v>
      </c>
      <c r="K51" s="31" t="s">
        <v>916</v>
      </c>
      <c r="L51" s="31" t="s">
        <v>638</v>
      </c>
      <c r="M51" s="31" t="s">
        <v>886</v>
      </c>
      <c r="N51" s="31" t="s">
        <v>886</v>
      </c>
      <c r="O51" s="31" t="s">
        <v>640</v>
      </c>
      <c r="P51" s="31" t="s">
        <v>639</v>
      </c>
      <c r="Q51" s="31" t="s">
        <v>886</v>
      </c>
      <c r="R51" s="31" t="s">
        <v>886</v>
      </c>
      <c r="S51" s="31" t="s">
        <v>886</v>
      </c>
      <c r="T51" s="31" t="s">
        <v>886</v>
      </c>
      <c r="U51" s="31" t="s">
        <v>886</v>
      </c>
      <c r="V51" s="31" t="s">
        <v>886</v>
      </c>
      <c r="W51" s="31" t="s">
        <v>55</v>
      </c>
      <c r="X51" s="31" t="s">
        <v>336</v>
      </c>
      <c r="Y51" s="31" t="s">
        <v>1166</v>
      </c>
      <c r="Z51" s="31" t="s">
        <v>1705</v>
      </c>
      <c r="AA51" s="32">
        <f>IF(W51="-","-",VLOOKUP(W51,十干十二支!A$2:B$61,2,FALSE))</f>
        <v>45</v>
      </c>
      <c r="AB51" s="32">
        <f>IF(X51="-","-",VLOOKUP(X51,十干十二支!$A$1:B$61,2,FALSE))</f>
        <v>46</v>
      </c>
      <c r="AC51" s="32">
        <f t="shared" si="26"/>
        <v>1</v>
      </c>
      <c r="AD51" s="32">
        <f t="shared" si="22"/>
        <v>1</v>
      </c>
      <c r="AE51" s="32" t="str">
        <f>IF(S51="-","-",VLOOKUP(S51,十干十二支!$A$1:B$61,2,FALSE))</f>
        <v>-</v>
      </c>
      <c r="AF51" s="32" t="str">
        <f>IF(T51="-","-",VLOOKUP(T51,十干十二支!$A$1:B$61,2,FALSE))</f>
        <v>-</v>
      </c>
      <c r="AG51" s="32" t="str">
        <f t="shared" si="27"/>
        <v>-</v>
      </c>
    </row>
    <row r="52" spans="1:33" ht="48.5" customHeight="1">
      <c r="A52" s="66"/>
      <c r="B52" s="33" t="s">
        <v>941</v>
      </c>
      <c r="C52" s="41" t="s">
        <v>886</v>
      </c>
      <c r="D52" s="33" t="s">
        <v>942</v>
      </c>
      <c r="E52" s="34">
        <v>118</v>
      </c>
      <c r="F52" s="33" t="s">
        <v>886</v>
      </c>
      <c r="G52" s="35" t="s">
        <v>1167</v>
      </c>
      <c r="H52" s="36" t="s">
        <v>1392</v>
      </c>
      <c r="I52" s="31" t="s">
        <v>886</v>
      </c>
      <c r="J52" s="31" t="s">
        <v>886</v>
      </c>
      <c r="K52" s="31" t="s">
        <v>916</v>
      </c>
      <c r="L52" s="31" t="s">
        <v>645</v>
      </c>
      <c r="M52" s="31" t="s">
        <v>886</v>
      </c>
      <c r="N52" s="31" t="s">
        <v>886</v>
      </c>
      <c r="O52" s="31" t="s">
        <v>640</v>
      </c>
      <c r="P52" s="31" t="s">
        <v>639</v>
      </c>
      <c r="Q52" s="31" t="s">
        <v>886</v>
      </c>
      <c r="R52" s="31" t="s">
        <v>886</v>
      </c>
      <c r="S52" s="31" t="s">
        <v>886</v>
      </c>
      <c r="T52" s="31" t="s">
        <v>886</v>
      </c>
      <c r="U52" s="31" t="s">
        <v>886</v>
      </c>
      <c r="V52" s="31" t="s">
        <v>886</v>
      </c>
      <c r="W52" s="31" t="s">
        <v>886</v>
      </c>
      <c r="X52" s="31" t="s">
        <v>886</v>
      </c>
      <c r="Y52" s="31" t="s">
        <v>886</v>
      </c>
      <c r="Z52" s="31" t="s">
        <v>886</v>
      </c>
      <c r="AA52" s="32" t="str">
        <f>IF(W52="-","-",VLOOKUP(W52,十干十二支!A$2:B$61,2,FALSE))</f>
        <v>-</v>
      </c>
      <c r="AB52" s="32" t="str">
        <f>IF(X52="-","-",VLOOKUP(X52,十干十二支!$A$1:B$61,2,FALSE))</f>
        <v>-</v>
      </c>
      <c r="AC52" s="32" t="str">
        <f t="shared" si="26"/>
        <v>-</v>
      </c>
      <c r="AD52" s="32" t="str">
        <f t="shared" si="22"/>
        <v>-</v>
      </c>
      <c r="AE52" s="32" t="str">
        <f>IF(S52="-","-",VLOOKUP(S52,十干十二支!$A$1:B$61,2,FALSE))</f>
        <v>-</v>
      </c>
      <c r="AF52" s="32" t="str">
        <f>IF(T52="-","-",VLOOKUP(T52,十干十二支!$A$1:B$61,2,FALSE))</f>
        <v>-</v>
      </c>
      <c r="AG52" s="32" t="str">
        <f t="shared" si="27"/>
        <v>-</v>
      </c>
    </row>
    <row r="53" spans="1:33" ht="48.5" customHeight="1">
      <c r="A53" s="66"/>
      <c r="B53" s="33" t="s">
        <v>942</v>
      </c>
      <c r="C53" s="41" t="s">
        <v>886</v>
      </c>
      <c r="D53" s="33" t="s">
        <v>886</v>
      </c>
      <c r="E53" s="34">
        <v>118</v>
      </c>
      <c r="F53" s="33" t="s">
        <v>896</v>
      </c>
      <c r="G53" s="35" t="s">
        <v>1168</v>
      </c>
      <c r="H53" s="36" t="s">
        <v>1532</v>
      </c>
      <c r="I53" s="31" t="s">
        <v>1533</v>
      </c>
      <c r="J53" s="31" t="s">
        <v>886</v>
      </c>
      <c r="K53" s="31" t="s">
        <v>916</v>
      </c>
      <c r="L53" s="31" t="s">
        <v>638</v>
      </c>
      <c r="M53" s="31" t="s">
        <v>886</v>
      </c>
      <c r="N53" s="31" t="s">
        <v>886</v>
      </c>
      <c r="O53" s="31" t="s">
        <v>639</v>
      </c>
      <c r="P53" s="31" t="s">
        <v>640</v>
      </c>
      <c r="Q53" s="31" t="s">
        <v>886</v>
      </c>
      <c r="R53" s="31" t="s">
        <v>886</v>
      </c>
      <c r="S53" s="31" t="s">
        <v>886</v>
      </c>
      <c r="T53" s="31" t="s">
        <v>886</v>
      </c>
      <c r="U53" s="31" t="s">
        <v>886</v>
      </c>
      <c r="V53" s="31" t="s">
        <v>886</v>
      </c>
      <c r="W53" s="31" t="s">
        <v>146</v>
      </c>
      <c r="X53" s="31" t="s">
        <v>147</v>
      </c>
      <c r="Y53" s="31" t="s">
        <v>1168</v>
      </c>
      <c r="Z53" s="31" t="s">
        <v>1706</v>
      </c>
      <c r="AA53" s="32">
        <f>IF(W53="-","-",VLOOKUP(W53,十干十二支!A$2:B$61,2,FALSE))</f>
        <v>25</v>
      </c>
      <c r="AB53" s="32">
        <f>IF(X53="-","-",VLOOKUP(X53,十干十二支!$A$1:B$61,2,FALSE))</f>
        <v>24</v>
      </c>
      <c r="AC53" s="32">
        <f t="shared" si="26"/>
        <v>-1</v>
      </c>
      <c r="AD53" s="32">
        <f t="shared" si="22"/>
        <v>-1</v>
      </c>
      <c r="AE53" s="32" t="str">
        <f>IF(S53="-","-",VLOOKUP(S53,十干十二支!$A$1:B$61,2,FALSE))</f>
        <v>-</v>
      </c>
      <c r="AF53" s="32" t="str">
        <f>IF(T53="-","-",VLOOKUP(T53,十干十二支!$A$1:B$61,2,FALSE))</f>
        <v>-</v>
      </c>
      <c r="AG53" s="32" t="str">
        <f t="shared" si="27"/>
        <v>-</v>
      </c>
    </row>
    <row r="54" spans="1:33" ht="48.5" customHeight="1">
      <c r="A54" s="66"/>
      <c r="B54" s="33" t="s">
        <v>943</v>
      </c>
      <c r="C54" s="41" t="s">
        <v>886</v>
      </c>
      <c r="D54" s="33" t="s">
        <v>944</v>
      </c>
      <c r="E54" s="34">
        <v>119</v>
      </c>
      <c r="F54" s="33" t="s">
        <v>886</v>
      </c>
      <c r="G54" s="35" t="s">
        <v>1169</v>
      </c>
      <c r="H54" s="36" t="s">
        <v>1393</v>
      </c>
      <c r="I54" s="31" t="s">
        <v>886</v>
      </c>
      <c r="J54" s="31" t="s">
        <v>886</v>
      </c>
      <c r="K54" s="31" t="s">
        <v>916</v>
      </c>
      <c r="L54" s="31" t="s">
        <v>645</v>
      </c>
      <c r="M54" s="31" t="s">
        <v>886</v>
      </c>
      <c r="N54" s="31" t="s">
        <v>886</v>
      </c>
      <c r="O54" s="31" t="s">
        <v>639</v>
      </c>
      <c r="P54" s="31" t="s">
        <v>640</v>
      </c>
      <c r="Q54" s="31" t="s">
        <v>886</v>
      </c>
      <c r="R54" s="31" t="s">
        <v>886</v>
      </c>
      <c r="S54" s="31" t="s">
        <v>886</v>
      </c>
      <c r="T54" s="31" t="s">
        <v>886</v>
      </c>
      <c r="U54" s="31" t="s">
        <v>886</v>
      </c>
      <c r="V54" s="31" t="s">
        <v>886</v>
      </c>
      <c r="W54" s="31" t="s">
        <v>886</v>
      </c>
      <c r="X54" s="31" t="s">
        <v>886</v>
      </c>
      <c r="Y54" s="31" t="s">
        <v>886</v>
      </c>
      <c r="Z54" s="31" t="s">
        <v>886</v>
      </c>
      <c r="AA54" s="32" t="str">
        <f>IF(W54="-","-",VLOOKUP(W54,十干十二支!A$2:B$61,2,FALSE))</f>
        <v>-</v>
      </c>
      <c r="AB54" s="32" t="str">
        <f>IF(X54="-","-",VLOOKUP(X54,十干十二支!$A$1:B$61,2,FALSE))</f>
        <v>-</v>
      </c>
      <c r="AC54" s="32" t="str">
        <f t="shared" si="26"/>
        <v>-</v>
      </c>
      <c r="AD54" s="32" t="str">
        <f t="shared" si="22"/>
        <v>-</v>
      </c>
      <c r="AE54" s="32" t="str">
        <f>IF(S54="-","-",VLOOKUP(S54,十干十二支!$A$1:B$61,2,FALSE))</f>
        <v>-</v>
      </c>
      <c r="AF54" s="32" t="str">
        <f>IF(T54="-","-",VLOOKUP(T54,十干十二支!$A$1:B$61,2,FALSE))</f>
        <v>-</v>
      </c>
      <c r="AG54" s="32" t="str">
        <f t="shared" si="27"/>
        <v>-</v>
      </c>
    </row>
    <row r="55" spans="1:33" ht="48.5" customHeight="1">
      <c r="A55" s="66"/>
      <c r="B55" s="33" t="s">
        <v>944</v>
      </c>
      <c r="C55" s="41" t="s">
        <v>886</v>
      </c>
      <c r="D55" s="33" t="s">
        <v>886</v>
      </c>
      <c r="E55" s="34">
        <v>119</v>
      </c>
      <c r="F55" s="33" t="s">
        <v>896</v>
      </c>
      <c r="G55" s="35" t="s">
        <v>1170</v>
      </c>
      <c r="H55" s="36" t="s">
        <v>1534</v>
      </c>
      <c r="I55" s="31" t="s">
        <v>1535</v>
      </c>
      <c r="J55" s="31" t="s">
        <v>886</v>
      </c>
      <c r="K55" s="31" t="s">
        <v>916</v>
      </c>
      <c r="L55" s="31" t="s">
        <v>638</v>
      </c>
      <c r="M55" s="31" t="s">
        <v>886</v>
      </c>
      <c r="N55" s="31" t="s">
        <v>886</v>
      </c>
      <c r="O55" s="31" t="s">
        <v>640</v>
      </c>
      <c r="P55" s="31" t="s">
        <v>639</v>
      </c>
      <c r="Q55" s="31" t="s">
        <v>886</v>
      </c>
      <c r="R55" s="31" t="s">
        <v>886</v>
      </c>
      <c r="S55" s="31" t="s">
        <v>886</v>
      </c>
      <c r="T55" s="31" t="s">
        <v>886</v>
      </c>
      <c r="U55" s="31" t="s">
        <v>886</v>
      </c>
      <c r="V55" s="31" t="s">
        <v>886</v>
      </c>
      <c r="W55" s="31" t="s">
        <v>48</v>
      </c>
      <c r="X55" s="31" t="s">
        <v>244</v>
      </c>
      <c r="Y55" s="31" t="s">
        <v>1170</v>
      </c>
      <c r="Z55" s="31" t="s">
        <v>1707</v>
      </c>
      <c r="AA55" s="32">
        <f>IF(W55="-","-",VLOOKUP(W55,十干十二支!A$2:B$61,2,FALSE))</f>
        <v>48</v>
      </c>
      <c r="AB55" s="32">
        <f>IF(X55="-","-",VLOOKUP(X55,十干十二支!$A$1:B$61,2,FALSE))</f>
        <v>49</v>
      </c>
      <c r="AC55" s="32">
        <f t="shared" si="26"/>
        <v>1</v>
      </c>
      <c r="AD55" s="32">
        <f t="shared" si="22"/>
        <v>1</v>
      </c>
      <c r="AE55" s="32" t="str">
        <f>IF(S55="-","-",VLOOKUP(S55,十干十二支!$A$1:B$61,2,FALSE))</f>
        <v>-</v>
      </c>
      <c r="AF55" s="32" t="str">
        <f>IF(T55="-","-",VLOOKUP(T55,十干十二支!$A$1:B$61,2,FALSE))</f>
        <v>-</v>
      </c>
      <c r="AG55" s="32" t="str">
        <f t="shared" si="27"/>
        <v>-</v>
      </c>
    </row>
    <row r="56" spans="1:33" ht="48.5" customHeight="1">
      <c r="A56" s="66"/>
      <c r="B56" s="33" t="s">
        <v>945</v>
      </c>
      <c r="C56" s="41" t="s">
        <v>886</v>
      </c>
      <c r="D56" s="33" t="s">
        <v>946</v>
      </c>
      <c r="E56" s="34">
        <v>119</v>
      </c>
      <c r="F56" s="33" t="s">
        <v>886</v>
      </c>
      <c r="G56" s="35" t="s">
        <v>1171</v>
      </c>
      <c r="H56" s="36" t="s">
        <v>1394</v>
      </c>
      <c r="I56" s="31" t="s">
        <v>886</v>
      </c>
      <c r="J56" s="31" t="s">
        <v>886</v>
      </c>
      <c r="K56" s="31" t="s">
        <v>916</v>
      </c>
      <c r="L56" s="31" t="s">
        <v>645</v>
      </c>
      <c r="M56" s="31" t="s">
        <v>886</v>
      </c>
      <c r="N56" s="31" t="s">
        <v>886</v>
      </c>
      <c r="O56" s="31" t="s">
        <v>909</v>
      </c>
      <c r="P56" s="31" t="s">
        <v>910</v>
      </c>
      <c r="Q56" s="31" t="s">
        <v>886</v>
      </c>
      <c r="R56" s="31" t="s">
        <v>886</v>
      </c>
      <c r="S56" s="31" t="s">
        <v>886</v>
      </c>
      <c r="T56" s="31" t="s">
        <v>886</v>
      </c>
      <c r="U56" s="31" t="s">
        <v>886</v>
      </c>
      <c r="V56" s="31" t="s">
        <v>886</v>
      </c>
      <c r="W56" s="31" t="s">
        <v>886</v>
      </c>
      <c r="X56" s="31" t="s">
        <v>886</v>
      </c>
      <c r="Y56" s="31" t="s">
        <v>886</v>
      </c>
      <c r="Z56" s="31" t="s">
        <v>886</v>
      </c>
      <c r="AA56" s="32" t="str">
        <f>IF(W56="-","-",VLOOKUP(W56,十干十二支!A$2:B$61,2,FALSE))</f>
        <v>-</v>
      </c>
      <c r="AB56" s="32" t="str">
        <f>IF(X56="-","-",VLOOKUP(X56,十干十二支!$A$1:B$61,2,FALSE))</f>
        <v>-</v>
      </c>
      <c r="AC56" s="32" t="str">
        <f t="shared" si="26"/>
        <v>-</v>
      </c>
      <c r="AD56" s="32" t="str">
        <f t="shared" si="22"/>
        <v>-</v>
      </c>
      <c r="AE56" s="32" t="str">
        <f>IF(S56="-","-",VLOOKUP(S56,十干十二支!$A$1:B$61,2,FALSE))</f>
        <v>-</v>
      </c>
      <c r="AF56" s="32" t="str">
        <f>IF(T56="-","-",VLOOKUP(T56,十干十二支!$A$1:B$61,2,FALSE))</f>
        <v>-</v>
      </c>
      <c r="AG56" s="32" t="str">
        <f t="shared" si="27"/>
        <v>-</v>
      </c>
    </row>
    <row r="57" spans="1:33" ht="48.5" customHeight="1">
      <c r="A57" s="66"/>
      <c r="B57" s="33" t="s">
        <v>946</v>
      </c>
      <c r="C57" s="41" t="s">
        <v>886</v>
      </c>
      <c r="D57" s="33" t="s">
        <v>886</v>
      </c>
      <c r="E57" s="34">
        <v>119</v>
      </c>
      <c r="F57" s="33" t="s">
        <v>904</v>
      </c>
      <c r="G57" s="35" t="s">
        <v>1172</v>
      </c>
      <c r="H57" s="36" t="s">
        <v>1536</v>
      </c>
      <c r="I57" s="31" t="s">
        <v>1538</v>
      </c>
      <c r="J57" s="31" t="s">
        <v>886</v>
      </c>
      <c r="K57" s="31" t="s">
        <v>916</v>
      </c>
      <c r="L57" s="31" t="s">
        <v>638</v>
      </c>
      <c r="M57" s="31" t="s">
        <v>886</v>
      </c>
      <c r="N57" s="31" t="s">
        <v>886</v>
      </c>
      <c r="O57" s="31" t="s">
        <v>909</v>
      </c>
      <c r="P57" s="31" t="s">
        <v>909</v>
      </c>
      <c r="Q57" s="31" t="s">
        <v>886</v>
      </c>
      <c r="R57" s="31" t="s">
        <v>886</v>
      </c>
      <c r="S57" s="31" t="s">
        <v>886</v>
      </c>
      <c r="T57" s="31" t="s">
        <v>886</v>
      </c>
      <c r="U57" s="31" t="s">
        <v>886</v>
      </c>
      <c r="V57" s="31" t="s">
        <v>886</v>
      </c>
      <c r="W57" s="31" t="s">
        <v>116</v>
      </c>
      <c r="X57" s="31" t="s">
        <v>98</v>
      </c>
      <c r="Y57" s="31" t="s">
        <v>1172</v>
      </c>
      <c r="Z57" s="31" t="s">
        <v>1708</v>
      </c>
      <c r="AA57" s="32">
        <f>IF(W57="-","-",VLOOKUP(W57,十干十二支!A$2:B$61,2,FALSE))</f>
        <v>17</v>
      </c>
      <c r="AB57" s="32">
        <f>IF(X57="-","-",VLOOKUP(X57,十干十二支!$A$1:B$61,2,FALSE))</f>
        <v>16</v>
      </c>
      <c r="AC57" s="32">
        <f t="shared" si="26"/>
        <v>-1</v>
      </c>
      <c r="AD57" s="32">
        <f t="shared" si="22"/>
        <v>-1</v>
      </c>
      <c r="AE57" s="32" t="str">
        <f>IF(S57="-","-",VLOOKUP(S57,十干十二支!$A$1:B$61,2,FALSE))</f>
        <v>-</v>
      </c>
      <c r="AF57" s="32" t="str">
        <f>IF(T57="-","-",VLOOKUP(T57,十干十二支!$A$1:B$61,2,FALSE))</f>
        <v>-</v>
      </c>
      <c r="AG57" s="32" t="str">
        <f t="shared" si="27"/>
        <v>-</v>
      </c>
    </row>
    <row r="58" spans="1:33" ht="48.5" customHeight="1">
      <c r="A58" s="66"/>
      <c r="B58" s="33" t="s">
        <v>947</v>
      </c>
      <c r="C58" s="41" t="s">
        <v>886</v>
      </c>
      <c r="D58" s="33" t="s">
        <v>946</v>
      </c>
      <c r="E58" s="34">
        <v>119</v>
      </c>
      <c r="F58" s="33" t="s">
        <v>904</v>
      </c>
      <c r="G58" s="35" t="s">
        <v>1173</v>
      </c>
      <c r="H58" s="36" t="s">
        <v>1537</v>
      </c>
      <c r="I58" s="31" t="s">
        <v>886</v>
      </c>
      <c r="J58" s="31" t="s">
        <v>886</v>
      </c>
      <c r="K58" s="31" t="s">
        <v>916</v>
      </c>
      <c r="L58" s="31" t="s">
        <v>638</v>
      </c>
      <c r="M58" s="31" t="s">
        <v>886</v>
      </c>
      <c r="N58" s="31" t="s">
        <v>886</v>
      </c>
      <c r="O58" s="31" t="s">
        <v>910</v>
      </c>
      <c r="P58" s="31" t="s">
        <v>909</v>
      </c>
      <c r="Q58" s="31" t="s">
        <v>886</v>
      </c>
      <c r="R58" s="31" t="s">
        <v>886</v>
      </c>
      <c r="S58" s="31" t="s">
        <v>886</v>
      </c>
      <c r="T58" s="31" t="s">
        <v>886</v>
      </c>
      <c r="U58" s="31" t="s">
        <v>886</v>
      </c>
      <c r="V58" s="31" t="s">
        <v>886</v>
      </c>
      <c r="W58" s="31" t="s">
        <v>49</v>
      </c>
      <c r="X58" s="31" t="s">
        <v>336</v>
      </c>
      <c r="Y58" s="31" t="s">
        <v>1173</v>
      </c>
      <c r="Z58" s="31" t="s">
        <v>1709</v>
      </c>
      <c r="AA58" s="32">
        <f>IF(W58="-","-",VLOOKUP(W58,十干十二支!A$2:B$61,2,FALSE))</f>
        <v>47</v>
      </c>
      <c r="AB58" s="32">
        <f>IF(X58="-","-",VLOOKUP(X58,十干十二支!$A$1:B$61,2,FALSE))</f>
        <v>46</v>
      </c>
      <c r="AC58" s="32">
        <f t="shared" si="26"/>
        <v>-1</v>
      </c>
      <c r="AD58" s="32">
        <f t="shared" si="22"/>
        <v>-1</v>
      </c>
      <c r="AE58" s="32" t="str">
        <f>IF(S58="-","-",VLOOKUP(S58,十干十二支!$A$1:B$61,2,FALSE))</f>
        <v>-</v>
      </c>
      <c r="AF58" s="32" t="str">
        <f>IF(T58="-","-",VLOOKUP(T58,十干十二支!$A$1:B$61,2,FALSE))</f>
        <v>-</v>
      </c>
      <c r="AG58" s="32" t="str">
        <f t="shared" si="27"/>
        <v>-</v>
      </c>
    </row>
    <row r="59" spans="1:33" ht="48.5" customHeight="1">
      <c r="A59" s="66"/>
      <c r="B59" s="33" t="s">
        <v>948</v>
      </c>
      <c r="C59" s="41" t="s">
        <v>886</v>
      </c>
      <c r="D59" s="33" t="s">
        <v>926</v>
      </c>
      <c r="E59" s="34">
        <v>119</v>
      </c>
      <c r="F59" s="33" t="s">
        <v>886</v>
      </c>
      <c r="G59" s="35" t="s">
        <v>1174</v>
      </c>
      <c r="H59" s="36" t="s">
        <v>1395</v>
      </c>
      <c r="I59" s="31" t="s">
        <v>886</v>
      </c>
      <c r="J59" s="31" t="s">
        <v>1699</v>
      </c>
      <c r="K59" s="31" t="s">
        <v>907</v>
      </c>
      <c r="L59" s="31" t="s">
        <v>886</v>
      </c>
      <c r="M59" s="31" t="s">
        <v>886</v>
      </c>
      <c r="N59" s="31" t="s">
        <v>886</v>
      </c>
      <c r="O59" s="31" t="s">
        <v>886</v>
      </c>
      <c r="P59" s="31" t="s">
        <v>886</v>
      </c>
      <c r="Q59" s="31" t="s">
        <v>886</v>
      </c>
      <c r="R59" s="31" t="s">
        <v>886</v>
      </c>
      <c r="S59" s="31" t="s">
        <v>886</v>
      </c>
      <c r="T59" s="31" t="s">
        <v>886</v>
      </c>
      <c r="U59" s="31" t="s">
        <v>886</v>
      </c>
      <c r="V59" s="31" t="s">
        <v>886</v>
      </c>
      <c r="W59" s="31" t="s">
        <v>886</v>
      </c>
      <c r="X59" s="31" t="s">
        <v>886</v>
      </c>
      <c r="Y59" s="31" t="s">
        <v>886</v>
      </c>
      <c r="Z59" s="31" t="s">
        <v>886</v>
      </c>
      <c r="AA59" s="32" t="str">
        <f>IF(W59="-","-",VLOOKUP(W59,十干十二支!A$2:B$61,2,FALSE))</f>
        <v>-</v>
      </c>
      <c r="AB59" s="32" t="str">
        <f>IF(X59="-","-",VLOOKUP(X59,十干十二支!$A$1:B$61,2,FALSE))</f>
        <v>-</v>
      </c>
      <c r="AC59" s="32" t="str">
        <f t="shared" si="26"/>
        <v>-</v>
      </c>
      <c r="AD59" s="32" t="str">
        <f t="shared" si="22"/>
        <v>-</v>
      </c>
      <c r="AE59" s="32" t="str">
        <f>IF(S59="-","-",VLOOKUP(S59,十干十二支!$A$1:B$61,2,FALSE))</f>
        <v>-</v>
      </c>
      <c r="AF59" s="32" t="str">
        <f>IF(T59="-","-",VLOOKUP(T59,十干十二支!$A$1:B$61,2,FALSE))</f>
        <v>-</v>
      </c>
      <c r="AG59" s="32" t="str">
        <f t="shared" si="27"/>
        <v>-</v>
      </c>
    </row>
    <row r="60" spans="1:33" ht="48.5" customHeight="1">
      <c r="A60" s="66"/>
      <c r="B60" s="33" t="s">
        <v>926</v>
      </c>
      <c r="C60" s="33" t="s">
        <v>915</v>
      </c>
      <c r="D60" s="33" t="s">
        <v>886</v>
      </c>
      <c r="E60" s="34">
        <v>119</v>
      </c>
      <c r="F60" s="33" t="s">
        <v>905</v>
      </c>
      <c r="G60" s="35" t="s">
        <v>1818</v>
      </c>
      <c r="H60" s="36" t="s">
        <v>1539</v>
      </c>
      <c r="I60" s="31" t="s">
        <v>1540</v>
      </c>
      <c r="J60" s="31" t="s">
        <v>886</v>
      </c>
      <c r="K60" s="31" t="s">
        <v>916</v>
      </c>
      <c r="L60" s="31" t="s">
        <v>1693</v>
      </c>
      <c r="M60" s="31" t="s">
        <v>896</v>
      </c>
      <c r="N60" s="31" t="s">
        <v>911</v>
      </c>
      <c r="O60" s="31" t="s">
        <v>640</v>
      </c>
      <c r="P60" s="31" t="s">
        <v>639</v>
      </c>
      <c r="Q60" s="31" t="s">
        <v>913</v>
      </c>
      <c r="R60" s="31" t="s">
        <v>886</v>
      </c>
      <c r="S60" s="31" t="s">
        <v>886</v>
      </c>
      <c r="T60" s="31" t="s">
        <v>886</v>
      </c>
      <c r="U60" s="31" t="s">
        <v>1176</v>
      </c>
      <c r="V60" s="31" t="s">
        <v>886</v>
      </c>
      <c r="W60" s="31" t="s">
        <v>886</v>
      </c>
      <c r="X60" s="31" t="s">
        <v>886</v>
      </c>
      <c r="Y60" s="31" t="s">
        <v>886</v>
      </c>
      <c r="Z60" s="31" t="s">
        <v>886</v>
      </c>
      <c r="AA60" s="32" t="str">
        <f>IF(W60="-","-",VLOOKUP(W60,十干十二支!A$2:B$61,2,FALSE))</f>
        <v>-</v>
      </c>
      <c r="AB60" s="32" t="str">
        <f>IF(X60="-","-",VLOOKUP(X60,十干十二支!$A$1:B$61,2,FALSE))</f>
        <v>-</v>
      </c>
      <c r="AC60" s="32" t="str">
        <f t="shared" si="26"/>
        <v>-</v>
      </c>
      <c r="AD60" s="32" t="str">
        <f t="shared" si="22"/>
        <v>-</v>
      </c>
      <c r="AE60" s="32" t="str">
        <f>IF(S60="-","-",VLOOKUP(S60,十干十二支!$A$1:B$61,2,FALSE))</f>
        <v>-</v>
      </c>
      <c r="AF60" s="32" t="str">
        <f>IF(T60="-","-",VLOOKUP(T60,十干十二支!$A$1:B$61,2,FALSE))</f>
        <v>-</v>
      </c>
      <c r="AG60" s="32" t="str">
        <f t="shared" si="27"/>
        <v>-</v>
      </c>
    </row>
    <row r="61" spans="1:33" ht="48.5" customHeight="1">
      <c r="A61" s="66"/>
      <c r="B61" s="33" t="s">
        <v>927</v>
      </c>
      <c r="C61" s="33" t="s">
        <v>915</v>
      </c>
      <c r="D61" s="33" t="s">
        <v>886</v>
      </c>
      <c r="E61" s="34">
        <v>119</v>
      </c>
      <c r="F61" s="33" t="s">
        <v>913</v>
      </c>
      <c r="G61" s="35" t="s">
        <v>1176</v>
      </c>
      <c r="H61" s="36" t="s">
        <v>1542</v>
      </c>
      <c r="I61" s="31" t="s">
        <v>1541</v>
      </c>
      <c r="J61" s="31" t="s">
        <v>886</v>
      </c>
      <c r="K61" s="31" t="s">
        <v>916</v>
      </c>
      <c r="L61" s="31" t="s">
        <v>1693</v>
      </c>
      <c r="M61" s="31" t="s">
        <v>912</v>
      </c>
      <c r="N61" s="31" t="s">
        <v>896</v>
      </c>
      <c r="O61" s="31" t="s">
        <v>639</v>
      </c>
      <c r="P61" s="31" t="s">
        <v>640</v>
      </c>
      <c r="Q61" s="31" t="s">
        <v>886</v>
      </c>
      <c r="R61" s="31" t="s">
        <v>913</v>
      </c>
      <c r="S61" s="31" t="s">
        <v>886</v>
      </c>
      <c r="T61" s="31" t="s">
        <v>886</v>
      </c>
      <c r="U61" s="31" t="s">
        <v>886</v>
      </c>
      <c r="V61" s="31" t="s">
        <v>1175</v>
      </c>
      <c r="W61" s="31" t="s">
        <v>882</v>
      </c>
      <c r="X61" s="31" t="s">
        <v>216</v>
      </c>
      <c r="Y61" s="31" t="s">
        <v>1176</v>
      </c>
      <c r="Z61" s="31" t="s">
        <v>1710</v>
      </c>
      <c r="AA61" s="32">
        <f>IF(W61="-","-",VLOOKUP(W61,十干十二支!A$2:B$61,2,FALSE))</f>
        <v>41</v>
      </c>
      <c r="AB61" s="32">
        <f>IF(X61="-","-",VLOOKUP(X61,十干十二支!$A$1:B$61,2,FALSE))</f>
        <v>40</v>
      </c>
      <c r="AC61" s="32">
        <f t="shared" si="26"/>
        <v>-1</v>
      </c>
      <c r="AD61" s="32">
        <f t="shared" si="22"/>
        <v>-1</v>
      </c>
      <c r="AE61" s="32" t="str">
        <f>IF(S61="-","-",VLOOKUP(S61,十干十二支!$A$1:B$61,2,FALSE))</f>
        <v>-</v>
      </c>
      <c r="AF61" s="32" t="str">
        <f>IF(T61="-","-",VLOOKUP(T61,十干十二支!$A$1:B$61,2,FALSE))</f>
        <v>-</v>
      </c>
      <c r="AG61" s="32" t="str">
        <f t="shared" si="27"/>
        <v>-</v>
      </c>
    </row>
    <row r="62" spans="1:33" ht="48.5" customHeight="1">
      <c r="A62" s="66"/>
      <c r="B62" s="33" t="s">
        <v>915</v>
      </c>
      <c r="C62" s="33" t="s">
        <v>886</v>
      </c>
      <c r="D62" s="33" t="s">
        <v>886</v>
      </c>
      <c r="E62" s="34">
        <v>119</v>
      </c>
      <c r="F62" s="33" t="s">
        <v>914</v>
      </c>
      <c r="G62" s="35" t="s">
        <v>1176</v>
      </c>
      <c r="H62" s="36" t="s">
        <v>1542</v>
      </c>
      <c r="I62" s="31" t="s">
        <v>1543</v>
      </c>
      <c r="J62" s="31" t="s">
        <v>906</v>
      </c>
      <c r="K62" s="31" t="s">
        <v>916</v>
      </c>
      <c r="L62" s="31" t="s">
        <v>886</v>
      </c>
      <c r="M62" s="31" t="s">
        <v>886</v>
      </c>
      <c r="N62" s="31" t="s">
        <v>886</v>
      </c>
      <c r="O62" s="31" t="s">
        <v>886</v>
      </c>
      <c r="P62" s="31" t="s">
        <v>886</v>
      </c>
      <c r="Q62" s="31" t="s">
        <v>886</v>
      </c>
      <c r="R62" s="31" t="s">
        <v>886</v>
      </c>
      <c r="S62" s="31" t="s">
        <v>886</v>
      </c>
      <c r="T62" s="31" t="s">
        <v>886</v>
      </c>
      <c r="U62" s="31" t="s">
        <v>886</v>
      </c>
      <c r="V62" s="31" t="s">
        <v>886</v>
      </c>
      <c r="W62" s="31" t="s">
        <v>886</v>
      </c>
      <c r="X62" s="31" t="s">
        <v>886</v>
      </c>
      <c r="Y62" s="31" t="s">
        <v>886</v>
      </c>
      <c r="Z62" s="31" t="s">
        <v>886</v>
      </c>
      <c r="AA62" s="32" t="str">
        <f>IF(W62="-","-",VLOOKUP(W62,十干十二支!A$2:B$61,2,FALSE))</f>
        <v>-</v>
      </c>
      <c r="AB62" s="32" t="str">
        <f>IF(X62="-","-",VLOOKUP(X62,十干十二支!$A$1:B$61,2,FALSE))</f>
        <v>-</v>
      </c>
      <c r="AC62" s="32" t="str">
        <f t="shared" si="26"/>
        <v>-</v>
      </c>
      <c r="AD62" s="32" t="str">
        <f t="shared" si="22"/>
        <v>-</v>
      </c>
      <c r="AE62" s="32" t="str">
        <f>IF(S62="-","-",VLOOKUP(S62,十干十二支!$A$1:B$61,2,FALSE))</f>
        <v>-</v>
      </c>
      <c r="AF62" s="32" t="str">
        <f>IF(T62="-","-",VLOOKUP(T62,十干十二支!$A$1:B$61,2,FALSE))</f>
        <v>-</v>
      </c>
      <c r="AG62" s="32" t="str">
        <f t="shared" si="27"/>
        <v>-</v>
      </c>
    </row>
    <row r="63" spans="1:33" ht="48.5" customHeight="1">
      <c r="A63" s="66"/>
      <c r="B63" s="33" t="s">
        <v>1143</v>
      </c>
      <c r="C63" s="33" t="s">
        <v>886</v>
      </c>
      <c r="D63" s="33" t="s">
        <v>949</v>
      </c>
      <c r="E63" s="34">
        <v>120</v>
      </c>
      <c r="F63" s="33" t="s">
        <v>886</v>
      </c>
      <c r="G63" s="35" t="s">
        <v>1177</v>
      </c>
      <c r="H63" s="36" t="s">
        <v>1396</v>
      </c>
      <c r="I63" s="31" t="s">
        <v>886</v>
      </c>
      <c r="J63" s="31" t="s">
        <v>886</v>
      </c>
      <c r="K63" s="31" t="s">
        <v>916</v>
      </c>
      <c r="L63" s="31" t="s">
        <v>645</v>
      </c>
      <c r="M63" s="31" t="s">
        <v>886</v>
      </c>
      <c r="N63" s="31" t="s">
        <v>886</v>
      </c>
      <c r="O63" s="31" t="s">
        <v>639</v>
      </c>
      <c r="P63" s="31" t="s">
        <v>640</v>
      </c>
      <c r="Q63" s="31" t="s">
        <v>886</v>
      </c>
      <c r="R63" s="31" t="s">
        <v>886</v>
      </c>
      <c r="S63" s="31" t="s">
        <v>886</v>
      </c>
      <c r="T63" s="31" t="s">
        <v>886</v>
      </c>
      <c r="U63" s="31" t="s">
        <v>886</v>
      </c>
      <c r="V63" s="31" t="s">
        <v>886</v>
      </c>
      <c r="W63" s="31" t="s">
        <v>886</v>
      </c>
      <c r="X63" s="31" t="s">
        <v>886</v>
      </c>
      <c r="Y63" s="31" t="s">
        <v>886</v>
      </c>
      <c r="Z63" s="31" t="s">
        <v>886</v>
      </c>
      <c r="AA63" s="32" t="str">
        <f>IF(W63="-","-",VLOOKUP(W63,十干十二支!A$2:B$61,2,FALSE))</f>
        <v>-</v>
      </c>
      <c r="AB63" s="32" t="str">
        <f>IF(X63="-","-",VLOOKUP(X63,十干十二支!$A$1:B$61,2,FALSE))</f>
        <v>-</v>
      </c>
      <c r="AC63" s="32" t="str">
        <f t="shared" si="26"/>
        <v>-</v>
      </c>
      <c r="AD63" s="32" t="str">
        <f t="shared" si="22"/>
        <v>-</v>
      </c>
      <c r="AE63" s="32" t="str">
        <f>IF(S63="-","-",VLOOKUP(S63,十干十二支!$A$1:B$61,2,FALSE))</f>
        <v>-</v>
      </c>
      <c r="AF63" s="32" t="str">
        <f>IF(T63="-","-",VLOOKUP(T63,十干十二支!$A$1:B$61,2,FALSE))</f>
        <v>-</v>
      </c>
      <c r="AG63" s="32" t="str">
        <f t="shared" si="27"/>
        <v>-</v>
      </c>
    </row>
    <row r="64" spans="1:33" ht="48.5" customHeight="1">
      <c r="A64" s="66"/>
      <c r="B64" s="33" t="s">
        <v>949</v>
      </c>
      <c r="C64" s="33" t="s">
        <v>886</v>
      </c>
      <c r="D64" s="33" t="s">
        <v>886</v>
      </c>
      <c r="E64" s="34">
        <v>120</v>
      </c>
      <c r="F64" s="33" t="s">
        <v>896</v>
      </c>
      <c r="G64" s="35" t="s">
        <v>1820</v>
      </c>
      <c r="H64" s="36" t="s">
        <v>1544</v>
      </c>
      <c r="I64" s="31" t="s">
        <v>1545</v>
      </c>
      <c r="J64" s="31" t="s">
        <v>886</v>
      </c>
      <c r="K64" s="31" t="s">
        <v>916</v>
      </c>
      <c r="L64" s="31" t="s">
        <v>638</v>
      </c>
      <c r="M64" s="31" t="s">
        <v>886</v>
      </c>
      <c r="N64" s="31" t="s">
        <v>886</v>
      </c>
      <c r="O64" s="31" t="s">
        <v>640</v>
      </c>
      <c r="P64" s="31" t="s">
        <v>639</v>
      </c>
      <c r="Q64" s="31" t="s">
        <v>886</v>
      </c>
      <c r="R64" s="31" t="s">
        <v>886</v>
      </c>
      <c r="S64" s="31" t="s">
        <v>886</v>
      </c>
      <c r="T64" s="31" t="s">
        <v>886</v>
      </c>
      <c r="U64" s="31" t="s">
        <v>886</v>
      </c>
      <c r="V64" s="31" t="s">
        <v>886</v>
      </c>
      <c r="W64" s="31" t="s">
        <v>91</v>
      </c>
      <c r="X64" s="31" t="s">
        <v>205</v>
      </c>
      <c r="Y64" s="31" t="s">
        <v>1178</v>
      </c>
      <c r="Z64" s="31" t="s">
        <v>1711</v>
      </c>
      <c r="AA64" s="32">
        <f>IF(W64="-","-",VLOOKUP(W64,十干十二支!A$2:B$61,2,FALSE))</f>
        <v>21</v>
      </c>
      <c r="AB64" s="32">
        <f>IF(X64="-","-",VLOOKUP(X64,十干十二支!$A$1:B$61,2,FALSE))</f>
        <v>22</v>
      </c>
      <c r="AC64" s="32">
        <f t="shared" si="26"/>
        <v>1</v>
      </c>
      <c r="AD64" s="32">
        <f t="shared" si="22"/>
        <v>1</v>
      </c>
      <c r="AE64" s="32" t="str">
        <f>IF(S64="-","-",VLOOKUP(S64,十干十二支!$A$1:B$61,2,FALSE))</f>
        <v>-</v>
      </c>
      <c r="AF64" s="32" t="str">
        <f>IF(T64="-","-",VLOOKUP(T64,十干十二支!$A$1:B$61,2,FALSE))</f>
        <v>-</v>
      </c>
      <c r="AG64" s="32" t="str">
        <f t="shared" si="27"/>
        <v>-</v>
      </c>
    </row>
    <row r="65" spans="1:33" ht="48.5" customHeight="1">
      <c r="A65" s="66"/>
      <c r="B65" s="33" t="s">
        <v>950</v>
      </c>
      <c r="C65" s="33" t="s">
        <v>886</v>
      </c>
      <c r="D65" s="33" t="s">
        <v>886</v>
      </c>
      <c r="E65" s="34">
        <v>121</v>
      </c>
      <c r="F65" s="33" t="s">
        <v>896</v>
      </c>
      <c r="G65" s="35" t="s">
        <v>1179</v>
      </c>
      <c r="H65" s="36" t="s">
        <v>1397</v>
      </c>
      <c r="I65" s="31" t="s">
        <v>1546</v>
      </c>
      <c r="J65" s="31" t="s">
        <v>886</v>
      </c>
      <c r="K65" s="31" t="s">
        <v>916</v>
      </c>
      <c r="L65" s="31" t="s">
        <v>645</v>
      </c>
      <c r="M65" s="31" t="s">
        <v>917</v>
      </c>
      <c r="N65" s="31" t="s">
        <v>902</v>
      </c>
      <c r="O65" s="31" t="s">
        <v>639</v>
      </c>
      <c r="P65" s="31" t="s">
        <v>640</v>
      </c>
      <c r="Q65" s="31" t="s">
        <v>886</v>
      </c>
      <c r="R65" s="31" t="s">
        <v>1696</v>
      </c>
      <c r="S65" s="31" t="s">
        <v>886</v>
      </c>
      <c r="T65" s="31" t="s">
        <v>886</v>
      </c>
      <c r="U65" s="31" t="s">
        <v>886</v>
      </c>
      <c r="V65" s="31" t="s">
        <v>1180</v>
      </c>
      <c r="W65" s="31" t="s">
        <v>886</v>
      </c>
      <c r="X65" s="31" t="s">
        <v>886</v>
      </c>
      <c r="Y65" s="31" t="s">
        <v>886</v>
      </c>
      <c r="Z65" s="31" t="s">
        <v>886</v>
      </c>
      <c r="AA65" s="32" t="str">
        <f>IF(W65="-","-",VLOOKUP(W65,十干十二支!A$2:B$61,2,FALSE))</f>
        <v>-</v>
      </c>
      <c r="AB65" s="32" t="str">
        <f>IF(X65="-","-",VLOOKUP(X65,十干十二支!$A$1:B$61,2,FALSE))</f>
        <v>-</v>
      </c>
      <c r="AC65" s="32" t="str">
        <f t="shared" si="26"/>
        <v>-</v>
      </c>
      <c r="AD65" s="32" t="str">
        <f t="shared" si="22"/>
        <v>-</v>
      </c>
      <c r="AE65" s="32" t="str">
        <f>IF(S65="-","-",VLOOKUP(S65,十干十二支!$A$1:B$61,2,FALSE))</f>
        <v>-</v>
      </c>
      <c r="AF65" s="32" t="str">
        <f>IF(T65="-","-",VLOOKUP(T65,十干十二支!$A$1:B$61,2,FALSE))</f>
        <v>-</v>
      </c>
      <c r="AG65" s="32" t="str">
        <f t="shared" si="27"/>
        <v>-</v>
      </c>
    </row>
    <row r="66" spans="1:33" ht="48.5" customHeight="1">
      <c r="A66" s="66"/>
      <c r="B66" s="33" t="s">
        <v>1000</v>
      </c>
      <c r="C66" s="33" t="s">
        <v>886</v>
      </c>
      <c r="D66" s="33" t="s">
        <v>886</v>
      </c>
      <c r="E66" s="34">
        <v>121</v>
      </c>
      <c r="F66" s="33" t="s">
        <v>904</v>
      </c>
      <c r="G66" s="35" t="s">
        <v>1180</v>
      </c>
      <c r="H66" s="36" t="s">
        <v>1547</v>
      </c>
      <c r="I66" s="31" t="s">
        <v>1548</v>
      </c>
      <c r="J66" s="31" t="s">
        <v>886</v>
      </c>
      <c r="K66" s="31" t="s">
        <v>916</v>
      </c>
      <c r="L66" s="31" t="s">
        <v>1694</v>
      </c>
      <c r="M66" s="31" t="s">
        <v>902</v>
      </c>
      <c r="N66" s="31" t="s">
        <v>918</v>
      </c>
      <c r="O66" s="31" t="s">
        <v>640</v>
      </c>
      <c r="P66" s="31" t="s">
        <v>639</v>
      </c>
      <c r="Q66" s="31" t="s">
        <v>1696</v>
      </c>
      <c r="R66" s="31" t="s">
        <v>886</v>
      </c>
      <c r="S66" s="31" t="s">
        <v>886</v>
      </c>
      <c r="T66" s="31" t="s">
        <v>886</v>
      </c>
      <c r="U66" s="31" t="s">
        <v>1179</v>
      </c>
      <c r="V66" s="31" t="s">
        <v>886</v>
      </c>
      <c r="W66" s="31" t="s">
        <v>881</v>
      </c>
      <c r="X66" s="31" t="s">
        <v>215</v>
      </c>
      <c r="Y66" s="31" t="s">
        <v>1180</v>
      </c>
      <c r="Z66" s="31" t="s">
        <v>1712</v>
      </c>
      <c r="AA66" s="32">
        <f>IF(W66="-","-",VLOOKUP(W66,十干十二支!A$2:B$61,2,FALSE))</f>
        <v>38</v>
      </c>
      <c r="AB66" s="32">
        <f>IF(X66="-","-",VLOOKUP(X66,十干十二支!$A$1:B$61,2,FALSE))</f>
        <v>39</v>
      </c>
      <c r="AC66" s="32">
        <f t="shared" si="26"/>
        <v>1</v>
      </c>
      <c r="AD66" s="32">
        <f t="shared" si="22"/>
        <v>1</v>
      </c>
      <c r="AE66" s="32" t="str">
        <f>IF(S66="-","-",VLOOKUP(S66,十干十二支!$A$1:B$61,2,FALSE))</f>
        <v>-</v>
      </c>
      <c r="AF66" s="32" t="str">
        <f>IF(T66="-","-",VLOOKUP(T66,十干十二支!$A$1:B$61,2,FALSE))</f>
        <v>-</v>
      </c>
      <c r="AG66" s="32" t="str">
        <f t="shared" si="27"/>
        <v>-</v>
      </c>
    </row>
    <row r="67" spans="1:33" ht="48.5" customHeight="1">
      <c r="A67" s="66"/>
      <c r="B67" s="33" t="s">
        <v>1026</v>
      </c>
      <c r="C67" s="33" t="s">
        <v>886</v>
      </c>
      <c r="D67" s="33" t="s">
        <v>886</v>
      </c>
      <c r="E67" s="34">
        <v>121</v>
      </c>
      <c r="F67" s="33" t="s">
        <v>905</v>
      </c>
      <c r="G67" s="35" t="s">
        <v>1181</v>
      </c>
      <c r="H67" s="36" t="s">
        <v>1398</v>
      </c>
      <c r="I67" s="31" t="s">
        <v>886</v>
      </c>
      <c r="J67" s="31" t="s">
        <v>908</v>
      </c>
      <c r="K67" s="40" t="s">
        <v>907</v>
      </c>
      <c r="L67" s="31" t="s">
        <v>20</v>
      </c>
      <c r="M67" s="31" t="s">
        <v>20</v>
      </c>
      <c r="N67" s="31" t="s">
        <v>20</v>
      </c>
      <c r="O67" s="31" t="s">
        <v>20</v>
      </c>
      <c r="P67" s="31" t="s">
        <v>20</v>
      </c>
      <c r="Q67" s="31" t="s">
        <v>20</v>
      </c>
      <c r="R67" s="31" t="s">
        <v>20</v>
      </c>
      <c r="S67" s="31" t="s">
        <v>20</v>
      </c>
      <c r="T67" s="31" t="s">
        <v>20</v>
      </c>
      <c r="U67" s="31" t="s">
        <v>20</v>
      </c>
      <c r="V67" s="31" t="s">
        <v>20</v>
      </c>
      <c r="W67" s="31" t="s">
        <v>20</v>
      </c>
      <c r="X67" s="31" t="s">
        <v>20</v>
      </c>
      <c r="Y67" s="31" t="s">
        <v>20</v>
      </c>
      <c r="Z67" s="31" t="s">
        <v>20</v>
      </c>
      <c r="AA67" s="32" t="str">
        <f>IF(W67="-","-",VLOOKUP(W67,十干十二支!A$2:B$61,2,FALSE))</f>
        <v>-</v>
      </c>
      <c r="AB67" s="32" t="str">
        <f>IF(X67="-","-",VLOOKUP(X67,十干十二支!$A$1:B$61,2,FALSE))</f>
        <v>-</v>
      </c>
      <c r="AC67" s="32" t="str">
        <f t="shared" si="26"/>
        <v>-</v>
      </c>
      <c r="AD67" s="32" t="str">
        <f t="shared" si="22"/>
        <v>-</v>
      </c>
      <c r="AE67" s="32" t="str">
        <f>IF(S67="-","-",VLOOKUP(S67,十干十二支!$A$1:B$61,2,FALSE))</f>
        <v>-</v>
      </c>
      <c r="AF67" s="32" t="str">
        <f>IF(T67="-","-",VLOOKUP(T67,十干十二支!$A$1:B$61,2,FALSE))</f>
        <v>-</v>
      </c>
      <c r="AG67" s="32" t="str">
        <f t="shared" si="27"/>
        <v>-</v>
      </c>
    </row>
    <row r="68" spans="1:33" ht="48.5" customHeight="1">
      <c r="A68" s="66"/>
      <c r="B68" s="33" t="s">
        <v>951</v>
      </c>
      <c r="C68" s="33" t="s">
        <v>886</v>
      </c>
      <c r="D68" s="33" t="s">
        <v>886</v>
      </c>
      <c r="E68" s="34">
        <v>122</v>
      </c>
      <c r="F68" s="33" t="s">
        <v>896</v>
      </c>
      <c r="G68" s="35" t="s">
        <v>1182</v>
      </c>
      <c r="H68" s="36" t="s">
        <v>1399</v>
      </c>
      <c r="I68" s="31" t="s">
        <v>886</v>
      </c>
      <c r="J68" s="31" t="s">
        <v>908</v>
      </c>
      <c r="K68" s="40" t="s">
        <v>907</v>
      </c>
      <c r="L68" s="31" t="s">
        <v>20</v>
      </c>
      <c r="M68" s="31" t="s">
        <v>20</v>
      </c>
      <c r="N68" s="31" t="s">
        <v>20</v>
      </c>
      <c r="O68" s="31" t="s">
        <v>20</v>
      </c>
      <c r="P68" s="31" t="s">
        <v>20</v>
      </c>
      <c r="Q68" s="31" t="s">
        <v>20</v>
      </c>
      <c r="R68" s="31" t="s">
        <v>20</v>
      </c>
      <c r="S68" s="31" t="s">
        <v>20</v>
      </c>
      <c r="T68" s="31" t="s">
        <v>20</v>
      </c>
      <c r="U68" s="31" t="s">
        <v>20</v>
      </c>
      <c r="V68" s="31" t="s">
        <v>20</v>
      </c>
      <c r="W68" s="31" t="s">
        <v>20</v>
      </c>
      <c r="X68" s="31" t="s">
        <v>20</v>
      </c>
      <c r="Y68" s="31" t="s">
        <v>20</v>
      </c>
      <c r="Z68" s="31" t="s">
        <v>20</v>
      </c>
      <c r="AA68" s="32" t="str">
        <f>IF(W68="-","-",VLOOKUP(W68,十干十二支!A$2:B$61,2,FALSE))</f>
        <v>-</v>
      </c>
      <c r="AB68" s="32" t="str">
        <f>IF(X68="-","-",VLOOKUP(X68,十干十二支!$A$1:B$61,2,FALSE))</f>
        <v>-</v>
      </c>
      <c r="AC68" s="32" t="str">
        <f t="shared" si="26"/>
        <v>-</v>
      </c>
      <c r="AD68" s="32" t="str">
        <f t="shared" si="22"/>
        <v>-</v>
      </c>
      <c r="AE68" s="32" t="str">
        <f>IF(S68="-","-",VLOOKUP(S68,十干十二支!$A$1:B$61,2,FALSE))</f>
        <v>-</v>
      </c>
      <c r="AF68" s="32" t="str">
        <f>IF(T68="-","-",VLOOKUP(T68,十干十二支!$A$1:B$61,2,FALSE))</f>
        <v>-</v>
      </c>
      <c r="AG68" s="32" t="str">
        <f t="shared" si="27"/>
        <v>-</v>
      </c>
    </row>
    <row r="69" spans="1:33" ht="48.5" customHeight="1">
      <c r="A69" s="66"/>
      <c r="B69" s="33" t="s">
        <v>1001</v>
      </c>
      <c r="C69" s="33" t="s">
        <v>886</v>
      </c>
      <c r="D69" s="33" t="s">
        <v>886</v>
      </c>
      <c r="E69" s="34">
        <v>122</v>
      </c>
      <c r="F69" s="33" t="s">
        <v>904</v>
      </c>
      <c r="G69" s="35" t="s">
        <v>1183</v>
      </c>
      <c r="H69" s="36" t="s">
        <v>1400</v>
      </c>
      <c r="I69" s="31" t="s">
        <v>886</v>
      </c>
      <c r="J69" s="31" t="s">
        <v>908</v>
      </c>
      <c r="K69" s="40" t="s">
        <v>907</v>
      </c>
      <c r="L69" s="31" t="s">
        <v>20</v>
      </c>
      <c r="M69" s="31" t="s">
        <v>20</v>
      </c>
      <c r="N69" s="31" t="s">
        <v>20</v>
      </c>
      <c r="O69" s="31" t="s">
        <v>20</v>
      </c>
      <c r="P69" s="31" t="s">
        <v>20</v>
      </c>
      <c r="Q69" s="31" t="s">
        <v>20</v>
      </c>
      <c r="R69" s="31" t="s">
        <v>20</v>
      </c>
      <c r="S69" s="31" t="s">
        <v>20</v>
      </c>
      <c r="T69" s="31" t="s">
        <v>20</v>
      </c>
      <c r="U69" s="31" t="s">
        <v>20</v>
      </c>
      <c r="V69" s="31" t="s">
        <v>20</v>
      </c>
      <c r="W69" s="31" t="s">
        <v>20</v>
      </c>
      <c r="X69" s="31" t="s">
        <v>20</v>
      </c>
      <c r="Y69" s="31" t="s">
        <v>20</v>
      </c>
      <c r="Z69" s="31" t="s">
        <v>20</v>
      </c>
      <c r="AA69" s="32" t="str">
        <f>IF(W69="-","-",VLOOKUP(W69,十干十二支!A$2:B$61,2,FALSE))</f>
        <v>-</v>
      </c>
      <c r="AB69" s="32" t="str">
        <f>IF(X69="-","-",VLOOKUP(X69,十干十二支!$A$1:B$61,2,FALSE))</f>
        <v>-</v>
      </c>
      <c r="AC69" s="32" t="str">
        <f t="shared" si="26"/>
        <v>-</v>
      </c>
      <c r="AD69" s="32" t="str">
        <f t="shared" si="22"/>
        <v>-</v>
      </c>
      <c r="AE69" s="32" t="str">
        <f>IF(S69="-","-",VLOOKUP(S69,十干十二支!$A$1:B$61,2,FALSE))</f>
        <v>-</v>
      </c>
      <c r="AF69" s="32" t="str">
        <f>IF(T69="-","-",VLOOKUP(T69,十干十二支!$A$1:B$61,2,FALSE))</f>
        <v>-</v>
      </c>
      <c r="AG69" s="32" t="str">
        <f t="shared" si="27"/>
        <v>-</v>
      </c>
    </row>
    <row r="70" spans="1:33" ht="48.5" customHeight="1">
      <c r="A70" s="66"/>
      <c r="B70" s="33" t="s">
        <v>981</v>
      </c>
      <c r="C70" s="33" t="s">
        <v>886</v>
      </c>
      <c r="D70" s="33" t="s">
        <v>952</v>
      </c>
      <c r="E70" s="34">
        <v>122</v>
      </c>
      <c r="F70" s="33" t="s">
        <v>886</v>
      </c>
      <c r="G70" s="35" t="s">
        <v>1184</v>
      </c>
      <c r="H70" s="36" t="s">
        <v>1401</v>
      </c>
      <c r="I70" s="31" t="s">
        <v>886</v>
      </c>
      <c r="J70" s="31" t="s">
        <v>886</v>
      </c>
      <c r="K70" s="31" t="s">
        <v>916</v>
      </c>
      <c r="L70" s="31" t="s">
        <v>645</v>
      </c>
      <c r="M70" s="31" t="s">
        <v>886</v>
      </c>
      <c r="N70" s="31" t="s">
        <v>886</v>
      </c>
      <c r="O70" s="31" t="s">
        <v>639</v>
      </c>
      <c r="P70" s="31" t="s">
        <v>640</v>
      </c>
      <c r="Q70" s="31" t="s">
        <v>886</v>
      </c>
      <c r="R70" s="31" t="s">
        <v>886</v>
      </c>
      <c r="S70" s="31" t="s">
        <v>886</v>
      </c>
      <c r="T70" s="31" t="s">
        <v>886</v>
      </c>
      <c r="U70" s="31" t="s">
        <v>886</v>
      </c>
      <c r="V70" s="31" t="s">
        <v>886</v>
      </c>
      <c r="W70" s="31" t="s">
        <v>886</v>
      </c>
      <c r="X70" s="31" t="s">
        <v>886</v>
      </c>
      <c r="Y70" s="31" t="s">
        <v>886</v>
      </c>
      <c r="Z70" s="31" t="s">
        <v>886</v>
      </c>
      <c r="AA70" s="32" t="str">
        <f>IF(W70="-","-",VLOOKUP(W70,十干十二支!A$2:B$61,2,FALSE))</f>
        <v>-</v>
      </c>
      <c r="AB70" s="32" t="str">
        <f>IF(X70="-","-",VLOOKUP(X70,十干十二支!$A$1:B$61,2,FALSE))</f>
        <v>-</v>
      </c>
      <c r="AC70" s="32" t="str">
        <f t="shared" si="26"/>
        <v>-</v>
      </c>
      <c r="AD70" s="32" t="str">
        <f t="shared" si="22"/>
        <v>-</v>
      </c>
      <c r="AE70" s="32" t="str">
        <f>IF(S70="-","-",VLOOKUP(S70,十干十二支!$A$1:B$61,2,FALSE))</f>
        <v>-</v>
      </c>
      <c r="AF70" s="32" t="str">
        <f>IF(T70="-","-",VLOOKUP(T70,十干十二支!$A$1:B$61,2,FALSE))</f>
        <v>-</v>
      </c>
      <c r="AG70" s="32" t="str">
        <f t="shared" si="27"/>
        <v>-</v>
      </c>
    </row>
    <row r="71" spans="1:33" ht="48.5" customHeight="1">
      <c r="A71" s="66"/>
      <c r="B71" s="33" t="s">
        <v>952</v>
      </c>
      <c r="C71" s="33" t="s">
        <v>886</v>
      </c>
      <c r="D71" s="33" t="s">
        <v>886</v>
      </c>
      <c r="E71" s="34">
        <v>123</v>
      </c>
      <c r="F71" s="33" t="s">
        <v>896</v>
      </c>
      <c r="G71" s="35" t="s">
        <v>1185</v>
      </c>
      <c r="H71" s="36" t="s">
        <v>1549</v>
      </c>
      <c r="I71" s="31" t="s">
        <v>1550</v>
      </c>
      <c r="J71" s="31" t="s">
        <v>886</v>
      </c>
      <c r="K71" s="31" t="s">
        <v>916</v>
      </c>
      <c r="L71" s="31" t="s">
        <v>638</v>
      </c>
      <c r="M71" s="31" t="s">
        <v>886</v>
      </c>
      <c r="N71" s="31" t="s">
        <v>886</v>
      </c>
      <c r="O71" s="31" t="s">
        <v>640</v>
      </c>
      <c r="P71" s="31" t="s">
        <v>639</v>
      </c>
      <c r="Q71" s="31" t="s">
        <v>886</v>
      </c>
      <c r="R71" s="31" t="s">
        <v>886</v>
      </c>
      <c r="S71" s="31" t="s">
        <v>886</v>
      </c>
      <c r="T71" s="31" t="s">
        <v>886</v>
      </c>
      <c r="U71" s="31" t="s">
        <v>886</v>
      </c>
      <c r="V71" s="31" t="s">
        <v>886</v>
      </c>
      <c r="W71" s="31" t="s">
        <v>275</v>
      </c>
      <c r="X71" s="31" t="s">
        <v>274</v>
      </c>
      <c r="Y71" s="31" t="s">
        <v>1185</v>
      </c>
      <c r="Z71" s="31" t="s">
        <v>1713</v>
      </c>
      <c r="AA71" s="32">
        <f>IF(W71="-","-",VLOOKUP(W71,十干十二支!A$2:B$61,2,FALSE))</f>
        <v>12</v>
      </c>
      <c r="AB71" s="32">
        <f>IF(X71="-","-",VLOOKUP(X71,十干十二支!$A$1:B$61,2,FALSE))</f>
        <v>13</v>
      </c>
      <c r="AC71" s="32">
        <f t="shared" si="26"/>
        <v>1</v>
      </c>
      <c r="AD71" s="32">
        <f t="shared" si="22"/>
        <v>1</v>
      </c>
      <c r="AE71" s="32" t="str">
        <f>IF(S71="-","-",VLOOKUP(S71,十干十二支!$A$1:B$61,2,FALSE))</f>
        <v>-</v>
      </c>
      <c r="AF71" s="32" t="str">
        <f>IF(T71="-","-",VLOOKUP(T71,十干十二支!$A$1:B$61,2,FALSE))</f>
        <v>-</v>
      </c>
      <c r="AG71" s="32" t="str">
        <f t="shared" si="27"/>
        <v>-</v>
      </c>
    </row>
    <row r="72" spans="1:33" ht="48.5" customHeight="1">
      <c r="A72" s="66"/>
      <c r="B72" s="33" t="s">
        <v>1002</v>
      </c>
      <c r="C72" s="33" t="s">
        <v>886</v>
      </c>
      <c r="D72" s="33" t="s">
        <v>886</v>
      </c>
      <c r="E72" s="34">
        <v>123</v>
      </c>
      <c r="F72" s="33" t="s">
        <v>904</v>
      </c>
      <c r="G72" s="35" t="s">
        <v>1186</v>
      </c>
      <c r="H72" s="36" t="s">
        <v>1402</v>
      </c>
      <c r="I72" s="31" t="s">
        <v>886</v>
      </c>
      <c r="J72" s="31" t="s">
        <v>908</v>
      </c>
      <c r="K72" s="40" t="s">
        <v>907</v>
      </c>
      <c r="L72" s="31" t="s">
        <v>20</v>
      </c>
      <c r="M72" s="31" t="s">
        <v>20</v>
      </c>
      <c r="N72" s="31" t="s">
        <v>20</v>
      </c>
      <c r="O72" s="31" t="s">
        <v>20</v>
      </c>
      <c r="P72" s="31" t="s">
        <v>20</v>
      </c>
      <c r="Q72" s="31" t="s">
        <v>20</v>
      </c>
      <c r="R72" s="31" t="s">
        <v>20</v>
      </c>
      <c r="S72" s="31" t="s">
        <v>20</v>
      </c>
      <c r="T72" s="31" t="s">
        <v>20</v>
      </c>
      <c r="U72" s="31" t="s">
        <v>20</v>
      </c>
      <c r="V72" s="31" t="s">
        <v>20</v>
      </c>
      <c r="W72" s="31" t="s">
        <v>20</v>
      </c>
      <c r="X72" s="31" t="s">
        <v>20</v>
      </c>
      <c r="Y72" s="31" t="s">
        <v>20</v>
      </c>
      <c r="Z72" s="31" t="s">
        <v>20</v>
      </c>
      <c r="AA72" s="32" t="str">
        <f>IF(W72="-","-",VLOOKUP(W72,十干十二支!A$2:B$61,2,FALSE))</f>
        <v>-</v>
      </c>
      <c r="AB72" s="32" t="str">
        <f>IF(X72="-","-",VLOOKUP(X72,十干十二支!$A$1:B$61,2,FALSE))</f>
        <v>-</v>
      </c>
      <c r="AC72" s="32" t="str">
        <f t="shared" si="26"/>
        <v>-</v>
      </c>
      <c r="AD72" s="32" t="str">
        <f t="shared" si="22"/>
        <v>-</v>
      </c>
      <c r="AE72" s="32" t="str">
        <f>IF(S72="-","-",VLOOKUP(S72,十干十二支!$A$1:B$61,2,FALSE))</f>
        <v>-</v>
      </c>
      <c r="AF72" s="32" t="str">
        <f>IF(T72="-","-",VLOOKUP(T72,十干十二支!$A$1:B$61,2,FALSE))</f>
        <v>-</v>
      </c>
      <c r="AG72" s="32" t="str">
        <f t="shared" si="27"/>
        <v>-</v>
      </c>
    </row>
    <row r="73" spans="1:33" ht="48.5" customHeight="1">
      <c r="A73" s="66"/>
      <c r="B73" s="33" t="s">
        <v>1085</v>
      </c>
      <c r="C73" s="33" t="s">
        <v>886</v>
      </c>
      <c r="D73" s="33" t="s">
        <v>1027</v>
      </c>
      <c r="E73" s="34">
        <v>123</v>
      </c>
      <c r="F73" s="33" t="s">
        <v>886</v>
      </c>
      <c r="G73" s="35" t="s">
        <v>1187</v>
      </c>
      <c r="H73" s="36" t="s">
        <v>1403</v>
      </c>
      <c r="I73" s="31" t="s">
        <v>886</v>
      </c>
      <c r="J73" s="31" t="s">
        <v>886</v>
      </c>
      <c r="K73" s="31" t="s">
        <v>916</v>
      </c>
      <c r="L73" s="31" t="s">
        <v>645</v>
      </c>
      <c r="M73" s="31" t="s">
        <v>886</v>
      </c>
      <c r="N73" s="31" t="s">
        <v>886</v>
      </c>
      <c r="O73" s="31" t="s">
        <v>639</v>
      </c>
      <c r="P73" s="31" t="s">
        <v>640</v>
      </c>
      <c r="Q73" s="31" t="s">
        <v>886</v>
      </c>
      <c r="R73" s="31" t="s">
        <v>886</v>
      </c>
      <c r="S73" s="31" t="s">
        <v>886</v>
      </c>
      <c r="T73" s="31" t="s">
        <v>886</v>
      </c>
      <c r="U73" s="31" t="s">
        <v>886</v>
      </c>
      <c r="V73" s="31" t="s">
        <v>886</v>
      </c>
      <c r="W73" s="31" t="s">
        <v>886</v>
      </c>
      <c r="X73" s="31" t="s">
        <v>886</v>
      </c>
      <c r="Y73" s="31" t="s">
        <v>886</v>
      </c>
      <c r="Z73" s="31" t="s">
        <v>886</v>
      </c>
      <c r="AA73" s="32" t="str">
        <f>IF(W73="-","-",VLOOKUP(W73,十干十二支!A$2:B$61,2,FALSE))</f>
        <v>-</v>
      </c>
      <c r="AB73" s="32" t="str">
        <f>IF(X73="-","-",VLOOKUP(X73,十干十二支!$A$1:B$61,2,FALSE))</f>
        <v>-</v>
      </c>
      <c r="AC73" s="32" t="str">
        <f t="shared" si="26"/>
        <v>-</v>
      </c>
      <c r="AD73" s="32" t="str">
        <f t="shared" si="22"/>
        <v>-</v>
      </c>
      <c r="AE73" s="32" t="str">
        <f>IF(S73="-","-",VLOOKUP(S73,十干十二支!$A$1:B$61,2,FALSE))</f>
        <v>-</v>
      </c>
      <c r="AF73" s="32" t="str">
        <f>IF(T73="-","-",VLOOKUP(T73,十干十二支!$A$1:B$61,2,FALSE))</f>
        <v>-</v>
      </c>
      <c r="AG73" s="32" t="str">
        <f t="shared" si="27"/>
        <v>-</v>
      </c>
    </row>
    <row r="74" spans="1:33" ht="48.5" customHeight="1">
      <c r="A74" s="66"/>
      <c r="B74" s="33" t="s">
        <v>1027</v>
      </c>
      <c r="C74" s="33" t="s">
        <v>886</v>
      </c>
      <c r="D74" s="33" t="s">
        <v>886</v>
      </c>
      <c r="E74" s="34">
        <v>123</v>
      </c>
      <c r="F74" s="33" t="s">
        <v>905</v>
      </c>
      <c r="G74" s="35" t="s">
        <v>1188</v>
      </c>
      <c r="H74" s="36" t="s">
        <v>1551</v>
      </c>
      <c r="I74" s="31" t="s">
        <v>1552</v>
      </c>
      <c r="J74" s="31" t="s">
        <v>886</v>
      </c>
      <c r="K74" s="31" t="s">
        <v>916</v>
      </c>
      <c r="L74" s="31" t="s">
        <v>638</v>
      </c>
      <c r="M74" s="31" t="s">
        <v>886</v>
      </c>
      <c r="N74" s="31" t="s">
        <v>886</v>
      </c>
      <c r="O74" s="31" t="s">
        <v>640</v>
      </c>
      <c r="P74" s="31" t="s">
        <v>639</v>
      </c>
      <c r="Q74" s="31" t="s">
        <v>886</v>
      </c>
      <c r="R74" s="31" t="s">
        <v>886</v>
      </c>
      <c r="S74" s="31" t="s">
        <v>886</v>
      </c>
      <c r="T74" s="31" t="s">
        <v>886</v>
      </c>
      <c r="U74" s="31" t="s">
        <v>886</v>
      </c>
      <c r="V74" s="31" t="s">
        <v>886</v>
      </c>
      <c r="W74" s="31" t="s">
        <v>881</v>
      </c>
      <c r="X74" s="31" t="s">
        <v>215</v>
      </c>
      <c r="Y74" s="31" t="s">
        <v>1188</v>
      </c>
      <c r="Z74" s="31" t="s">
        <v>1714</v>
      </c>
      <c r="AA74" s="32">
        <f>IF(W74="-","-",VLOOKUP(W74,十干十二支!A$2:B$61,2,FALSE))</f>
        <v>38</v>
      </c>
      <c r="AB74" s="32">
        <f>IF(X74="-","-",VLOOKUP(X74,十干十二支!$A$1:B$61,2,FALSE))</f>
        <v>39</v>
      </c>
      <c r="AC74" s="32">
        <f t="shared" si="26"/>
        <v>1</v>
      </c>
      <c r="AD74" s="32">
        <f t="shared" si="22"/>
        <v>1</v>
      </c>
      <c r="AE74" s="32" t="str">
        <f>IF(S74="-","-",VLOOKUP(S74,十干十二支!$A$1:B$61,2,FALSE))</f>
        <v>-</v>
      </c>
      <c r="AF74" s="32" t="str">
        <f>IF(T74="-","-",VLOOKUP(T74,十干十二支!$A$1:B$61,2,FALSE))</f>
        <v>-</v>
      </c>
      <c r="AG74" s="32" t="str">
        <f t="shared" si="27"/>
        <v>-</v>
      </c>
    </row>
    <row r="75" spans="1:33" ht="48.5" customHeight="1">
      <c r="A75" s="66"/>
      <c r="B75" s="33" t="s">
        <v>1115</v>
      </c>
      <c r="C75" s="33" t="s">
        <v>886</v>
      </c>
      <c r="D75" s="33" t="s">
        <v>1047</v>
      </c>
      <c r="E75" s="34">
        <v>123</v>
      </c>
      <c r="F75" s="33" t="s">
        <v>886</v>
      </c>
      <c r="G75" s="35" t="s">
        <v>1189</v>
      </c>
      <c r="H75" s="36" t="s">
        <v>1404</v>
      </c>
      <c r="I75" s="31" t="s">
        <v>886</v>
      </c>
      <c r="J75" s="31" t="s">
        <v>886</v>
      </c>
      <c r="K75" s="31" t="s">
        <v>916</v>
      </c>
      <c r="L75" s="31" t="s">
        <v>645</v>
      </c>
      <c r="M75" s="31" t="s">
        <v>886</v>
      </c>
      <c r="N75" s="31" t="s">
        <v>886</v>
      </c>
      <c r="O75" s="31" t="s">
        <v>639</v>
      </c>
      <c r="P75" s="31" t="s">
        <v>640</v>
      </c>
      <c r="Q75" s="31" t="s">
        <v>886</v>
      </c>
      <c r="R75" s="31" t="s">
        <v>886</v>
      </c>
      <c r="S75" s="31" t="s">
        <v>886</v>
      </c>
      <c r="T75" s="31" t="s">
        <v>886</v>
      </c>
      <c r="U75" s="31" t="s">
        <v>886</v>
      </c>
      <c r="V75" s="31" t="s">
        <v>886</v>
      </c>
      <c r="W75" s="31" t="s">
        <v>886</v>
      </c>
      <c r="X75" s="31" t="s">
        <v>886</v>
      </c>
      <c r="Y75" s="31" t="s">
        <v>886</v>
      </c>
      <c r="Z75" s="31" t="s">
        <v>886</v>
      </c>
      <c r="AA75" s="32" t="str">
        <f>IF(W75="-","-",VLOOKUP(W75,十干十二支!A$2:B$61,2,FALSE))</f>
        <v>-</v>
      </c>
      <c r="AB75" s="32" t="str">
        <f>IF(X75="-","-",VLOOKUP(X75,十干十二支!$A$1:B$61,2,FALSE))</f>
        <v>-</v>
      </c>
      <c r="AC75" s="32" t="str">
        <f t="shared" si="26"/>
        <v>-</v>
      </c>
      <c r="AD75" s="32" t="str">
        <f t="shared" si="22"/>
        <v>-</v>
      </c>
      <c r="AE75" s="32" t="str">
        <f>IF(S75="-","-",VLOOKUP(S75,十干十二支!$A$1:B$61,2,FALSE))</f>
        <v>-</v>
      </c>
      <c r="AF75" s="32" t="str">
        <f>IF(T75="-","-",VLOOKUP(T75,十干十二支!$A$1:B$61,2,FALSE))</f>
        <v>-</v>
      </c>
      <c r="AG75" s="32" t="str">
        <f t="shared" si="27"/>
        <v>-</v>
      </c>
    </row>
    <row r="76" spans="1:33" ht="48.5" customHeight="1">
      <c r="A76" s="66"/>
      <c r="B76" s="33" t="s">
        <v>1047</v>
      </c>
      <c r="C76" s="33" t="s">
        <v>886</v>
      </c>
      <c r="D76" s="33" t="s">
        <v>886</v>
      </c>
      <c r="E76" s="34">
        <v>123</v>
      </c>
      <c r="F76" s="33" t="s">
        <v>913</v>
      </c>
      <c r="G76" s="35" t="s">
        <v>1190</v>
      </c>
      <c r="H76" s="36" t="s">
        <v>1554</v>
      </c>
      <c r="I76" s="31" t="s">
        <v>1555</v>
      </c>
      <c r="J76" s="31" t="s">
        <v>886</v>
      </c>
      <c r="K76" s="31" t="s">
        <v>916</v>
      </c>
      <c r="L76" s="31" t="s">
        <v>638</v>
      </c>
      <c r="M76" s="31" t="s">
        <v>886</v>
      </c>
      <c r="N76" s="31" t="s">
        <v>886</v>
      </c>
      <c r="O76" s="31" t="s">
        <v>640</v>
      </c>
      <c r="P76" s="31" t="s">
        <v>639</v>
      </c>
      <c r="Q76" s="31" t="s">
        <v>886</v>
      </c>
      <c r="R76" s="31" t="s">
        <v>886</v>
      </c>
      <c r="S76" s="31" t="s">
        <v>886</v>
      </c>
      <c r="T76" s="31" t="s">
        <v>886</v>
      </c>
      <c r="U76" s="31" t="s">
        <v>886</v>
      </c>
      <c r="V76" s="31" t="s">
        <v>886</v>
      </c>
      <c r="W76" s="31" t="s">
        <v>401</v>
      </c>
      <c r="X76" s="31" t="s">
        <v>880</v>
      </c>
      <c r="Y76" s="31" t="s">
        <v>1190</v>
      </c>
      <c r="Z76" s="31" t="s">
        <v>1715</v>
      </c>
      <c r="AA76" s="32">
        <f>IF(W76="-","-",VLOOKUP(W76,十干十二支!A$2:B$61,2,FALSE))</f>
        <v>36</v>
      </c>
      <c r="AB76" s="32">
        <f>IF(X76="-","-",VLOOKUP(X76,十干十二支!$A$1:B$61,2,FALSE))</f>
        <v>37</v>
      </c>
      <c r="AC76" s="32">
        <f t="shared" si="26"/>
        <v>1</v>
      </c>
      <c r="AD76" s="32">
        <f t="shared" si="22"/>
        <v>1</v>
      </c>
      <c r="AE76" s="32" t="str">
        <f>IF(S76="-","-",VLOOKUP(S76,十干十二支!$A$1:B$61,2,FALSE))</f>
        <v>-</v>
      </c>
      <c r="AF76" s="32" t="str">
        <f>IF(T76="-","-",VLOOKUP(T76,十干十二支!$A$1:B$61,2,FALSE))</f>
        <v>-</v>
      </c>
      <c r="AG76" s="32" t="str">
        <f t="shared" si="27"/>
        <v>-</v>
      </c>
    </row>
    <row r="77" spans="1:33" ht="48.5" customHeight="1">
      <c r="A77" s="66"/>
      <c r="B77" s="33" t="s">
        <v>1064</v>
      </c>
      <c r="C77" s="33" t="s">
        <v>886</v>
      </c>
      <c r="D77" s="33" t="s">
        <v>886</v>
      </c>
      <c r="E77" s="34">
        <v>123</v>
      </c>
      <c r="F77" s="33" t="s">
        <v>914</v>
      </c>
      <c r="G77" s="35" t="s">
        <v>1191</v>
      </c>
      <c r="H77" s="36" t="s">
        <v>1405</v>
      </c>
      <c r="I77" s="31" t="s">
        <v>886</v>
      </c>
      <c r="J77" s="31" t="s">
        <v>908</v>
      </c>
      <c r="K77" s="40" t="s">
        <v>907</v>
      </c>
      <c r="L77" s="31" t="s">
        <v>20</v>
      </c>
      <c r="M77" s="31" t="s">
        <v>20</v>
      </c>
      <c r="N77" s="31" t="s">
        <v>20</v>
      </c>
      <c r="O77" s="31" t="s">
        <v>20</v>
      </c>
      <c r="P77" s="31" t="s">
        <v>20</v>
      </c>
      <c r="Q77" s="31" t="s">
        <v>20</v>
      </c>
      <c r="R77" s="31" t="s">
        <v>20</v>
      </c>
      <c r="S77" s="31" t="s">
        <v>20</v>
      </c>
      <c r="T77" s="31" t="s">
        <v>20</v>
      </c>
      <c r="U77" s="31" t="s">
        <v>20</v>
      </c>
      <c r="V77" s="31" t="s">
        <v>20</v>
      </c>
      <c r="W77" s="31" t="s">
        <v>20</v>
      </c>
      <c r="X77" s="31" t="s">
        <v>20</v>
      </c>
      <c r="Y77" s="31" t="s">
        <v>20</v>
      </c>
      <c r="Z77" s="31" t="s">
        <v>20</v>
      </c>
      <c r="AA77" s="32" t="str">
        <f>IF(W77="-","-",VLOOKUP(W77,十干十二支!A$2:B$61,2,FALSE))</f>
        <v>-</v>
      </c>
      <c r="AB77" s="32" t="str">
        <f>IF(X77="-","-",VLOOKUP(X77,十干十二支!$A$1:B$61,2,FALSE))</f>
        <v>-</v>
      </c>
      <c r="AC77" s="32" t="str">
        <f t="shared" si="26"/>
        <v>-</v>
      </c>
      <c r="AD77" s="32" t="str">
        <f t="shared" si="22"/>
        <v>-</v>
      </c>
      <c r="AE77" s="32" t="str">
        <f>IF(S77="-","-",VLOOKUP(S77,十干十二支!$A$1:B$61,2,FALSE))</f>
        <v>-</v>
      </c>
      <c r="AF77" s="32" t="str">
        <f>IF(T77="-","-",VLOOKUP(T77,十干十二支!$A$1:B$61,2,FALSE))</f>
        <v>-</v>
      </c>
      <c r="AG77" s="32" t="str">
        <f t="shared" si="27"/>
        <v>-</v>
      </c>
    </row>
    <row r="78" spans="1:33" ht="48.5" customHeight="1">
      <c r="A78" s="66"/>
      <c r="B78" s="33" t="s">
        <v>1128</v>
      </c>
      <c r="C78" s="33" t="s">
        <v>886</v>
      </c>
      <c r="D78" s="33" t="s">
        <v>1077</v>
      </c>
      <c r="E78" s="34">
        <v>123</v>
      </c>
      <c r="F78" s="33" t="s">
        <v>886</v>
      </c>
      <c r="G78" s="35" t="s">
        <v>1192</v>
      </c>
      <c r="H78" s="36" t="s">
        <v>1406</v>
      </c>
      <c r="I78" s="31" t="s">
        <v>886</v>
      </c>
      <c r="J78" s="31" t="s">
        <v>886</v>
      </c>
      <c r="K78" s="31" t="s">
        <v>916</v>
      </c>
      <c r="L78" s="31" t="s">
        <v>645</v>
      </c>
      <c r="M78" s="31" t="s">
        <v>886</v>
      </c>
      <c r="N78" s="31" t="s">
        <v>886</v>
      </c>
      <c r="O78" s="31" t="s">
        <v>639</v>
      </c>
      <c r="P78" s="31" t="s">
        <v>640</v>
      </c>
      <c r="Q78" s="31" t="s">
        <v>886</v>
      </c>
      <c r="R78" s="31" t="s">
        <v>886</v>
      </c>
      <c r="S78" s="31" t="s">
        <v>886</v>
      </c>
      <c r="T78" s="31" t="s">
        <v>886</v>
      </c>
      <c r="U78" s="31" t="s">
        <v>886</v>
      </c>
      <c r="V78" s="31" t="s">
        <v>886</v>
      </c>
      <c r="W78" s="31" t="s">
        <v>886</v>
      </c>
      <c r="X78" s="31" t="s">
        <v>886</v>
      </c>
      <c r="Y78" s="31" t="s">
        <v>886</v>
      </c>
      <c r="Z78" s="31" t="s">
        <v>886</v>
      </c>
      <c r="AA78" s="32" t="str">
        <f>IF(W78="-","-",VLOOKUP(W78,十干十二支!A$2:B$61,2,FALSE))</f>
        <v>-</v>
      </c>
      <c r="AB78" s="32" t="str">
        <f>IF(X78="-","-",VLOOKUP(X78,十干十二支!$A$1:B$61,2,FALSE))</f>
        <v>-</v>
      </c>
      <c r="AC78" s="32" t="str">
        <f t="shared" si="26"/>
        <v>-</v>
      </c>
      <c r="AD78" s="32" t="str">
        <f t="shared" si="22"/>
        <v>-</v>
      </c>
      <c r="AE78" s="32" t="str">
        <f>IF(S78="-","-",VLOOKUP(S78,十干十二支!$A$1:B$61,2,FALSE))</f>
        <v>-</v>
      </c>
      <c r="AF78" s="32" t="str">
        <f>IF(T78="-","-",VLOOKUP(T78,十干十二支!$A$1:B$61,2,FALSE))</f>
        <v>-</v>
      </c>
      <c r="AG78" s="32" t="str">
        <f t="shared" si="27"/>
        <v>-</v>
      </c>
    </row>
    <row r="79" spans="1:33" ht="48.5" customHeight="1">
      <c r="A79" s="66"/>
      <c r="B79" s="33" t="s">
        <v>1077</v>
      </c>
      <c r="C79" s="33" t="s">
        <v>886</v>
      </c>
      <c r="D79" s="33" t="s">
        <v>886</v>
      </c>
      <c r="E79" s="34">
        <v>123</v>
      </c>
      <c r="F79" s="33" t="s">
        <v>902</v>
      </c>
      <c r="G79" s="35" t="s">
        <v>1193</v>
      </c>
      <c r="H79" s="36" t="s">
        <v>1556</v>
      </c>
      <c r="I79" s="31" t="s">
        <v>1557</v>
      </c>
      <c r="J79" s="31" t="s">
        <v>886</v>
      </c>
      <c r="K79" s="31" t="s">
        <v>916</v>
      </c>
      <c r="L79" s="31" t="s">
        <v>638</v>
      </c>
      <c r="M79" s="31" t="s">
        <v>886</v>
      </c>
      <c r="N79" s="31" t="s">
        <v>886</v>
      </c>
      <c r="O79" s="31" t="s">
        <v>640</v>
      </c>
      <c r="P79" s="31" t="s">
        <v>639</v>
      </c>
      <c r="Q79" s="31" t="s">
        <v>886</v>
      </c>
      <c r="R79" s="31" t="s">
        <v>886</v>
      </c>
      <c r="S79" s="31" t="s">
        <v>886</v>
      </c>
      <c r="T79" s="31" t="s">
        <v>886</v>
      </c>
      <c r="U79" s="31" t="s">
        <v>886</v>
      </c>
      <c r="V79" s="31" t="s">
        <v>886</v>
      </c>
      <c r="W79" s="31" t="s">
        <v>29</v>
      </c>
      <c r="X79" s="31" t="s">
        <v>74</v>
      </c>
      <c r="Y79" s="31" t="s">
        <v>1193</v>
      </c>
      <c r="Z79" s="31" t="s">
        <v>1716</v>
      </c>
      <c r="AA79" s="32">
        <f>IF(W79="-","-",VLOOKUP(W79,十干十二支!A$2:B$61,2,FALSE))</f>
        <v>58</v>
      </c>
      <c r="AB79" s="32">
        <f>IF(X79="-","-",VLOOKUP(X79,十干十二支!$A$1:B$61,2,FALSE))</f>
        <v>59</v>
      </c>
      <c r="AC79" s="32">
        <f t="shared" si="26"/>
        <v>1</v>
      </c>
      <c r="AD79" s="32">
        <f t="shared" si="22"/>
        <v>1</v>
      </c>
      <c r="AE79" s="32" t="str">
        <f>IF(S79="-","-",VLOOKUP(S79,十干十二支!$A$1:B$61,2,FALSE))</f>
        <v>-</v>
      </c>
      <c r="AF79" s="32" t="str">
        <f>IF(T79="-","-",VLOOKUP(T79,十干十二支!$A$1:B$61,2,FALSE))</f>
        <v>-</v>
      </c>
      <c r="AG79" s="32" t="str">
        <f t="shared" si="27"/>
        <v>-</v>
      </c>
    </row>
    <row r="80" spans="1:33" ht="48.5" customHeight="1">
      <c r="A80" s="66"/>
      <c r="B80" s="33" t="s">
        <v>1131</v>
      </c>
      <c r="C80" s="33" t="s">
        <v>886</v>
      </c>
      <c r="D80" s="33" t="s">
        <v>1084</v>
      </c>
      <c r="E80" s="34">
        <v>123</v>
      </c>
      <c r="F80" s="33" t="s">
        <v>886</v>
      </c>
      <c r="G80" s="35" t="s">
        <v>1194</v>
      </c>
      <c r="H80" s="36" t="s">
        <v>1558</v>
      </c>
      <c r="I80" s="31" t="s">
        <v>886</v>
      </c>
      <c r="J80" s="31" t="s">
        <v>886</v>
      </c>
      <c r="K80" s="31" t="s">
        <v>916</v>
      </c>
      <c r="L80" s="31" t="s">
        <v>645</v>
      </c>
      <c r="M80" s="31" t="s">
        <v>886</v>
      </c>
      <c r="N80" s="31" t="s">
        <v>886</v>
      </c>
      <c r="O80" s="31" t="s">
        <v>639</v>
      </c>
      <c r="P80" s="31" t="s">
        <v>640</v>
      </c>
      <c r="Q80" s="31" t="s">
        <v>886</v>
      </c>
      <c r="R80" s="31" t="s">
        <v>886</v>
      </c>
      <c r="S80" s="31" t="s">
        <v>886</v>
      </c>
      <c r="T80" s="31" t="s">
        <v>886</v>
      </c>
      <c r="U80" s="31" t="s">
        <v>886</v>
      </c>
      <c r="V80" s="31" t="s">
        <v>886</v>
      </c>
      <c r="W80" s="31" t="s">
        <v>886</v>
      </c>
      <c r="X80" s="31" t="s">
        <v>886</v>
      </c>
      <c r="Y80" s="31" t="s">
        <v>886</v>
      </c>
      <c r="Z80" s="31" t="s">
        <v>886</v>
      </c>
      <c r="AA80" s="32" t="str">
        <f>IF(W80="-","-",VLOOKUP(W80,十干十二支!A$2:B$61,2,FALSE))</f>
        <v>-</v>
      </c>
      <c r="AB80" s="32" t="str">
        <f>IF(X80="-","-",VLOOKUP(X80,十干十二支!$A$1:B$61,2,FALSE))</f>
        <v>-</v>
      </c>
      <c r="AC80" s="32" t="str">
        <f t="shared" si="26"/>
        <v>-</v>
      </c>
      <c r="AD80" s="32" t="str">
        <f t="shared" si="22"/>
        <v>-</v>
      </c>
      <c r="AE80" s="32" t="str">
        <f>IF(S80="-","-",VLOOKUP(S80,十干十二支!$A$1:B$61,2,FALSE))</f>
        <v>-</v>
      </c>
      <c r="AF80" s="32" t="str">
        <f>IF(T80="-","-",VLOOKUP(T80,十干十二支!$A$1:B$61,2,FALSE))</f>
        <v>-</v>
      </c>
      <c r="AG80" s="32" t="str">
        <f t="shared" si="27"/>
        <v>-</v>
      </c>
    </row>
    <row r="81" spans="1:33" ht="48.5" customHeight="1">
      <c r="A81" s="66"/>
      <c r="B81" s="33" t="s">
        <v>1084</v>
      </c>
      <c r="C81" s="33" t="s">
        <v>886</v>
      </c>
      <c r="D81" s="33" t="s">
        <v>886</v>
      </c>
      <c r="E81" s="34">
        <v>123</v>
      </c>
      <c r="F81" s="33" t="s">
        <v>903</v>
      </c>
      <c r="G81" s="35" t="s">
        <v>1195</v>
      </c>
      <c r="H81" s="36" t="s">
        <v>1407</v>
      </c>
      <c r="I81" s="31" t="s">
        <v>1559</v>
      </c>
      <c r="J81" s="31" t="s">
        <v>886</v>
      </c>
      <c r="K81" s="31" t="s">
        <v>916</v>
      </c>
      <c r="L81" s="31" t="s">
        <v>638</v>
      </c>
      <c r="M81" s="31" t="s">
        <v>886</v>
      </c>
      <c r="N81" s="31" t="s">
        <v>886</v>
      </c>
      <c r="O81" s="31" t="s">
        <v>640</v>
      </c>
      <c r="P81" s="31" t="s">
        <v>639</v>
      </c>
      <c r="Q81" s="31" t="s">
        <v>886</v>
      </c>
      <c r="R81" s="31" t="s">
        <v>886</v>
      </c>
      <c r="S81" s="31" t="s">
        <v>886</v>
      </c>
      <c r="T81" s="31" t="s">
        <v>886</v>
      </c>
      <c r="U81" s="31" t="s">
        <v>886</v>
      </c>
      <c r="V81" s="31" t="s">
        <v>886</v>
      </c>
      <c r="W81" s="31" t="s">
        <v>36</v>
      </c>
      <c r="X81" s="31" t="s">
        <v>42</v>
      </c>
      <c r="Y81" s="31" t="s">
        <v>1195</v>
      </c>
      <c r="Z81" s="31" t="s">
        <v>1717</v>
      </c>
      <c r="AA81" s="32">
        <f>IF(W81="-","-",VLOOKUP(W81,十干十二支!A$2:B$61,2,FALSE))</f>
        <v>27</v>
      </c>
      <c r="AB81" s="32">
        <f>IF(X81="-","-",VLOOKUP(X81,十干十二支!$A$1:B$61,2,FALSE))</f>
        <v>28</v>
      </c>
      <c r="AC81" s="32">
        <f t="shared" si="26"/>
        <v>1</v>
      </c>
      <c r="AD81" s="32">
        <f t="shared" si="22"/>
        <v>1</v>
      </c>
      <c r="AE81" s="32" t="str">
        <f>IF(S81="-","-",VLOOKUP(S81,十干十二支!$A$1:B$61,2,FALSE))</f>
        <v>-</v>
      </c>
      <c r="AF81" s="32" t="str">
        <f>IF(T81="-","-",VLOOKUP(T81,十干十二支!$A$1:B$61,2,FALSE))</f>
        <v>-</v>
      </c>
      <c r="AG81" s="32" t="str">
        <f t="shared" si="27"/>
        <v>-</v>
      </c>
    </row>
    <row r="82" spans="1:33" ht="48.5" customHeight="1">
      <c r="A82" s="66"/>
      <c r="B82" s="33" t="s">
        <v>982</v>
      </c>
      <c r="C82" s="33" t="s">
        <v>886</v>
      </c>
      <c r="D82" s="33" t="s">
        <v>953</v>
      </c>
      <c r="E82" s="34">
        <v>124</v>
      </c>
      <c r="F82" s="33" t="s">
        <v>886</v>
      </c>
      <c r="G82" s="35" t="s">
        <v>1196</v>
      </c>
      <c r="H82" s="36" t="s">
        <v>1408</v>
      </c>
      <c r="I82" s="31" t="s">
        <v>886</v>
      </c>
      <c r="J82" s="31" t="s">
        <v>886</v>
      </c>
      <c r="K82" s="31" t="s">
        <v>916</v>
      </c>
      <c r="L82" s="31" t="s">
        <v>645</v>
      </c>
      <c r="M82" s="31" t="s">
        <v>920</v>
      </c>
      <c r="N82" s="31" t="s">
        <v>899</v>
      </c>
      <c r="O82" s="31" t="s">
        <v>639</v>
      </c>
      <c r="P82" s="31" t="s">
        <v>640</v>
      </c>
      <c r="Q82" s="31" t="s">
        <v>886</v>
      </c>
      <c r="R82" s="31" t="s">
        <v>1697</v>
      </c>
      <c r="S82" s="31" t="s">
        <v>886</v>
      </c>
      <c r="T82" s="31" t="s">
        <v>886</v>
      </c>
      <c r="U82" s="31" t="s">
        <v>886</v>
      </c>
      <c r="V82" s="31" t="s">
        <v>1197</v>
      </c>
      <c r="W82" s="31" t="s">
        <v>886</v>
      </c>
      <c r="X82" s="31" t="s">
        <v>886</v>
      </c>
      <c r="Y82" s="31" t="s">
        <v>886</v>
      </c>
      <c r="Z82" s="31" t="s">
        <v>886</v>
      </c>
      <c r="AA82" s="32" t="str">
        <f>IF(W82="-","-",VLOOKUP(W82,十干十二支!A$2:B$61,2,FALSE))</f>
        <v>-</v>
      </c>
      <c r="AB82" s="32" t="str">
        <f>IF(X82="-","-",VLOOKUP(X82,十干十二支!$A$1:B$61,2,FALSE))</f>
        <v>-</v>
      </c>
      <c r="AC82" s="32" t="str">
        <f t="shared" si="26"/>
        <v>-</v>
      </c>
      <c r="AD82" s="32" t="str">
        <f t="shared" si="22"/>
        <v>-</v>
      </c>
      <c r="AE82" s="32" t="str">
        <f>IF(S82="-","-",VLOOKUP(S82,十干十二支!$A$1:B$61,2,FALSE))</f>
        <v>-</v>
      </c>
      <c r="AF82" s="32" t="str">
        <f>IF(T82="-","-",VLOOKUP(T82,十干十二支!$A$1:B$61,2,FALSE))</f>
        <v>-</v>
      </c>
      <c r="AG82" s="32" t="str">
        <f t="shared" si="27"/>
        <v>-</v>
      </c>
    </row>
    <row r="83" spans="1:33" ht="48.5" customHeight="1">
      <c r="A83" s="66"/>
      <c r="B83" s="33" t="s">
        <v>953</v>
      </c>
      <c r="C83" s="33" t="s">
        <v>886</v>
      </c>
      <c r="D83" s="33" t="s">
        <v>886</v>
      </c>
      <c r="E83" s="34">
        <v>124</v>
      </c>
      <c r="F83" s="33" t="s">
        <v>896</v>
      </c>
      <c r="G83" s="35" t="s">
        <v>1197</v>
      </c>
      <c r="H83" s="36" t="s">
        <v>1560</v>
      </c>
      <c r="I83" s="31" t="s">
        <v>2023</v>
      </c>
      <c r="J83" s="31" t="s">
        <v>886</v>
      </c>
      <c r="K83" s="31" t="s">
        <v>916</v>
      </c>
      <c r="L83" s="31" t="s">
        <v>1695</v>
      </c>
      <c r="M83" s="31" t="s">
        <v>899</v>
      </c>
      <c r="N83" s="31" t="s">
        <v>919</v>
      </c>
      <c r="O83" s="31" t="s">
        <v>640</v>
      </c>
      <c r="P83" s="31" t="s">
        <v>639</v>
      </c>
      <c r="Q83" s="31" t="s">
        <v>1697</v>
      </c>
      <c r="R83" s="31" t="s">
        <v>886</v>
      </c>
      <c r="S83" s="31" t="s">
        <v>886</v>
      </c>
      <c r="T83" s="31" t="s">
        <v>886</v>
      </c>
      <c r="U83" s="31" t="s">
        <v>1196</v>
      </c>
      <c r="V83" s="31" t="s">
        <v>886</v>
      </c>
      <c r="W83" s="31" t="s">
        <v>91</v>
      </c>
      <c r="X83" s="31" t="s">
        <v>205</v>
      </c>
      <c r="Y83" s="31" t="s">
        <v>1197</v>
      </c>
      <c r="Z83" s="31" t="s">
        <v>1718</v>
      </c>
      <c r="AA83" s="32">
        <f>IF(W83="-","-",VLOOKUP(W83,十干十二支!A$2:B$61,2,FALSE))</f>
        <v>21</v>
      </c>
      <c r="AB83" s="32">
        <f>IF(X83="-","-",VLOOKUP(X83,十干十二支!$A$1:B$61,2,FALSE))</f>
        <v>22</v>
      </c>
      <c r="AC83" s="32">
        <f t="shared" si="26"/>
        <v>1</v>
      </c>
      <c r="AD83" s="32">
        <f t="shared" si="22"/>
        <v>1</v>
      </c>
      <c r="AE83" s="32" t="str">
        <f>IF(S83="-","-",VLOOKUP(S83,十干十二支!$A$1:B$61,2,FALSE))</f>
        <v>-</v>
      </c>
      <c r="AF83" s="32" t="str">
        <f>IF(T83="-","-",VLOOKUP(T83,十干十二支!$A$1:B$61,2,FALSE))</f>
        <v>-</v>
      </c>
      <c r="AG83" s="32" t="str">
        <f t="shared" si="27"/>
        <v>-</v>
      </c>
    </row>
    <row r="84" spans="1:33" ht="48.5" customHeight="1">
      <c r="A84" s="66"/>
      <c r="B84" s="33" t="s">
        <v>1099</v>
      </c>
      <c r="C84" s="33" t="s">
        <v>886</v>
      </c>
      <c r="D84" s="33" t="s">
        <v>1003</v>
      </c>
      <c r="E84" s="34">
        <v>124</v>
      </c>
      <c r="F84" s="33" t="s">
        <v>886</v>
      </c>
      <c r="G84" s="35" t="s">
        <v>1198</v>
      </c>
      <c r="H84" s="36" t="s">
        <v>1409</v>
      </c>
      <c r="I84" s="31" t="s">
        <v>886</v>
      </c>
      <c r="J84" s="31" t="s">
        <v>886</v>
      </c>
      <c r="K84" s="31" t="s">
        <v>916</v>
      </c>
      <c r="L84" s="31" t="s">
        <v>645</v>
      </c>
      <c r="M84" s="31" t="s">
        <v>886</v>
      </c>
      <c r="N84" s="31" t="s">
        <v>886</v>
      </c>
      <c r="O84" s="31" t="s">
        <v>639</v>
      </c>
      <c r="P84" s="31" t="s">
        <v>640</v>
      </c>
      <c r="Q84" s="31" t="s">
        <v>886</v>
      </c>
      <c r="R84" s="31" t="s">
        <v>886</v>
      </c>
      <c r="S84" s="31" t="s">
        <v>886</v>
      </c>
      <c r="T84" s="31" t="s">
        <v>886</v>
      </c>
      <c r="U84" s="31" t="s">
        <v>886</v>
      </c>
      <c r="V84" s="31" t="s">
        <v>886</v>
      </c>
      <c r="W84" s="31" t="s">
        <v>886</v>
      </c>
      <c r="X84" s="31" t="s">
        <v>886</v>
      </c>
      <c r="Y84" s="31" t="s">
        <v>886</v>
      </c>
      <c r="Z84" s="31" t="s">
        <v>886</v>
      </c>
      <c r="AA84" s="32" t="str">
        <f>IF(W84="-","-",VLOOKUP(W84,十干十二支!A$2:B$61,2,FALSE))</f>
        <v>-</v>
      </c>
      <c r="AB84" s="32" t="str">
        <f>IF(X84="-","-",VLOOKUP(X84,十干十二支!$A$1:B$61,2,FALSE))</f>
        <v>-</v>
      </c>
      <c r="AC84" s="32" t="str">
        <f t="shared" si="26"/>
        <v>-</v>
      </c>
      <c r="AD84" s="32" t="str">
        <f t="shared" si="22"/>
        <v>-</v>
      </c>
      <c r="AE84" s="32" t="str">
        <f>IF(S84="-","-",VLOOKUP(S84,十干十二支!$A$1:B$61,2,FALSE))</f>
        <v>-</v>
      </c>
      <c r="AF84" s="32" t="str">
        <f>IF(T84="-","-",VLOOKUP(T84,十干十二支!$A$1:B$61,2,FALSE))</f>
        <v>-</v>
      </c>
      <c r="AG84" s="32" t="str">
        <f t="shared" si="27"/>
        <v>-</v>
      </c>
    </row>
    <row r="85" spans="1:33" ht="48.5" customHeight="1">
      <c r="A85" s="66"/>
      <c r="B85" s="33" t="s">
        <v>1003</v>
      </c>
      <c r="C85" s="33" t="s">
        <v>886</v>
      </c>
      <c r="D85" s="33" t="s">
        <v>886</v>
      </c>
      <c r="E85" s="34">
        <v>124</v>
      </c>
      <c r="F85" s="33" t="s">
        <v>904</v>
      </c>
      <c r="G85" s="35" t="s">
        <v>1199</v>
      </c>
      <c r="H85" s="36" t="s">
        <v>1561</v>
      </c>
      <c r="I85" s="31" t="s">
        <v>1562</v>
      </c>
      <c r="J85" s="31" t="s">
        <v>886</v>
      </c>
      <c r="K85" s="31" t="s">
        <v>916</v>
      </c>
      <c r="L85" s="31" t="s">
        <v>638</v>
      </c>
      <c r="M85" s="31" t="s">
        <v>886</v>
      </c>
      <c r="N85" s="31" t="s">
        <v>886</v>
      </c>
      <c r="O85" s="31" t="s">
        <v>640</v>
      </c>
      <c r="P85" s="31" t="s">
        <v>639</v>
      </c>
      <c r="Q85" s="31" t="s">
        <v>886</v>
      </c>
      <c r="R85" s="31" t="s">
        <v>886</v>
      </c>
      <c r="S85" s="31" t="s">
        <v>886</v>
      </c>
      <c r="T85" s="31" t="s">
        <v>886</v>
      </c>
      <c r="U85" s="31" t="s">
        <v>886</v>
      </c>
      <c r="V85" s="31" t="s">
        <v>886</v>
      </c>
      <c r="W85" s="31" t="s">
        <v>48</v>
      </c>
      <c r="X85" s="31" t="s">
        <v>244</v>
      </c>
      <c r="Y85" s="31" t="s">
        <v>1199</v>
      </c>
      <c r="Z85" s="31" t="s">
        <v>1719</v>
      </c>
      <c r="AA85" s="32">
        <f>IF(W85="-","-",VLOOKUP(W85,十干十二支!A$2:B$61,2,FALSE))</f>
        <v>48</v>
      </c>
      <c r="AB85" s="32">
        <f>IF(X85="-","-",VLOOKUP(X85,十干十二支!$A$1:B$61,2,FALSE))</f>
        <v>49</v>
      </c>
      <c r="AC85" s="32">
        <f t="shared" si="26"/>
        <v>1</v>
      </c>
      <c r="AD85" s="32">
        <f t="shared" si="22"/>
        <v>1</v>
      </c>
      <c r="AE85" s="32" t="str">
        <f>IF(S85="-","-",VLOOKUP(S85,十干十二支!$A$1:B$61,2,FALSE))</f>
        <v>-</v>
      </c>
      <c r="AF85" s="32" t="str">
        <f>IF(T85="-","-",VLOOKUP(T85,十干十二支!$A$1:B$61,2,FALSE))</f>
        <v>-</v>
      </c>
      <c r="AG85" s="32" t="str">
        <f t="shared" si="27"/>
        <v>-</v>
      </c>
    </row>
    <row r="86" spans="1:33" ht="48.5" customHeight="1">
      <c r="A86" s="66"/>
      <c r="B86" s="33" t="s">
        <v>1086</v>
      </c>
      <c r="C86" s="33" t="s">
        <v>886</v>
      </c>
      <c r="D86" s="33" t="s">
        <v>1028</v>
      </c>
      <c r="E86" s="34">
        <v>124</v>
      </c>
      <c r="F86" s="33" t="s">
        <v>886</v>
      </c>
      <c r="G86" s="35" t="s">
        <v>1200</v>
      </c>
      <c r="H86" s="36" t="s">
        <v>1410</v>
      </c>
      <c r="I86" s="31" t="s">
        <v>886</v>
      </c>
      <c r="J86" s="31" t="s">
        <v>886</v>
      </c>
      <c r="K86" s="31" t="s">
        <v>916</v>
      </c>
      <c r="L86" s="31" t="s">
        <v>645</v>
      </c>
      <c r="M86" s="31" t="s">
        <v>886</v>
      </c>
      <c r="N86" s="31" t="s">
        <v>886</v>
      </c>
      <c r="O86" s="31" t="s">
        <v>639</v>
      </c>
      <c r="P86" s="31" t="s">
        <v>640</v>
      </c>
      <c r="Q86" s="31" t="s">
        <v>886</v>
      </c>
      <c r="R86" s="31" t="s">
        <v>886</v>
      </c>
      <c r="S86" s="31" t="s">
        <v>886</v>
      </c>
      <c r="T86" s="31" t="s">
        <v>886</v>
      </c>
      <c r="U86" s="31" t="s">
        <v>886</v>
      </c>
      <c r="V86" s="31" t="s">
        <v>886</v>
      </c>
      <c r="W86" s="31" t="s">
        <v>886</v>
      </c>
      <c r="X86" s="31" t="s">
        <v>886</v>
      </c>
      <c r="Y86" s="31" t="s">
        <v>886</v>
      </c>
      <c r="Z86" s="31" t="s">
        <v>886</v>
      </c>
      <c r="AA86" s="32" t="str">
        <f>IF(W86="-","-",VLOOKUP(W86,十干十二支!A$2:B$61,2,FALSE))</f>
        <v>-</v>
      </c>
      <c r="AB86" s="32" t="str">
        <f>IF(X86="-","-",VLOOKUP(X86,十干十二支!$A$1:B$61,2,FALSE))</f>
        <v>-</v>
      </c>
      <c r="AC86" s="32" t="str">
        <f t="shared" si="26"/>
        <v>-</v>
      </c>
      <c r="AD86" s="32" t="str">
        <f t="shared" si="22"/>
        <v>-</v>
      </c>
      <c r="AE86" s="32" t="str">
        <f>IF(S86="-","-",VLOOKUP(S86,十干十二支!$A$1:B$61,2,FALSE))</f>
        <v>-</v>
      </c>
      <c r="AF86" s="32" t="str">
        <f>IF(T86="-","-",VLOOKUP(T86,十干十二支!$A$1:B$61,2,FALSE))</f>
        <v>-</v>
      </c>
      <c r="AG86" s="32" t="str">
        <f t="shared" si="27"/>
        <v>-</v>
      </c>
    </row>
    <row r="87" spans="1:33" ht="48.5" customHeight="1">
      <c r="A87" s="66"/>
      <c r="B87" s="33" t="s">
        <v>1028</v>
      </c>
      <c r="C87" s="33" t="s">
        <v>886</v>
      </c>
      <c r="D87" s="33" t="s">
        <v>886</v>
      </c>
      <c r="E87" s="34">
        <v>124</v>
      </c>
      <c r="F87" s="33" t="s">
        <v>905</v>
      </c>
      <c r="G87" s="35" t="s">
        <v>1201</v>
      </c>
      <c r="H87" s="36" t="s">
        <v>1563</v>
      </c>
      <c r="I87" s="31" t="s">
        <v>1564</v>
      </c>
      <c r="J87" s="31" t="s">
        <v>886</v>
      </c>
      <c r="K87" s="31" t="s">
        <v>916</v>
      </c>
      <c r="L87" s="31" t="s">
        <v>638</v>
      </c>
      <c r="M87" s="31" t="s">
        <v>886</v>
      </c>
      <c r="N87" s="31" t="s">
        <v>886</v>
      </c>
      <c r="O87" s="31" t="s">
        <v>640</v>
      </c>
      <c r="P87" s="31" t="s">
        <v>639</v>
      </c>
      <c r="Q87" s="31" t="s">
        <v>886</v>
      </c>
      <c r="R87" s="31" t="s">
        <v>886</v>
      </c>
      <c r="S87" s="31" t="s">
        <v>886</v>
      </c>
      <c r="T87" s="31" t="s">
        <v>886</v>
      </c>
      <c r="U87" s="31" t="s">
        <v>886</v>
      </c>
      <c r="V87" s="31" t="s">
        <v>886</v>
      </c>
      <c r="W87" s="31" t="s">
        <v>98</v>
      </c>
      <c r="X87" s="31" t="s">
        <v>116</v>
      </c>
      <c r="Y87" s="31" t="s">
        <v>1201</v>
      </c>
      <c r="Z87" s="31" t="s">
        <v>1720</v>
      </c>
      <c r="AA87" s="32">
        <f>IF(W87="-","-",VLOOKUP(W87,十干十二支!A$2:B$61,2,FALSE))</f>
        <v>16</v>
      </c>
      <c r="AB87" s="32">
        <f>IF(X87="-","-",VLOOKUP(X87,十干十二支!$A$1:B$61,2,FALSE))</f>
        <v>17</v>
      </c>
      <c r="AC87" s="32">
        <f t="shared" si="26"/>
        <v>1</v>
      </c>
      <c r="AD87" s="32">
        <f t="shared" si="22"/>
        <v>1</v>
      </c>
      <c r="AE87" s="32" t="str">
        <f>IF(S87="-","-",VLOOKUP(S87,十干十二支!$A$1:B$61,2,FALSE))</f>
        <v>-</v>
      </c>
      <c r="AF87" s="32" t="str">
        <f>IF(T87="-","-",VLOOKUP(T87,十干十二支!$A$1:B$61,2,FALSE))</f>
        <v>-</v>
      </c>
      <c r="AG87" s="32" t="str">
        <f t="shared" si="27"/>
        <v>-</v>
      </c>
    </row>
    <row r="88" spans="1:33" ht="48.5" customHeight="1">
      <c r="A88" s="66"/>
      <c r="B88" s="33" t="s">
        <v>1048</v>
      </c>
      <c r="C88" s="33" t="s">
        <v>886</v>
      </c>
      <c r="D88" s="33" t="s">
        <v>886</v>
      </c>
      <c r="E88" s="34">
        <v>124</v>
      </c>
      <c r="F88" s="33" t="s">
        <v>913</v>
      </c>
      <c r="G88" s="35" t="s">
        <v>1202</v>
      </c>
      <c r="H88" s="36" t="s">
        <v>1411</v>
      </c>
      <c r="I88" s="31" t="s">
        <v>886</v>
      </c>
      <c r="J88" s="31" t="s">
        <v>908</v>
      </c>
      <c r="K88" s="40" t="s">
        <v>907</v>
      </c>
      <c r="L88" s="31" t="s">
        <v>20</v>
      </c>
      <c r="M88" s="31" t="s">
        <v>20</v>
      </c>
      <c r="N88" s="31" t="s">
        <v>20</v>
      </c>
      <c r="O88" s="31" t="s">
        <v>20</v>
      </c>
      <c r="P88" s="31" t="s">
        <v>20</v>
      </c>
      <c r="Q88" s="31" t="s">
        <v>20</v>
      </c>
      <c r="R88" s="31" t="s">
        <v>20</v>
      </c>
      <c r="S88" s="31" t="s">
        <v>20</v>
      </c>
      <c r="T88" s="31" t="s">
        <v>20</v>
      </c>
      <c r="U88" s="31" t="s">
        <v>20</v>
      </c>
      <c r="V88" s="31" t="s">
        <v>20</v>
      </c>
      <c r="W88" s="31" t="s">
        <v>20</v>
      </c>
      <c r="X88" s="31" t="s">
        <v>20</v>
      </c>
      <c r="Y88" s="31" t="s">
        <v>20</v>
      </c>
      <c r="Z88" s="31" t="s">
        <v>20</v>
      </c>
      <c r="AA88" s="32" t="str">
        <f>IF(W88="-","-",VLOOKUP(W88,十干十二支!A$2:B$61,2,FALSE))</f>
        <v>-</v>
      </c>
      <c r="AB88" s="32" t="str">
        <f>IF(X88="-","-",VLOOKUP(X88,十干十二支!$A$1:B$61,2,FALSE))</f>
        <v>-</v>
      </c>
      <c r="AC88" s="32" t="str">
        <f t="shared" si="26"/>
        <v>-</v>
      </c>
      <c r="AD88" s="32" t="str">
        <f t="shared" si="22"/>
        <v>-</v>
      </c>
      <c r="AE88" s="32" t="str">
        <f>IF(S88="-","-",VLOOKUP(S88,十干十二支!$A$1:B$61,2,FALSE))</f>
        <v>-</v>
      </c>
      <c r="AF88" s="32" t="str">
        <f>IF(T88="-","-",VLOOKUP(T88,十干十二支!$A$1:B$61,2,FALSE))</f>
        <v>-</v>
      </c>
      <c r="AG88" s="32" t="str">
        <f t="shared" si="27"/>
        <v>-</v>
      </c>
    </row>
    <row r="89" spans="1:33" ht="48.5" customHeight="1">
      <c r="A89" s="66"/>
      <c r="B89" s="33" t="s">
        <v>1065</v>
      </c>
      <c r="C89" s="33" t="s">
        <v>886</v>
      </c>
      <c r="D89" s="33" t="s">
        <v>886</v>
      </c>
      <c r="E89" s="34">
        <v>124</v>
      </c>
      <c r="F89" s="33" t="s">
        <v>914</v>
      </c>
      <c r="G89" s="35" t="s">
        <v>1203</v>
      </c>
      <c r="H89" s="36" t="s">
        <v>1412</v>
      </c>
      <c r="I89" s="31" t="s">
        <v>886</v>
      </c>
      <c r="J89" s="31" t="s">
        <v>908</v>
      </c>
      <c r="K89" s="40" t="s">
        <v>907</v>
      </c>
      <c r="L89" s="31" t="s">
        <v>20</v>
      </c>
      <c r="M89" s="31" t="s">
        <v>20</v>
      </c>
      <c r="N89" s="31" t="s">
        <v>20</v>
      </c>
      <c r="O89" s="31" t="s">
        <v>20</v>
      </c>
      <c r="P89" s="31" t="s">
        <v>20</v>
      </c>
      <c r="Q89" s="31" t="s">
        <v>20</v>
      </c>
      <c r="R89" s="31" t="s">
        <v>20</v>
      </c>
      <c r="S89" s="31" t="s">
        <v>20</v>
      </c>
      <c r="T89" s="31" t="s">
        <v>20</v>
      </c>
      <c r="U89" s="31" t="s">
        <v>20</v>
      </c>
      <c r="V89" s="31" t="s">
        <v>20</v>
      </c>
      <c r="W89" s="31" t="s">
        <v>20</v>
      </c>
      <c r="X89" s="31" t="s">
        <v>20</v>
      </c>
      <c r="Y89" s="31" t="s">
        <v>20</v>
      </c>
      <c r="Z89" s="31" t="s">
        <v>20</v>
      </c>
      <c r="AA89" s="32" t="str">
        <f>IF(W89="-","-",VLOOKUP(W89,十干十二支!A$2:B$61,2,FALSE))</f>
        <v>-</v>
      </c>
      <c r="AB89" s="32" t="str">
        <f>IF(X89="-","-",VLOOKUP(X89,十干十二支!$A$1:B$61,2,FALSE))</f>
        <v>-</v>
      </c>
      <c r="AC89" s="32" t="str">
        <f t="shared" si="26"/>
        <v>-</v>
      </c>
      <c r="AD89" s="32" t="str">
        <f t="shared" si="22"/>
        <v>-</v>
      </c>
      <c r="AE89" s="32" t="str">
        <f>IF(S89="-","-",VLOOKUP(S89,十干十二支!$A$1:B$61,2,FALSE))</f>
        <v>-</v>
      </c>
      <c r="AF89" s="32" t="str">
        <f>IF(T89="-","-",VLOOKUP(T89,十干十二支!$A$1:B$61,2,FALSE))</f>
        <v>-</v>
      </c>
      <c r="AG89" s="32" t="str">
        <f t="shared" si="27"/>
        <v>-</v>
      </c>
    </row>
    <row r="90" spans="1:33" ht="48.5" customHeight="1">
      <c r="A90" s="66"/>
      <c r="B90" s="33" t="s">
        <v>1137</v>
      </c>
      <c r="C90" s="33" t="s">
        <v>886</v>
      </c>
      <c r="D90" s="33" t="s">
        <v>1078</v>
      </c>
      <c r="E90" s="34">
        <v>124</v>
      </c>
      <c r="F90" s="33" t="s">
        <v>886</v>
      </c>
      <c r="G90" s="35" t="s">
        <v>1204</v>
      </c>
      <c r="H90" s="36" t="s">
        <v>1413</v>
      </c>
      <c r="I90" s="31" t="s">
        <v>886</v>
      </c>
      <c r="J90" s="31" t="s">
        <v>886</v>
      </c>
      <c r="K90" s="31" t="s">
        <v>916</v>
      </c>
      <c r="L90" s="31" t="s">
        <v>645</v>
      </c>
      <c r="M90" s="31" t="s">
        <v>886</v>
      </c>
      <c r="N90" s="31" t="s">
        <v>886</v>
      </c>
      <c r="O90" s="31" t="s">
        <v>639</v>
      </c>
      <c r="P90" s="31" t="s">
        <v>640</v>
      </c>
      <c r="Q90" s="31" t="s">
        <v>886</v>
      </c>
      <c r="R90" s="31" t="s">
        <v>886</v>
      </c>
      <c r="S90" s="31" t="s">
        <v>886</v>
      </c>
      <c r="T90" s="31" t="s">
        <v>886</v>
      </c>
      <c r="U90" s="31" t="s">
        <v>886</v>
      </c>
      <c r="V90" s="31" t="s">
        <v>886</v>
      </c>
      <c r="W90" s="31" t="s">
        <v>886</v>
      </c>
      <c r="X90" s="31" t="s">
        <v>886</v>
      </c>
      <c r="Y90" s="31" t="s">
        <v>886</v>
      </c>
      <c r="Z90" s="31" t="s">
        <v>886</v>
      </c>
      <c r="AA90" s="32" t="str">
        <f>IF(W90="-","-",VLOOKUP(W90,十干十二支!A$2:B$61,2,FALSE))</f>
        <v>-</v>
      </c>
      <c r="AB90" s="32" t="str">
        <f>IF(X90="-","-",VLOOKUP(X90,十干十二支!$A$1:B$61,2,FALSE))</f>
        <v>-</v>
      </c>
      <c r="AC90" s="32" t="str">
        <f t="shared" si="26"/>
        <v>-</v>
      </c>
      <c r="AD90" s="32" t="str">
        <f t="shared" ref="AD90:AD160" si="37">IF(AC90="-","-",IF(ABS(AC90)&gt;30,IF(AC90 &gt; 0, AC90-60, AC90+60),AC90))</f>
        <v>-</v>
      </c>
      <c r="AE90" s="32" t="str">
        <f>IF(S90="-","-",VLOOKUP(S90,十干十二支!$A$1:B$61,2,FALSE))</f>
        <v>-</v>
      </c>
      <c r="AF90" s="32" t="str">
        <f>IF(T90="-","-",VLOOKUP(T90,十干十二支!$A$1:B$61,2,FALSE))</f>
        <v>-</v>
      </c>
      <c r="AG90" s="32" t="str">
        <f t="shared" si="27"/>
        <v>-</v>
      </c>
    </row>
    <row r="91" spans="1:33" ht="198">
      <c r="A91" s="66"/>
      <c r="B91" s="33" t="s">
        <v>1078</v>
      </c>
      <c r="C91" s="33" t="s">
        <v>886</v>
      </c>
      <c r="D91" s="33" t="s">
        <v>886</v>
      </c>
      <c r="E91" s="34">
        <v>124</v>
      </c>
      <c r="F91" s="33" t="s">
        <v>902</v>
      </c>
      <c r="G91" s="35" t="s">
        <v>1205</v>
      </c>
      <c r="H91" s="36" t="s">
        <v>1565</v>
      </c>
      <c r="I91" s="31" t="s">
        <v>1683</v>
      </c>
      <c r="J91" s="31" t="s">
        <v>886</v>
      </c>
      <c r="K91" s="31" t="s">
        <v>916</v>
      </c>
      <c r="L91" s="31" t="s">
        <v>638</v>
      </c>
      <c r="M91" s="31" t="s">
        <v>886</v>
      </c>
      <c r="N91" s="31" t="s">
        <v>886</v>
      </c>
      <c r="O91" s="31" t="s">
        <v>909</v>
      </c>
      <c r="P91" s="31" t="s">
        <v>909</v>
      </c>
      <c r="Q91" s="31" t="s">
        <v>886</v>
      </c>
      <c r="R91" s="31" t="s">
        <v>886</v>
      </c>
      <c r="S91" s="31" t="s">
        <v>886</v>
      </c>
      <c r="T91" s="31" t="s">
        <v>886</v>
      </c>
      <c r="U91" s="31" t="s">
        <v>886</v>
      </c>
      <c r="V91" s="31" t="s">
        <v>886</v>
      </c>
      <c r="W91" s="31" t="s">
        <v>275</v>
      </c>
      <c r="X91" s="31" t="s">
        <v>274</v>
      </c>
      <c r="Y91" s="31" t="s">
        <v>1205</v>
      </c>
      <c r="Z91" s="31" t="s">
        <v>1721</v>
      </c>
      <c r="AA91" s="32">
        <f>IF(W91="-","-",VLOOKUP(W91,十干十二支!A$2:B$61,2,FALSE))</f>
        <v>12</v>
      </c>
      <c r="AB91" s="32">
        <f>IF(X91="-","-",VLOOKUP(X91,十干十二支!$A$1:B$61,2,FALSE))</f>
        <v>13</v>
      </c>
      <c r="AC91" s="32">
        <f t="shared" si="26"/>
        <v>1</v>
      </c>
      <c r="AD91" s="32">
        <f t="shared" si="37"/>
        <v>1</v>
      </c>
      <c r="AE91" s="32" t="str">
        <f>IF(S91="-","-",VLOOKUP(S91,十干十二支!$A$1:B$61,2,FALSE))</f>
        <v>-</v>
      </c>
      <c r="AF91" s="32" t="str">
        <f>IF(T91="-","-",VLOOKUP(T91,十干十二支!$A$1:B$61,2,FALSE))</f>
        <v>-</v>
      </c>
      <c r="AG91" s="32" t="str">
        <f t="shared" si="27"/>
        <v>-</v>
      </c>
    </row>
    <row r="92" spans="1:33" ht="48.5" customHeight="1">
      <c r="A92" s="66"/>
      <c r="B92" s="33" t="s">
        <v>2024</v>
      </c>
      <c r="C92" s="33" t="s">
        <v>886</v>
      </c>
      <c r="D92" s="33" t="s">
        <v>1078</v>
      </c>
      <c r="E92" s="34">
        <v>124</v>
      </c>
      <c r="F92" s="33" t="s">
        <v>902</v>
      </c>
      <c r="G92" s="35" t="s">
        <v>1206</v>
      </c>
      <c r="H92" s="36" t="s">
        <v>1566</v>
      </c>
      <c r="I92" s="31" t="s">
        <v>886</v>
      </c>
      <c r="J92" s="31" t="s">
        <v>886</v>
      </c>
      <c r="K92" s="31" t="s">
        <v>916</v>
      </c>
      <c r="L92" s="31" t="s">
        <v>638</v>
      </c>
      <c r="M92" s="31" t="s">
        <v>886</v>
      </c>
      <c r="N92" s="31" t="s">
        <v>886</v>
      </c>
      <c r="O92" s="31" t="s">
        <v>910</v>
      </c>
      <c r="P92" s="31" t="s">
        <v>910</v>
      </c>
      <c r="Q92" s="31" t="s">
        <v>886</v>
      </c>
      <c r="R92" s="31" t="s">
        <v>886</v>
      </c>
      <c r="S92" s="31" t="s">
        <v>886</v>
      </c>
      <c r="T92" s="31" t="s">
        <v>886</v>
      </c>
      <c r="U92" s="31" t="s">
        <v>886</v>
      </c>
      <c r="V92" s="31" t="s">
        <v>886</v>
      </c>
      <c r="W92" s="31" t="s">
        <v>62</v>
      </c>
      <c r="X92" s="31" t="s">
        <v>63</v>
      </c>
      <c r="Y92" s="31" t="s">
        <v>1206</v>
      </c>
      <c r="Z92" s="31" t="s">
        <v>1722</v>
      </c>
      <c r="AA92" s="32">
        <f>IF(W92="-","-",VLOOKUP(W92,十干十二支!A$2:B$61,2,FALSE))</f>
        <v>42</v>
      </c>
      <c r="AB92" s="32">
        <f>IF(X92="-","-",VLOOKUP(X92,十干十二支!$A$1:B$61,2,FALSE))</f>
        <v>43</v>
      </c>
      <c r="AC92" s="32">
        <f t="shared" si="26"/>
        <v>1</v>
      </c>
      <c r="AD92" s="32">
        <f t="shared" si="37"/>
        <v>1</v>
      </c>
      <c r="AE92" s="32" t="str">
        <f>IF(S92="-","-",VLOOKUP(S92,十干十二支!$A$1:B$61,2,FALSE))</f>
        <v>-</v>
      </c>
      <c r="AF92" s="32" t="str">
        <f>IF(T92="-","-",VLOOKUP(T92,十干十二支!$A$1:B$61,2,FALSE))</f>
        <v>-</v>
      </c>
      <c r="AG92" s="32" t="str">
        <f t="shared" si="27"/>
        <v>-</v>
      </c>
    </row>
    <row r="93" spans="1:33" ht="48.5" customHeight="1">
      <c r="A93" s="66"/>
      <c r="B93" s="33" t="s">
        <v>2025</v>
      </c>
      <c r="C93" s="33" t="s">
        <v>886</v>
      </c>
      <c r="D93" s="33" t="s">
        <v>1078</v>
      </c>
      <c r="E93" s="34">
        <v>124</v>
      </c>
      <c r="F93" s="33" t="s">
        <v>902</v>
      </c>
      <c r="G93" s="35" t="s">
        <v>1207</v>
      </c>
      <c r="H93" s="36" t="s">
        <v>1567</v>
      </c>
      <c r="I93" s="31" t="s">
        <v>886</v>
      </c>
      <c r="J93" s="31" t="s">
        <v>886</v>
      </c>
      <c r="K93" s="31" t="s">
        <v>916</v>
      </c>
      <c r="L93" s="31" t="s">
        <v>638</v>
      </c>
      <c r="M93" s="31" t="s">
        <v>886</v>
      </c>
      <c r="N93" s="31" t="s">
        <v>886</v>
      </c>
      <c r="O93" s="31" t="s">
        <v>910</v>
      </c>
      <c r="P93" s="31" t="s">
        <v>910</v>
      </c>
      <c r="Q93" s="31" t="s">
        <v>886</v>
      </c>
      <c r="R93" s="31" t="s">
        <v>886</v>
      </c>
      <c r="S93" s="31" t="s">
        <v>886</v>
      </c>
      <c r="T93" s="31" t="s">
        <v>886</v>
      </c>
      <c r="U93" s="31" t="s">
        <v>886</v>
      </c>
      <c r="V93" s="31" t="s">
        <v>886</v>
      </c>
      <c r="W93" s="31" t="s">
        <v>68</v>
      </c>
      <c r="X93" s="31" t="s">
        <v>275</v>
      </c>
      <c r="Y93" s="31" t="s">
        <v>1207</v>
      </c>
      <c r="Z93" s="31" t="s">
        <v>1723</v>
      </c>
      <c r="AA93" s="32">
        <f>IF(W93="-","-",VLOOKUP(W93,十干十二支!A$2:B$61,2,FALSE))</f>
        <v>11</v>
      </c>
      <c r="AB93" s="32">
        <f>IF(X93="-","-",VLOOKUP(X93,十干十二支!$A$1:B$61,2,FALSE))</f>
        <v>12</v>
      </c>
      <c r="AC93" s="32">
        <f t="shared" ref="AC93:AC163" si="38">IF(AA93="-","-",AB93-AA93)</f>
        <v>1</v>
      </c>
      <c r="AD93" s="32">
        <f t="shared" si="37"/>
        <v>1</v>
      </c>
      <c r="AE93" s="32" t="str">
        <f>IF(S93="-","-",VLOOKUP(S93,十干十二支!$A$1:B$61,2,FALSE))</f>
        <v>-</v>
      </c>
      <c r="AF93" s="32" t="str">
        <f>IF(T93="-","-",VLOOKUP(T93,十干十二支!$A$1:B$61,2,FALSE))</f>
        <v>-</v>
      </c>
      <c r="AG93" s="32" t="str">
        <f t="shared" ref="AG93:AG163" si="39">IF(AE93="-","-",AF94-AE93)</f>
        <v>-</v>
      </c>
    </row>
    <row r="94" spans="1:33" ht="48.5" customHeight="1">
      <c r="A94" s="66"/>
      <c r="B94" s="33" t="s">
        <v>2026</v>
      </c>
      <c r="C94" s="33" t="s">
        <v>886</v>
      </c>
      <c r="D94" s="33" t="s">
        <v>1078</v>
      </c>
      <c r="E94" s="34">
        <v>124</v>
      </c>
      <c r="F94" s="33" t="s">
        <v>902</v>
      </c>
      <c r="G94" s="35" t="s">
        <v>1208</v>
      </c>
      <c r="H94" s="36" t="s">
        <v>1568</v>
      </c>
      <c r="I94" s="31" t="s">
        <v>886</v>
      </c>
      <c r="J94" s="31" t="s">
        <v>886</v>
      </c>
      <c r="K94" s="31" t="s">
        <v>916</v>
      </c>
      <c r="L94" s="31" t="s">
        <v>638</v>
      </c>
      <c r="M94" s="31" t="s">
        <v>886</v>
      </c>
      <c r="N94" s="31" t="s">
        <v>886</v>
      </c>
      <c r="O94" s="31" t="s">
        <v>909</v>
      </c>
      <c r="P94" s="31" t="s">
        <v>910</v>
      </c>
      <c r="Q94" s="31" t="s">
        <v>886</v>
      </c>
      <c r="R94" s="31" t="s">
        <v>886</v>
      </c>
      <c r="S94" s="31" t="s">
        <v>886</v>
      </c>
      <c r="T94" s="31" t="s">
        <v>886</v>
      </c>
      <c r="U94" s="31" t="s">
        <v>886</v>
      </c>
      <c r="V94" s="31" t="s">
        <v>886</v>
      </c>
      <c r="W94" s="31" t="s">
        <v>216</v>
      </c>
      <c r="X94" s="31" t="s">
        <v>882</v>
      </c>
      <c r="Y94" s="31" t="s">
        <v>1208</v>
      </c>
      <c r="Z94" s="31" t="s">
        <v>1724</v>
      </c>
      <c r="AA94" s="32">
        <f>IF(W94="-","-",VLOOKUP(W94,十干十二支!A$2:B$61,2,FALSE))</f>
        <v>40</v>
      </c>
      <c r="AB94" s="32">
        <f>IF(X94="-","-",VLOOKUP(X94,十干十二支!$A$1:B$61,2,FALSE))</f>
        <v>41</v>
      </c>
      <c r="AC94" s="32">
        <f t="shared" si="38"/>
        <v>1</v>
      </c>
      <c r="AD94" s="32">
        <f t="shared" si="37"/>
        <v>1</v>
      </c>
      <c r="AE94" s="32" t="str">
        <f>IF(S94="-","-",VLOOKUP(S94,十干十二支!$A$1:B$61,2,FALSE))</f>
        <v>-</v>
      </c>
      <c r="AF94" s="32" t="str">
        <f>IF(T94="-","-",VLOOKUP(T94,十干十二支!$A$1:B$61,2,FALSE))</f>
        <v>-</v>
      </c>
      <c r="AG94" s="32" t="str">
        <f t="shared" si="39"/>
        <v>-</v>
      </c>
    </row>
    <row r="95" spans="1:33" ht="48.5" customHeight="1">
      <c r="A95" s="66"/>
      <c r="B95" s="33" t="s">
        <v>983</v>
      </c>
      <c r="C95" s="33" t="s">
        <v>886</v>
      </c>
      <c r="D95" s="33" t="s">
        <v>954</v>
      </c>
      <c r="E95" s="34">
        <v>125</v>
      </c>
      <c r="F95" s="33" t="s">
        <v>886</v>
      </c>
      <c r="G95" s="35" t="s">
        <v>1209</v>
      </c>
      <c r="H95" s="36" t="s">
        <v>1414</v>
      </c>
      <c r="I95" s="31" t="s">
        <v>886</v>
      </c>
      <c r="J95" s="31" t="s">
        <v>886</v>
      </c>
      <c r="K95" s="31" t="s">
        <v>916</v>
      </c>
      <c r="L95" s="31" t="s">
        <v>645</v>
      </c>
      <c r="M95" s="31" t="s">
        <v>886</v>
      </c>
      <c r="N95" s="31" t="s">
        <v>886</v>
      </c>
      <c r="O95" s="31" t="s">
        <v>639</v>
      </c>
      <c r="P95" s="31" t="s">
        <v>640</v>
      </c>
      <c r="Q95" s="31" t="s">
        <v>886</v>
      </c>
      <c r="R95" s="31" t="s">
        <v>886</v>
      </c>
      <c r="S95" s="31" t="s">
        <v>886</v>
      </c>
      <c r="T95" s="31" t="s">
        <v>886</v>
      </c>
      <c r="U95" s="31" t="s">
        <v>886</v>
      </c>
      <c r="V95" s="31" t="s">
        <v>886</v>
      </c>
      <c r="W95" s="31" t="s">
        <v>886</v>
      </c>
      <c r="X95" s="31" t="s">
        <v>886</v>
      </c>
      <c r="Y95" s="31" t="s">
        <v>886</v>
      </c>
      <c r="Z95" s="31" t="s">
        <v>886</v>
      </c>
      <c r="AA95" s="32" t="str">
        <f>IF(W95="-","-",VLOOKUP(W95,十干十二支!A$2:B$61,2,FALSE))</f>
        <v>-</v>
      </c>
      <c r="AB95" s="32" t="str">
        <f>IF(X95="-","-",VLOOKUP(X95,十干十二支!$A$1:B$61,2,FALSE))</f>
        <v>-</v>
      </c>
      <c r="AC95" s="32" t="str">
        <f t="shared" si="38"/>
        <v>-</v>
      </c>
      <c r="AD95" s="32" t="str">
        <f t="shared" si="37"/>
        <v>-</v>
      </c>
      <c r="AE95" s="32" t="str">
        <f>IF(S95="-","-",VLOOKUP(S95,十干十二支!$A$1:B$61,2,FALSE))</f>
        <v>-</v>
      </c>
      <c r="AF95" s="32" t="str">
        <f>IF(T95="-","-",VLOOKUP(T95,十干十二支!$A$1:B$61,2,FALSE))</f>
        <v>-</v>
      </c>
      <c r="AG95" s="32" t="str">
        <f t="shared" si="39"/>
        <v>-</v>
      </c>
    </row>
    <row r="96" spans="1:33" ht="48.5" customHeight="1">
      <c r="A96" s="66"/>
      <c r="B96" s="33" t="s">
        <v>954</v>
      </c>
      <c r="C96" s="33" t="s">
        <v>886</v>
      </c>
      <c r="D96" s="33" t="s">
        <v>886</v>
      </c>
      <c r="E96" s="34">
        <v>125</v>
      </c>
      <c r="F96" s="33" t="s">
        <v>896</v>
      </c>
      <c r="G96" s="35" t="s">
        <v>1210</v>
      </c>
      <c r="H96" s="36" t="s">
        <v>1569</v>
      </c>
      <c r="I96" s="31" t="s">
        <v>1570</v>
      </c>
      <c r="J96" s="31" t="s">
        <v>886</v>
      </c>
      <c r="K96" s="31" t="s">
        <v>916</v>
      </c>
      <c r="L96" s="31" t="s">
        <v>638</v>
      </c>
      <c r="M96" s="31" t="s">
        <v>886</v>
      </c>
      <c r="N96" s="31" t="s">
        <v>886</v>
      </c>
      <c r="O96" s="31" t="s">
        <v>640</v>
      </c>
      <c r="P96" s="31" t="s">
        <v>639</v>
      </c>
      <c r="Q96" s="31" t="s">
        <v>886</v>
      </c>
      <c r="R96" s="31" t="s">
        <v>886</v>
      </c>
      <c r="S96" s="31" t="s">
        <v>886</v>
      </c>
      <c r="T96" s="31" t="s">
        <v>886</v>
      </c>
      <c r="U96" s="31" t="s">
        <v>886</v>
      </c>
      <c r="V96" s="31" t="s">
        <v>886</v>
      </c>
      <c r="W96" s="31" t="s">
        <v>401</v>
      </c>
      <c r="X96" s="31" t="s">
        <v>880</v>
      </c>
      <c r="Y96" s="31" t="s">
        <v>1210</v>
      </c>
      <c r="Z96" s="31" t="s">
        <v>1725</v>
      </c>
      <c r="AA96" s="32">
        <f>IF(W96="-","-",VLOOKUP(W96,十干十二支!A$2:B$61,2,FALSE))</f>
        <v>36</v>
      </c>
      <c r="AB96" s="32">
        <f>IF(X96="-","-",VLOOKUP(X96,十干十二支!$A$1:B$61,2,FALSE))</f>
        <v>37</v>
      </c>
      <c r="AC96" s="32">
        <f t="shared" si="38"/>
        <v>1</v>
      </c>
      <c r="AD96" s="32">
        <f t="shared" si="37"/>
        <v>1</v>
      </c>
      <c r="AE96" s="32" t="str">
        <f>IF(S96="-","-",VLOOKUP(S96,十干十二支!$A$1:B$61,2,FALSE))</f>
        <v>-</v>
      </c>
      <c r="AF96" s="32" t="str">
        <f>IF(T96="-","-",VLOOKUP(T96,十干十二支!$A$1:B$61,2,FALSE))</f>
        <v>-</v>
      </c>
      <c r="AG96" s="32" t="str">
        <f t="shared" si="39"/>
        <v>-</v>
      </c>
    </row>
    <row r="97" spans="1:33" ht="48.5" customHeight="1">
      <c r="A97" s="66"/>
      <c r="B97" s="33" t="s">
        <v>1100</v>
      </c>
      <c r="C97" s="33" t="s">
        <v>886</v>
      </c>
      <c r="D97" s="33" t="s">
        <v>1004</v>
      </c>
      <c r="E97" s="34">
        <v>125</v>
      </c>
      <c r="F97" s="33" t="s">
        <v>886</v>
      </c>
      <c r="G97" s="35" t="s">
        <v>1211</v>
      </c>
      <c r="H97" s="36" t="s">
        <v>1571</v>
      </c>
      <c r="I97" s="53" t="s">
        <v>886</v>
      </c>
      <c r="J97" s="31" t="s">
        <v>886</v>
      </c>
      <c r="K97" s="31" t="s">
        <v>916</v>
      </c>
      <c r="L97" s="31" t="s">
        <v>645</v>
      </c>
      <c r="M97" s="31" t="s">
        <v>886</v>
      </c>
      <c r="N97" s="31" t="s">
        <v>886</v>
      </c>
      <c r="O97" s="31" t="s">
        <v>639</v>
      </c>
      <c r="P97" s="31" t="s">
        <v>640</v>
      </c>
      <c r="Q97" s="31" t="s">
        <v>886</v>
      </c>
      <c r="R97" s="31" t="s">
        <v>886</v>
      </c>
      <c r="S97" s="31" t="s">
        <v>886</v>
      </c>
      <c r="T97" s="31" t="s">
        <v>886</v>
      </c>
      <c r="U97" s="31" t="s">
        <v>886</v>
      </c>
      <c r="V97" s="31" t="s">
        <v>886</v>
      </c>
      <c r="W97" s="31" t="s">
        <v>886</v>
      </c>
      <c r="X97" s="31" t="s">
        <v>886</v>
      </c>
      <c r="Y97" s="31" t="s">
        <v>886</v>
      </c>
      <c r="Z97" s="31" t="s">
        <v>886</v>
      </c>
      <c r="AA97" s="32" t="str">
        <f>IF(W97="-","-",VLOOKUP(W97,十干十二支!A$2:B$61,2,FALSE))</f>
        <v>-</v>
      </c>
      <c r="AB97" s="32" t="str">
        <f>IF(X97="-","-",VLOOKUP(X97,十干十二支!$A$1:B$61,2,FALSE))</f>
        <v>-</v>
      </c>
      <c r="AC97" s="32" t="str">
        <f t="shared" si="38"/>
        <v>-</v>
      </c>
      <c r="AD97" s="32" t="str">
        <f t="shared" si="37"/>
        <v>-</v>
      </c>
      <c r="AE97" s="32" t="str">
        <f>IF(S97="-","-",VLOOKUP(S97,十干十二支!$A$1:B$61,2,FALSE))</f>
        <v>-</v>
      </c>
      <c r="AF97" s="32" t="str">
        <f>IF(T97="-","-",VLOOKUP(T97,十干十二支!$A$1:B$61,2,FALSE))</f>
        <v>-</v>
      </c>
      <c r="AG97" s="32" t="str">
        <f t="shared" si="39"/>
        <v>-</v>
      </c>
    </row>
    <row r="98" spans="1:33" ht="48.5" customHeight="1">
      <c r="A98" s="66"/>
      <c r="B98" s="33" t="s">
        <v>1004</v>
      </c>
      <c r="C98" s="33" t="s">
        <v>886</v>
      </c>
      <c r="D98" s="33" t="s">
        <v>886</v>
      </c>
      <c r="E98" s="34">
        <v>125</v>
      </c>
      <c r="F98" s="33" t="s">
        <v>904</v>
      </c>
      <c r="G98" s="35" t="s">
        <v>1212</v>
      </c>
      <c r="H98" s="36" t="s">
        <v>1415</v>
      </c>
      <c r="I98" s="31" t="s">
        <v>1922</v>
      </c>
      <c r="J98" s="31" t="s">
        <v>886</v>
      </c>
      <c r="K98" s="31" t="s">
        <v>916</v>
      </c>
      <c r="L98" s="31" t="s">
        <v>638</v>
      </c>
      <c r="M98" s="31" t="s">
        <v>886</v>
      </c>
      <c r="N98" s="31" t="s">
        <v>886</v>
      </c>
      <c r="O98" s="31" t="s">
        <v>640</v>
      </c>
      <c r="P98" s="31" t="s">
        <v>639</v>
      </c>
      <c r="Q98" s="31" t="s">
        <v>886</v>
      </c>
      <c r="R98" s="31" t="s">
        <v>886</v>
      </c>
      <c r="S98" s="31" t="s">
        <v>886</v>
      </c>
      <c r="T98" s="31" t="s">
        <v>886</v>
      </c>
      <c r="U98" s="31" t="s">
        <v>886</v>
      </c>
      <c r="V98" s="31" t="s">
        <v>886</v>
      </c>
      <c r="W98" s="31" t="s">
        <v>879</v>
      </c>
      <c r="X98" s="31" t="s">
        <v>268</v>
      </c>
      <c r="Y98" s="31" t="s">
        <v>1212</v>
      </c>
      <c r="Z98" s="31" t="s">
        <v>1726</v>
      </c>
      <c r="AA98" s="32">
        <f>IF(W98="-","-",VLOOKUP(W98,十干十二支!A$2:B$61,2,FALSE))</f>
        <v>32</v>
      </c>
      <c r="AB98" s="32">
        <f>IF(X98="-","-",VLOOKUP(X98,十干十二支!$A$1:B$61,2,FALSE))</f>
        <v>33</v>
      </c>
      <c r="AC98" s="32">
        <f t="shared" si="38"/>
        <v>1</v>
      </c>
      <c r="AD98" s="32">
        <f t="shared" si="37"/>
        <v>1</v>
      </c>
      <c r="AE98" s="32" t="str">
        <f>IF(S98="-","-",VLOOKUP(S98,十干十二支!$A$1:B$61,2,FALSE))</f>
        <v>-</v>
      </c>
      <c r="AF98" s="32" t="str">
        <f>IF(T98="-","-",VLOOKUP(T98,十干十二支!$A$1:B$61,2,FALSE))</f>
        <v>-</v>
      </c>
      <c r="AG98" s="32" t="str">
        <f t="shared" si="39"/>
        <v>-</v>
      </c>
    </row>
    <row r="99" spans="1:33" ht="48.5" customHeight="1">
      <c r="A99" s="66"/>
      <c r="B99" s="33" t="s">
        <v>1029</v>
      </c>
      <c r="C99" s="33" t="s">
        <v>886</v>
      </c>
      <c r="D99" s="33" t="s">
        <v>886</v>
      </c>
      <c r="E99" s="34">
        <v>125</v>
      </c>
      <c r="F99" s="33" t="s">
        <v>905</v>
      </c>
      <c r="G99" s="35" t="s">
        <v>1213</v>
      </c>
      <c r="H99" s="36" t="s">
        <v>1416</v>
      </c>
      <c r="I99" s="31" t="s">
        <v>1572</v>
      </c>
      <c r="J99" s="31" t="s">
        <v>886</v>
      </c>
      <c r="K99" s="31" t="s">
        <v>916</v>
      </c>
      <c r="L99" s="31" t="s">
        <v>638</v>
      </c>
      <c r="M99" s="31" t="s">
        <v>886</v>
      </c>
      <c r="N99" s="31" t="s">
        <v>886</v>
      </c>
      <c r="O99" s="31" t="s">
        <v>909</v>
      </c>
      <c r="P99" s="31" t="s">
        <v>639</v>
      </c>
      <c r="Q99" s="31" t="s">
        <v>886</v>
      </c>
      <c r="R99" s="31" t="s">
        <v>886</v>
      </c>
      <c r="S99" s="31" t="s">
        <v>886</v>
      </c>
      <c r="T99" s="31" t="s">
        <v>886</v>
      </c>
      <c r="U99" s="31" t="s">
        <v>886</v>
      </c>
      <c r="V99" s="31" t="s">
        <v>886</v>
      </c>
      <c r="W99" s="31" t="s">
        <v>21</v>
      </c>
      <c r="X99" s="31" t="s">
        <v>22</v>
      </c>
      <c r="Y99" s="31" t="s">
        <v>1213</v>
      </c>
      <c r="Z99" s="31" t="s">
        <v>1727</v>
      </c>
      <c r="AA99" s="32">
        <f>IF(W99="-","-",VLOOKUP(W99,十干十二支!A$2:B$61,2,FALSE))</f>
        <v>2</v>
      </c>
      <c r="AB99" s="32">
        <f>IF(X99="-","-",VLOOKUP(X99,十干十二支!$A$1:B$61,2,FALSE))</f>
        <v>3</v>
      </c>
      <c r="AC99" s="32">
        <f t="shared" si="38"/>
        <v>1</v>
      </c>
      <c r="AD99" s="32">
        <f t="shared" si="37"/>
        <v>1</v>
      </c>
      <c r="AE99" s="32" t="str">
        <f>IF(S99="-","-",VLOOKUP(S99,十干十二支!$A$1:B$61,2,FALSE))</f>
        <v>-</v>
      </c>
      <c r="AF99" s="32" t="str">
        <f>IF(T99="-","-",VLOOKUP(T99,十干十二支!$A$1:B$61,2,FALSE))</f>
        <v>-</v>
      </c>
      <c r="AG99" s="32" t="str">
        <f t="shared" si="39"/>
        <v>-</v>
      </c>
    </row>
    <row r="100" spans="1:33" ht="48.5" customHeight="1">
      <c r="A100" s="66"/>
      <c r="B100" s="33" t="s">
        <v>1116</v>
      </c>
      <c r="C100" s="33" t="s">
        <v>886</v>
      </c>
      <c r="D100" s="33" t="s">
        <v>1049</v>
      </c>
      <c r="E100" s="34">
        <v>125</v>
      </c>
      <c r="F100" s="33" t="s">
        <v>886</v>
      </c>
      <c r="G100" s="35" t="s">
        <v>1214</v>
      </c>
      <c r="H100" s="36" t="s">
        <v>1417</v>
      </c>
      <c r="I100" s="31" t="s">
        <v>886</v>
      </c>
      <c r="J100" s="31" t="s">
        <v>886</v>
      </c>
      <c r="K100" s="31" t="s">
        <v>916</v>
      </c>
      <c r="L100" s="31" t="s">
        <v>645</v>
      </c>
      <c r="M100" s="31" t="s">
        <v>886</v>
      </c>
      <c r="N100" s="31" t="s">
        <v>886</v>
      </c>
      <c r="O100" s="31" t="s">
        <v>639</v>
      </c>
      <c r="P100" s="31" t="s">
        <v>640</v>
      </c>
      <c r="Q100" s="31" t="s">
        <v>886</v>
      </c>
      <c r="R100" s="31" t="s">
        <v>886</v>
      </c>
      <c r="S100" s="31" t="s">
        <v>886</v>
      </c>
      <c r="T100" s="31" t="s">
        <v>886</v>
      </c>
      <c r="U100" s="31" t="s">
        <v>886</v>
      </c>
      <c r="V100" s="31" t="s">
        <v>886</v>
      </c>
      <c r="W100" s="31" t="s">
        <v>886</v>
      </c>
      <c r="X100" s="31" t="s">
        <v>886</v>
      </c>
      <c r="Y100" s="31" t="s">
        <v>886</v>
      </c>
      <c r="Z100" s="31" t="s">
        <v>886</v>
      </c>
      <c r="AA100" s="32" t="str">
        <f>IF(W100="-","-",VLOOKUP(W100,十干十二支!A$2:B$61,2,FALSE))</f>
        <v>-</v>
      </c>
      <c r="AB100" s="32" t="str">
        <f>IF(X100="-","-",VLOOKUP(X100,十干十二支!$A$1:B$61,2,FALSE))</f>
        <v>-</v>
      </c>
      <c r="AC100" s="32" t="str">
        <f t="shared" si="38"/>
        <v>-</v>
      </c>
      <c r="AD100" s="32" t="str">
        <f t="shared" si="37"/>
        <v>-</v>
      </c>
      <c r="AE100" s="32" t="str">
        <f>IF(S100="-","-",VLOOKUP(S100,十干十二支!$A$1:B$61,2,FALSE))</f>
        <v>-</v>
      </c>
      <c r="AF100" s="32" t="str">
        <f>IF(T100="-","-",VLOOKUP(T100,十干十二支!$A$1:B$61,2,FALSE))</f>
        <v>-</v>
      </c>
      <c r="AG100" s="32" t="str">
        <f t="shared" si="39"/>
        <v>-</v>
      </c>
    </row>
    <row r="101" spans="1:33" ht="48.5" customHeight="1">
      <c r="A101" s="66"/>
      <c r="B101" s="33" t="s">
        <v>1049</v>
      </c>
      <c r="C101" s="33" t="s">
        <v>886</v>
      </c>
      <c r="D101" s="33" t="s">
        <v>886</v>
      </c>
      <c r="E101" s="34">
        <v>125</v>
      </c>
      <c r="F101" s="33" t="s">
        <v>913</v>
      </c>
      <c r="G101" s="35" t="s">
        <v>1215</v>
      </c>
      <c r="H101" s="36" t="s">
        <v>1418</v>
      </c>
      <c r="I101" s="31" t="s">
        <v>1574</v>
      </c>
      <c r="J101" s="31" t="s">
        <v>1573</v>
      </c>
      <c r="K101" s="31" t="s">
        <v>916</v>
      </c>
      <c r="L101" s="31" t="s">
        <v>638</v>
      </c>
      <c r="M101" s="31" t="s">
        <v>886</v>
      </c>
      <c r="N101" s="31" t="s">
        <v>886</v>
      </c>
      <c r="O101" s="31" t="s">
        <v>640</v>
      </c>
      <c r="P101" s="31" t="s">
        <v>639</v>
      </c>
      <c r="Q101" s="31" t="s">
        <v>886</v>
      </c>
      <c r="R101" s="31" t="s">
        <v>886</v>
      </c>
      <c r="S101" s="31" t="s">
        <v>886</v>
      </c>
      <c r="T101" s="31" t="s">
        <v>886</v>
      </c>
      <c r="U101" s="31" t="s">
        <v>886</v>
      </c>
      <c r="V101" s="31" t="s">
        <v>886</v>
      </c>
      <c r="W101" s="31" t="s">
        <v>878</v>
      </c>
      <c r="X101" s="31" t="s">
        <v>21</v>
      </c>
      <c r="Y101" s="31" t="s">
        <v>1215</v>
      </c>
      <c r="Z101" s="31" t="s">
        <v>1728</v>
      </c>
      <c r="AA101" s="32">
        <f>IF(W101="-","-",VLOOKUP(W101,十干十二支!A$2:B$61,2,FALSE))</f>
        <v>1</v>
      </c>
      <c r="AB101" s="32">
        <f>IF(X101="-","-",VLOOKUP(X101,十干十二支!$A$1:B$61,2,FALSE))</f>
        <v>2</v>
      </c>
      <c r="AC101" s="32">
        <f t="shared" si="38"/>
        <v>1</v>
      </c>
      <c r="AD101" s="32">
        <f t="shared" si="37"/>
        <v>1</v>
      </c>
      <c r="AE101" s="32" t="str">
        <f>IF(S101="-","-",VLOOKUP(S101,十干十二支!$A$1:B$61,2,FALSE))</f>
        <v>-</v>
      </c>
      <c r="AF101" s="32" t="str">
        <f>IF(T101="-","-",VLOOKUP(T101,十干十二支!$A$1:B$61,2,FALSE))</f>
        <v>-</v>
      </c>
      <c r="AG101" s="32" t="str">
        <f t="shared" si="39"/>
        <v>-</v>
      </c>
    </row>
    <row r="102" spans="1:33" ht="48.5" customHeight="1">
      <c r="A102" s="66"/>
      <c r="B102" s="33" t="s">
        <v>1138</v>
      </c>
      <c r="C102" s="33" t="s">
        <v>886</v>
      </c>
      <c r="D102" s="33" t="s">
        <v>1066</v>
      </c>
      <c r="E102" s="34">
        <v>125</v>
      </c>
      <c r="F102" s="33" t="s">
        <v>886</v>
      </c>
      <c r="G102" s="35" t="s">
        <v>1216</v>
      </c>
      <c r="H102" s="36" t="s">
        <v>1419</v>
      </c>
      <c r="I102" s="31" t="s">
        <v>886</v>
      </c>
      <c r="J102" s="31" t="s">
        <v>886</v>
      </c>
      <c r="K102" s="31" t="s">
        <v>916</v>
      </c>
      <c r="L102" s="31" t="s">
        <v>645</v>
      </c>
      <c r="M102" s="31" t="s">
        <v>886</v>
      </c>
      <c r="N102" s="31" t="s">
        <v>886</v>
      </c>
      <c r="O102" s="31" t="s">
        <v>639</v>
      </c>
      <c r="P102" s="31" t="s">
        <v>640</v>
      </c>
      <c r="Q102" s="31" t="s">
        <v>886</v>
      </c>
      <c r="R102" s="31" t="s">
        <v>886</v>
      </c>
      <c r="S102" s="31" t="s">
        <v>886</v>
      </c>
      <c r="T102" s="31" t="s">
        <v>886</v>
      </c>
      <c r="U102" s="31" t="s">
        <v>886</v>
      </c>
      <c r="V102" s="31" t="s">
        <v>886</v>
      </c>
      <c r="W102" s="31" t="s">
        <v>886</v>
      </c>
      <c r="X102" s="31" t="s">
        <v>886</v>
      </c>
      <c r="Y102" s="31" t="s">
        <v>886</v>
      </c>
      <c r="Z102" s="31" t="s">
        <v>886</v>
      </c>
      <c r="AA102" s="32" t="str">
        <f>IF(W102="-","-",VLOOKUP(W102,十干十二支!A$2:B$61,2,FALSE))</f>
        <v>-</v>
      </c>
      <c r="AB102" s="32" t="str">
        <f>IF(X102="-","-",VLOOKUP(X102,十干十二支!$A$1:B$61,2,FALSE))</f>
        <v>-</v>
      </c>
      <c r="AC102" s="32" t="str">
        <f t="shared" si="38"/>
        <v>-</v>
      </c>
      <c r="AD102" s="32" t="str">
        <f t="shared" si="37"/>
        <v>-</v>
      </c>
      <c r="AE102" s="32" t="str">
        <f>IF(S102="-","-",VLOOKUP(S102,十干十二支!$A$1:B$61,2,FALSE))</f>
        <v>-</v>
      </c>
      <c r="AF102" s="32" t="str">
        <f>IF(T102="-","-",VLOOKUP(T102,十干十二支!$A$1:B$61,2,FALSE))</f>
        <v>-</v>
      </c>
      <c r="AG102" s="32" t="str">
        <f t="shared" si="39"/>
        <v>-</v>
      </c>
    </row>
    <row r="103" spans="1:33" ht="48.5" customHeight="1">
      <c r="A103" s="66"/>
      <c r="B103" s="33" t="s">
        <v>1066</v>
      </c>
      <c r="C103" s="33" t="s">
        <v>886</v>
      </c>
      <c r="D103" s="33" t="s">
        <v>886</v>
      </c>
      <c r="E103" s="34">
        <v>125</v>
      </c>
      <c r="F103" s="33" t="s">
        <v>914</v>
      </c>
      <c r="G103" s="35" t="s">
        <v>1217</v>
      </c>
      <c r="H103" s="36" t="s">
        <v>1575</v>
      </c>
      <c r="I103" s="31" t="s">
        <v>1576</v>
      </c>
      <c r="J103" s="31" t="s">
        <v>886</v>
      </c>
      <c r="K103" s="31" t="s">
        <v>916</v>
      </c>
      <c r="L103" s="31" t="s">
        <v>638</v>
      </c>
      <c r="M103" s="31" t="s">
        <v>886</v>
      </c>
      <c r="N103" s="31" t="s">
        <v>886</v>
      </c>
      <c r="O103" s="31" t="s">
        <v>640</v>
      </c>
      <c r="P103" s="31" t="s">
        <v>640</v>
      </c>
      <c r="Q103" s="31" t="s">
        <v>886</v>
      </c>
      <c r="R103" s="31" t="s">
        <v>886</v>
      </c>
      <c r="S103" s="31" t="s">
        <v>886</v>
      </c>
      <c r="T103" s="31" t="s">
        <v>886</v>
      </c>
      <c r="U103" s="31" t="s">
        <v>886</v>
      </c>
      <c r="V103" s="31" t="s">
        <v>886</v>
      </c>
      <c r="W103" s="31" t="s">
        <v>35</v>
      </c>
      <c r="X103" s="31" t="s">
        <v>36</v>
      </c>
      <c r="Y103" s="31" t="s">
        <v>1217</v>
      </c>
      <c r="Z103" s="31" t="s">
        <v>1729</v>
      </c>
      <c r="AA103" s="32">
        <f>IF(W103="-","-",VLOOKUP(W103,十干十二支!A$2:B$61,2,FALSE))</f>
        <v>26</v>
      </c>
      <c r="AB103" s="32">
        <f>IF(X103="-","-",VLOOKUP(X103,十干十二支!$A$1:B$61,2,FALSE))</f>
        <v>27</v>
      </c>
      <c r="AC103" s="32">
        <f t="shared" si="38"/>
        <v>1</v>
      </c>
      <c r="AD103" s="32">
        <f t="shared" si="37"/>
        <v>1</v>
      </c>
      <c r="AE103" s="32" t="str">
        <f>IF(S103="-","-",VLOOKUP(S103,十干十二支!$A$1:B$61,2,FALSE))</f>
        <v>-</v>
      </c>
      <c r="AF103" s="32" t="str">
        <f>IF(T103="-","-",VLOOKUP(T103,十干十二支!$A$1:B$61,2,FALSE))</f>
        <v>-</v>
      </c>
      <c r="AG103" s="32" t="str">
        <f t="shared" si="39"/>
        <v>-</v>
      </c>
    </row>
    <row r="104" spans="1:33" ht="48.5" customHeight="1">
      <c r="A104" s="66"/>
      <c r="B104" s="33" t="s">
        <v>1079</v>
      </c>
      <c r="C104" s="33" t="s">
        <v>886</v>
      </c>
      <c r="D104" s="33" t="s">
        <v>886</v>
      </c>
      <c r="E104" s="34">
        <v>125</v>
      </c>
      <c r="F104" s="33" t="s">
        <v>902</v>
      </c>
      <c r="G104" s="35" t="s">
        <v>1218</v>
      </c>
      <c r="H104" s="36" t="s">
        <v>1420</v>
      </c>
      <c r="I104" s="31" t="s">
        <v>1577</v>
      </c>
      <c r="J104" s="31" t="s">
        <v>886</v>
      </c>
      <c r="K104" s="31" t="s">
        <v>916</v>
      </c>
      <c r="L104" s="31" t="s">
        <v>638</v>
      </c>
      <c r="M104" s="31" t="s">
        <v>886</v>
      </c>
      <c r="N104" s="31" t="s">
        <v>886</v>
      </c>
      <c r="O104" s="31" t="s">
        <v>909</v>
      </c>
      <c r="P104" s="31" t="s">
        <v>910</v>
      </c>
      <c r="Q104" s="31" t="s">
        <v>886</v>
      </c>
      <c r="R104" s="31" t="s">
        <v>886</v>
      </c>
      <c r="S104" s="31" t="s">
        <v>886</v>
      </c>
      <c r="T104" s="31" t="s">
        <v>886</v>
      </c>
      <c r="U104" s="31" t="s">
        <v>886</v>
      </c>
      <c r="V104" s="31" t="s">
        <v>886</v>
      </c>
      <c r="W104" s="31" t="s">
        <v>884</v>
      </c>
      <c r="X104" s="31" t="s">
        <v>28</v>
      </c>
      <c r="Y104" s="31" t="s">
        <v>1218</v>
      </c>
      <c r="Z104" s="31" t="s">
        <v>1730</v>
      </c>
      <c r="AA104" s="32">
        <f>IF(W104="-","-",VLOOKUP(W104,十干十二支!A$2:B$61,2,FALSE))</f>
        <v>56</v>
      </c>
      <c r="AB104" s="32">
        <f>IF(X104="-","-",VLOOKUP(X104,十干十二支!$A$1:B$61,2,FALSE))</f>
        <v>57</v>
      </c>
      <c r="AC104" s="32">
        <f t="shared" si="38"/>
        <v>1</v>
      </c>
      <c r="AD104" s="32">
        <f t="shared" si="37"/>
        <v>1</v>
      </c>
      <c r="AE104" s="32" t="str">
        <f>IF(S104="-","-",VLOOKUP(S104,十干十二支!$A$1:B$61,2,FALSE))</f>
        <v>-</v>
      </c>
      <c r="AF104" s="32" t="str">
        <f>IF(T104="-","-",VLOOKUP(T104,十干十二支!$A$1:B$61,2,FALSE))</f>
        <v>-</v>
      </c>
      <c r="AG104" s="32" t="str">
        <f t="shared" si="39"/>
        <v>-</v>
      </c>
    </row>
    <row r="105" spans="1:33" ht="48.5" customHeight="1">
      <c r="A105" s="66"/>
      <c r="B105" s="33" t="s">
        <v>955</v>
      </c>
      <c r="C105" s="33" t="s">
        <v>886</v>
      </c>
      <c r="D105" s="33" t="s">
        <v>886</v>
      </c>
      <c r="E105" s="34">
        <v>126</v>
      </c>
      <c r="F105" s="33" t="s">
        <v>896</v>
      </c>
      <c r="G105" s="35" t="s">
        <v>1219</v>
      </c>
      <c r="H105" s="36" t="s">
        <v>1421</v>
      </c>
      <c r="I105" s="31" t="s">
        <v>886</v>
      </c>
      <c r="J105" s="31" t="s">
        <v>908</v>
      </c>
      <c r="K105" s="40" t="s">
        <v>907</v>
      </c>
      <c r="L105" s="31" t="s">
        <v>20</v>
      </c>
      <c r="M105" s="31" t="s">
        <v>20</v>
      </c>
      <c r="N105" s="31" t="s">
        <v>20</v>
      </c>
      <c r="O105" s="31" t="s">
        <v>20</v>
      </c>
      <c r="P105" s="31" t="s">
        <v>20</v>
      </c>
      <c r="Q105" s="31" t="s">
        <v>20</v>
      </c>
      <c r="R105" s="31" t="s">
        <v>20</v>
      </c>
      <c r="S105" s="31" t="s">
        <v>20</v>
      </c>
      <c r="T105" s="31" t="s">
        <v>20</v>
      </c>
      <c r="U105" s="31" t="s">
        <v>20</v>
      </c>
      <c r="V105" s="31" t="s">
        <v>20</v>
      </c>
      <c r="W105" s="31" t="s">
        <v>20</v>
      </c>
      <c r="X105" s="31" t="s">
        <v>20</v>
      </c>
      <c r="Y105" s="31" t="s">
        <v>20</v>
      </c>
      <c r="Z105" s="31" t="s">
        <v>20</v>
      </c>
      <c r="AA105" s="32" t="str">
        <f>IF(W105="-","-",VLOOKUP(W105,十干十二支!A$2:B$61,2,FALSE))</f>
        <v>-</v>
      </c>
      <c r="AB105" s="32" t="str">
        <f>IF(X105="-","-",VLOOKUP(X105,十干十二支!$A$1:B$61,2,FALSE))</f>
        <v>-</v>
      </c>
      <c r="AC105" s="32" t="str">
        <f t="shared" si="38"/>
        <v>-</v>
      </c>
      <c r="AD105" s="32" t="str">
        <f t="shared" si="37"/>
        <v>-</v>
      </c>
      <c r="AE105" s="32" t="str">
        <f>IF(S105="-","-",VLOOKUP(S105,十干十二支!$A$1:B$61,2,FALSE))</f>
        <v>-</v>
      </c>
      <c r="AF105" s="32" t="str">
        <f>IF(T105="-","-",VLOOKUP(T105,十干十二支!$A$1:B$61,2,FALSE))</f>
        <v>-</v>
      </c>
      <c r="AG105" s="32" t="str">
        <f t="shared" si="39"/>
        <v>-</v>
      </c>
    </row>
    <row r="106" spans="1:33" ht="48.5" customHeight="1">
      <c r="A106" s="66"/>
      <c r="B106" s="33" t="s">
        <v>1101</v>
      </c>
      <c r="C106" s="33" t="s">
        <v>886</v>
      </c>
      <c r="D106" s="33" t="s">
        <v>1005</v>
      </c>
      <c r="E106" s="34">
        <v>126</v>
      </c>
      <c r="F106" s="33" t="s">
        <v>886</v>
      </c>
      <c r="G106" s="35" t="s">
        <v>1220</v>
      </c>
      <c r="H106" s="36" t="s">
        <v>1422</v>
      </c>
      <c r="I106" s="31" t="s">
        <v>886</v>
      </c>
      <c r="J106" s="31" t="s">
        <v>886</v>
      </c>
      <c r="K106" s="31" t="s">
        <v>916</v>
      </c>
      <c r="L106" s="31" t="s">
        <v>645</v>
      </c>
      <c r="M106" s="31" t="s">
        <v>886</v>
      </c>
      <c r="N106" s="31" t="s">
        <v>886</v>
      </c>
      <c r="O106" s="31" t="s">
        <v>639</v>
      </c>
      <c r="P106" s="31" t="s">
        <v>640</v>
      </c>
      <c r="Q106" s="31" t="s">
        <v>886</v>
      </c>
      <c r="R106" s="31" t="s">
        <v>886</v>
      </c>
      <c r="S106" s="31" t="s">
        <v>886</v>
      </c>
      <c r="T106" s="31" t="s">
        <v>886</v>
      </c>
      <c r="U106" s="31" t="s">
        <v>886</v>
      </c>
      <c r="V106" s="31" t="s">
        <v>886</v>
      </c>
      <c r="W106" s="31" t="s">
        <v>886</v>
      </c>
      <c r="X106" s="31" t="s">
        <v>886</v>
      </c>
      <c r="Y106" s="31" t="s">
        <v>886</v>
      </c>
      <c r="Z106" s="31" t="s">
        <v>886</v>
      </c>
      <c r="AA106" s="32" t="str">
        <f>IF(W106="-","-",VLOOKUP(W106,十干十二支!A$2:B$61,2,FALSE))</f>
        <v>-</v>
      </c>
      <c r="AB106" s="32" t="str">
        <f>IF(X106="-","-",VLOOKUP(X106,十干十二支!$A$1:B$61,2,FALSE))</f>
        <v>-</v>
      </c>
      <c r="AC106" s="32" t="str">
        <f t="shared" si="38"/>
        <v>-</v>
      </c>
      <c r="AD106" s="32" t="str">
        <f t="shared" si="37"/>
        <v>-</v>
      </c>
      <c r="AE106" s="32" t="str">
        <f>IF(S106="-","-",VLOOKUP(S106,十干十二支!$A$1:B$61,2,FALSE))</f>
        <v>-</v>
      </c>
      <c r="AF106" s="32" t="str">
        <f>IF(T106="-","-",VLOOKUP(T106,十干十二支!$A$1:B$61,2,FALSE))</f>
        <v>-</v>
      </c>
      <c r="AG106" s="32" t="str">
        <f t="shared" si="39"/>
        <v>-</v>
      </c>
    </row>
    <row r="107" spans="1:33" ht="48.5" customHeight="1">
      <c r="A107" s="66"/>
      <c r="B107" s="33" t="s">
        <v>1005</v>
      </c>
      <c r="C107" s="33" t="s">
        <v>886</v>
      </c>
      <c r="D107" s="33" t="s">
        <v>886</v>
      </c>
      <c r="E107" s="34">
        <v>126</v>
      </c>
      <c r="F107" s="33" t="s">
        <v>904</v>
      </c>
      <c r="G107" s="35" t="s">
        <v>1221</v>
      </c>
      <c r="H107" s="36" t="s">
        <v>1423</v>
      </c>
      <c r="I107" s="31" t="s">
        <v>1578</v>
      </c>
      <c r="J107" s="31" t="s">
        <v>886</v>
      </c>
      <c r="K107" s="31" t="s">
        <v>916</v>
      </c>
      <c r="L107" s="31" t="s">
        <v>638</v>
      </c>
      <c r="M107" s="31" t="s">
        <v>886</v>
      </c>
      <c r="N107" s="31" t="s">
        <v>886</v>
      </c>
      <c r="O107" s="31" t="s">
        <v>640</v>
      </c>
      <c r="P107" s="31" t="s">
        <v>639</v>
      </c>
      <c r="Q107" s="31" t="s">
        <v>886</v>
      </c>
      <c r="R107" s="31" t="s">
        <v>886</v>
      </c>
      <c r="S107" s="31" t="s">
        <v>886</v>
      </c>
      <c r="T107" s="31" t="s">
        <v>886</v>
      </c>
      <c r="U107" s="31" t="s">
        <v>886</v>
      </c>
      <c r="V107" s="31" t="s">
        <v>886</v>
      </c>
      <c r="W107" s="31" t="s">
        <v>274</v>
      </c>
      <c r="X107" s="31" t="s">
        <v>110</v>
      </c>
      <c r="Y107" s="31" t="s">
        <v>1221</v>
      </c>
      <c r="Z107" s="31" t="s">
        <v>1731</v>
      </c>
      <c r="AA107" s="32">
        <f>IF(W107="-","-",VLOOKUP(W107,十干十二支!A$2:B$61,2,FALSE))</f>
        <v>13</v>
      </c>
      <c r="AB107" s="32">
        <f>IF(X107="-","-",VLOOKUP(X107,十干十二支!$A$1:B$61,2,FALSE))</f>
        <v>14</v>
      </c>
      <c r="AC107" s="32">
        <f t="shared" si="38"/>
        <v>1</v>
      </c>
      <c r="AD107" s="32">
        <f t="shared" si="37"/>
        <v>1</v>
      </c>
      <c r="AE107" s="32" t="str">
        <f>IF(S107="-","-",VLOOKUP(S107,十干十二支!$A$1:B$61,2,FALSE))</f>
        <v>-</v>
      </c>
      <c r="AF107" s="32" t="str">
        <f>IF(T107="-","-",VLOOKUP(T107,十干十二支!$A$1:B$61,2,FALSE))</f>
        <v>-</v>
      </c>
      <c r="AG107" s="32" t="str">
        <f t="shared" si="39"/>
        <v>-</v>
      </c>
    </row>
    <row r="108" spans="1:33" ht="48.5" customHeight="1">
      <c r="A108" s="66"/>
      <c r="B108" s="33" t="s">
        <v>1087</v>
      </c>
      <c r="C108" s="33" t="s">
        <v>886</v>
      </c>
      <c r="D108" s="33" t="s">
        <v>1030</v>
      </c>
      <c r="E108" s="34">
        <v>126</v>
      </c>
      <c r="F108" s="33" t="s">
        <v>886</v>
      </c>
      <c r="G108" s="35" t="s">
        <v>1222</v>
      </c>
      <c r="H108" s="36" t="s">
        <v>1424</v>
      </c>
      <c r="I108" s="31" t="s">
        <v>886</v>
      </c>
      <c r="J108" s="31" t="s">
        <v>886</v>
      </c>
      <c r="K108" s="31" t="s">
        <v>916</v>
      </c>
      <c r="L108" s="31" t="s">
        <v>645</v>
      </c>
      <c r="M108" s="31" t="s">
        <v>886</v>
      </c>
      <c r="N108" s="31" t="s">
        <v>886</v>
      </c>
      <c r="O108" s="31" t="s">
        <v>639</v>
      </c>
      <c r="P108" s="31" t="s">
        <v>640</v>
      </c>
      <c r="Q108" s="31" t="s">
        <v>886</v>
      </c>
      <c r="R108" s="31" t="s">
        <v>886</v>
      </c>
      <c r="S108" s="31" t="s">
        <v>886</v>
      </c>
      <c r="T108" s="31" t="s">
        <v>886</v>
      </c>
      <c r="U108" s="31" t="s">
        <v>886</v>
      </c>
      <c r="V108" s="31" t="s">
        <v>886</v>
      </c>
      <c r="W108" s="31" t="s">
        <v>886</v>
      </c>
      <c r="X108" s="31" t="s">
        <v>886</v>
      </c>
      <c r="Y108" s="31" t="s">
        <v>886</v>
      </c>
      <c r="Z108" s="31" t="s">
        <v>886</v>
      </c>
      <c r="AA108" s="32" t="str">
        <f>IF(W108="-","-",VLOOKUP(W108,十干十二支!A$2:B$61,2,FALSE))</f>
        <v>-</v>
      </c>
      <c r="AB108" s="32" t="str">
        <f>IF(X108="-","-",VLOOKUP(X108,十干十二支!$A$1:B$61,2,FALSE))</f>
        <v>-</v>
      </c>
      <c r="AC108" s="32" t="str">
        <f t="shared" si="38"/>
        <v>-</v>
      </c>
      <c r="AD108" s="32" t="str">
        <f t="shared" si="37"/>
        <v>-</v>
      </c>
      <c r="AE108" s="32" t="str">
        <f>IF(S108="-","-",VLOOKUP(S108,十干十二支!$A$1:B$61,2,FALSE))</f>
        <v>-</v>
      </c>
      <c r="AF108" s="32" t="str">
        <f>IF(T108="-","-",VLOOKUP(T108,十干十二支!$A$1:B$61,2,FALSE))</f>
        <v>-</v>
      </c>
      <c r="AG108" s="32" t="str">
        <f t="shared" si="39"/>
        <v>-</v>
      </c>
    </row>
    <row r="109" spans="1:33" ht="48.5" customHeight="1">
      <c r="A109" s="66"/>
      <c r="B109" s="33" t="s">
        <v>1030</v>
      </c>
      <c r="C109" s="33" t="s">
        <v>886</v>
      </c>
      <c r="D109" s="33" t="s">
        <v>886</v>
      </c>
      <c r="E109" s="34">
        <v>126</v>
      </c>
      <c r="F109" s="33" t="s">
        <v>905</v>
      </c>
      <c r="G109" s="35" t="s">
        <v>1223</v>
      </c>
      <c r="H109" s="36" t="s">
        <v>1425</v>
      </c>
      <c r="I109" s="31" t="s">
        <v>1579</v>
      </c>
      <c r="J109" s="31" t="s">
        <v>886</v>
      </c>
      <c r="K109" s="31" t="s">
        <v>916</v>
      </c>
      <c r="L109" s="31" t="s">
        <v>638</v>
      </c>
      <c r="M109" s="31" t="s">
        <v>886</v>
      </c>
      <c r="N109" s="31" t="s">
        <v>886</v>
      </c>
      <c r="O109" s="31" t="s">
        <v>640</v>
      </c>
      <c r="P109" s="31" t="s">
        <v>639</v>
      </c>
      <c r="Q109" s="31" t="s">
        <v>886</v>
      </c>
      <c r="R109" s="31" t="s">
        <v>886</v>
      </c>
      <c r="S109" s="31" t="s">
        <v>886</v>
      </c>
      <c r="T109" s="31" t="s">
        <v>886</v>
      </c>
      <c r="U109" s="31" t="s">
        <v>886</v>
      </c>
      <c r="V109" s="31" t="s">
        <v>886</v>
      </c>
      <c r="W109" s="31" t="s">
        <v>882</v>
      </c>
      <c r="X109" s="31" t="s">
        <v>62</v>
      </c>
      <c r="Y109" s="31" t="s">
        <v>1223</v>
      </c>
      <c r="Z109" s="31" t="s">
        <v>1732</v>
      </c>
      <c r="AA109" s="32">
        <f>IF(W109="-","-",VLOOKUP(W109,十干十二支!A$2:B$61,2,FALSE))</f>
        <v>41</v>
      </c>
      <c r="AB109" s="32">
        <f>IF(X109="-","-",VLOOKUP(X109,十干十二支!$A$1:B$61,2,FALSE))</f>
        <v>42</v>
      </c>
      <c r="AC109" s="32">
        <f t="shared" si="38"/>
        <v>1</v>
      </c>
      <c r="AD109" s="32">
        <f t="shared" si="37"/>
        <v>1</v>
      </c>
      <c r="AE109" s="32" t="str">
        <f>IF(S109="-","-",VLOOKUP(S109,十干十二支!$A$1:B$61,2,FALSE))</f>
        <v>-</v>
      </c>
      <c r="AF109" s="32" t="str">
        <f>IF(T109="-","-",VLOOKUP(T109,十干十二支!$A$1:B$61,2,FALSE))</f>
        <v>-</v>
      </c>
      <c r="AG109" s="32" t="str">
        <f t="shared" si="39"/>
        <v>-</v>
      </c>
    </row>
    <row r="110" spans="1:33" ht="48.5" customHeight="1">
      <c r="A110" s="66"/>
      <c r="B110" s="33" t="s">
        <v>1117</v>
      </c>
      <c r="C110" s="33" t="s">
        <v>886</v>
      </c>
      <c r="D110" s="33" t="s">
        <v>1050</v>
      </c>
      <c r="E110" s="34">
        <v>126</v>
      </c>
      <c r="F110" s="33" t="s">
        <v>886</v>
      </c>
      <c r="G110" s="35" t="s">
        <v>1224</v>
      </c>
      <c r="H110" s="36" t="s">
        <v>1426</v>
      </c>
      <c r="I110" s="31" t="s">
        <v>886</v>
      </c>
      <c r="J110" s="31" t="s">
        <v>886</v>
      </c>
      <c r="K110" s="31" t="s">
        <v>916</v>
      </c>
      <c r="L110" s="31" t="s">
        <v>645</v>
      </c>
      <c r="M110" s="31" t="s">
        <v>886</v>
      </c>
      <c r="N110" s="31" t="s">
        <v>886</v>
      </c>
      <c r="O110" s="31" t="s">
        <v>639</v>
      </c>
      <c r="P110" s="31" t="s">
        <v>640</v>
      </c>
      <c r="Q110" s="31" t="s">
        <v>886</v>
      </c>
      <c r="R110" s="31" t="s">
        <v>886</v>
      </c>
      <c r="S110" s="31" t="s">
        <v>886</v>
      </c>
      <c r="T110" s="31" t="s">
        <v>886</v>
      </c>
      <c r="U110" s="31" t="s">
        <v>886</v>
      </c>
      <c r="V110" s="31" t="s">
        <v>886</v>
      </c>
      <c r="W110" s="31" t="s">
        <v>886</v>
      </c>
      <c r="X110" s="31" t="s">
        <v>886</v>
      </c>
      <c r="Y110" s="31" t="s">
        <v>886</v>
      </c>
      <c r="Z110" s="31" t="s">
        <v>886</v>
      </c>
      <c r="AA110" s="32" t="str">
        <f>IF(W110="-","-",VLOOKUP(W110,十干十二支!A$2:B$61,2,FALSE))</f>
        <v>-</v>
      </c>
      <c r="AB110" s="32" t="str">
        <f>IF(X110="-","-",VLOOKUP(X110,十干十二支!$A$1:B$61,2,FALSE))</f>
        <v>-</v>
      </c>
      <c r="AC110" s="32" t="str">
        <f t="shared" si="38"/>
        <v>-</v>
      </c>
      <c r="AD110" s="32" t="str">
        <f t="shared" si="37"/>
        <v>-</v>
      </c>
      <c r="AE110" s="32" t="str">
        <f>IF(S110="-","-",VLOOKUP(S110,十干十二支!$A$1:B$61,2,FALSE))</f>
        <v>-</v>
      </c>
      <c r="AF110" s="32" t="str">
        <f>IF(T110="-","-",VLOOKUP(T110,十干十二支!$A$1:B$61,2,FALSE))</f>
        <v>-</v>
      </c>
      <c r="AG110" s="32" t="str">
        <f t="shared" si="39"/>
        <v>-</v>
      </c>
    </row>
    <row r="111" spans="1:33" ht="48.5" customHeight="1">
      <c r="A111" s="66"/>
      <c r="B111" s="33" t="s">
        <v>1050</v>
      </c>
      <c r="C111" s="33" t="s">
        <v>886</v>
      </c>
      <c r="D111" s="33" t="s">
        <v>886</v>
      </c>
      <c r="E111" s="34">
        <v>126</v>
      </c>
      <c r="F111" s="33" t="s">
        <v>913</v>
      </c>
      <c r="G111" s="35" t="s">
        <v>1225</v>
      </c>
      <c r="H111" s="36" t="s">
        <v>1427</v>
      </c>
      <c r="I111" s="31" t="s">
        <v>1580</v>
      </c>
      <c r="J111" s="31" t="s">
        <v>886</v>
      </c>
      <c r="K111" s="31" t="s">
        <v>916</v>
      </c>
      <c r="L111" s="31" t="s">
        <v>638</v>
      </c>
      <c r="M111" s="31" t="s">
        <v>886</v>
      </c>
      <c r="N111" s="31" t="s">
        <v>886</v>
      </c>
      <c r="O111" s="31" t="s">
        <v>640</v>
      </c>
      <c r="P111" s="31" t="s">
        <v>639</v>
      </c>
      <c r="Q111" s="31" t="s">
        <v>886</v>
      </c>
      <c r="R111" s="31" t="s">
        <v>886</v>
      </c>
      <c r="S111" s="31" t="s">
        <v>886</v>
      </c>
      <c r="T111" s="31" t="s">
        <v>886</v>
      </c>
      <c r="U111" s="31" t="s">
        <v>886</v>
      </c>
      <c r="V111" s="31" t="s">
        <v>886</v>
      </c>
      <c r="W111" s="31" t="s">
        <v>216</v>
      </c>
      <c r="X111" s="31" t="s">
        <v>882</v>
      </c>
      <c r="Y111" s="31" t="s">
        <v>1225</v>
      </c>
      <c r="Z111" s="31" t="s">
        <v>1733</v>
      </c>
      <c r="AA111" s="32">
        <f>IF(W111="-","-",VLOOKUP(W111,十干十二支!A$2:B$61,2,FALSE))</f>
        <v>40</v>
      </c>
      <c r="AB111" s="32">
        <f>IF(X111="-","-",VLOOKUP(X111,十干十二支!$A$1:B$61,2,FALSE))</f>
        <v>41</v>
      </c>
      <c r="AC111" s="32">
        <f t="shared" si="38"/>
        <v>1</v>
      </c>
      <c r="AD111" s="32">
        <f t="shared" si="37"/>
        <v>1</v>
      </c>
      <c r="AE111" s="32" t="str">
        <f>IF(S111="-","-",VLOOKUP(S111,十干十二支!$A$1:B$61,2,FALSE))</f>
        <v>-</v>
      </c>
      <c r="AF111" s="32" t="str">
        <f>IF(T111="-","-",VLOOKUP(T111,十干十二支!$A$1:B$61,2,FALSE))</f>
        <v>-</v>
      </c>
      <c r="AG111" s="32" t="str">
        <f>IF(AE111="-","-",AF113-AE111)</f>
        <v>-</v>
      </c>
    </row>
    <row r="112" spans="1:33" ht="48.5" customHeight="1">
      <c r="A112" s="66"/>
      <c r="B112" s="51" t="s">
        <v>1067</v>
      </c>
      <c r="C112" s="33" t="s">
        <v>886</v>
      </c>
      <c r="D112" s="33" t="s">
        <v>886</v>
      </c>
      <c r="E112" s="34">
        <v>126</v>
      </c>
      <c r="F112" s="51" t="s">
        <v>914</v>
      </c>
      <c r="G112" s="54" t="s">
        <v>1923</v>
      </c>
      <c r="H112" s="36" t="s">
        <v>2027</v>
      </c>
      <c r="I112" s="31" t="s">
        <v>886</v>
      </c>
      <c r="J112" s="31" t="s">
        <v>908</v>
      </c>
      <c r="K112" s="40" t="s">
        <v>907</v>
      </c>
      <c r="L112" s="31" t="s">
        <v>20</v>
      </c>
      <c r="M112" s="31" t="s">
        <v>20</v>
      </c>
      <c r="N112" s="31" t="s">
        <v>20</v>
      </c>
      <c r="O112" s="31" t="s">
        <v>20</v>
      </c>
      <c r="P112" s="31" t="s">
        <v>20</v>
      </c>
      <c r="Q112" s="31" t="s">
        <v>20</v>
      </c>
      <c r="R112" s="31" t="s">
        <v>20</v>
      </c>
      <c r="S112" s="31" t="s">
        <v>20</v>
      </c>
      <c r="T112" s="31" t="s">
        <v>20</v>
      </c>
      <c r="U112" s="31" t="s">
        <v>20</v>
      </c>
      <c r="V112" s="31" t="s">
        <v>20</v>
      </c>
      <c r="W112" s="31" t="s">
        <v>20</v>
      </c>
      <c r="X112" s="31" t="s">
        <v>20</v>
      </c>
      <c r="Y112" s="31" t="s">
        <v>20</v>
      </c>
      <c r="Z112" s="31" t="s">
        <v>20</v>
      </c>
      <c r="AA112" s="32" t="str">
        <f>IF(W112="-","-",VLOOKUP(W112,十干十二支!A$2:B$61,2,FALSE))</f>
        <v>-</v>
      </c>
      <c r="AB112" s="32" t="str">
        <f>IF(X112="-","-",VLOOKUP(X112,十干十二支!$A$1:B$61,2,FALSE))</f>
        <v>-</v>
      </c>
      <c r="AC112" s="32" t="str">
        <f t="shared" ref="AC112" si="40">IF(AA112="-","-",AB112-AA112)</f>
        <v>-</v>
      </c>
      <c r="AD112" s="32" t="str">
        <f t="shared" ref="AD112" si="41">IF(AC112="-","-",IF(ABS(AC112)&gt;30,IF(AC112 &gt; 0, AC112-60, AC112+60),AC112))</f>
        <v>-</v>
      </c>
      <c r="AE112" s="32" t="str">
        <f>IF(S112="-","-",VLOOKUP(S112,十干十二支!$A$1:B$61,2,FALSE))</f>
        <v>-</v>
      </c>
      <c r="AF112" s="32" t="str">
        <f>IF(T112="-","-",VLOOKUP(T112,十干十二支!$A$1:B$61,2,FALSE))</f>
        <v>-</v>
      </c>
      <c r="AG112" s="32" t="str">
        <f t="shared" ref="AG112" si="42">IF(AE112="-","-",AF113-AE112)</f>
        <v>-</v>
      </c>
    </row>
    <row r="113" spans="1:33" ht="48.5" customHeight="1">
      <c r="A113" s="66"/>
      <c r="B113" s="33" t="s">
        <v>2028</v>
      </c>
      <c r="C113" s="33" t="s">
        <v>886</v>
      </c>
      <c r="D113" s="33" t="s">
        <v>886</v>
      </c>
      <c r="E113" s="34">
        <v>126</v>
      </c>
      <c r="F113" s="51" t="s">
        <v>902</v>
      </c>
      <c r="G113" s="35" t="s">
        <v>1226</v>
      </c>
      <c r="H113" s="36" t="s">
        <v>1428</v>
      </c>
      <c r="I113" s="31" t="s">
        <v>886</v>
      </c>
      <c r="J113" s="31" t="s">
        <v>908</v>
      </c>
      <c r="K113" s="40" t="s">
        <v>907</v>
      </c>
      <c r="L113" s="31" t="s">
        <v>20</v>
      </c>
      <c r="M113" s="31" t="s">
        <v>20</v>
      </c>
      <c r="N113" s="31" t="s">
        <v>20</v>
      </c>
      <c r="O113" s="31" t="s">
        <v>20</v>
      </c>
      <c r="P113" s="31" t="s">
        <v>20</v>
      </c>
      <c r="Q113" s="31" t="s">
        <v>20</v>
      </c>
      <c r="R113" s="31" t="s">
        <v>20</v>
      </c>
      <c r="S113" s="31" t="s">
        <v>20</v>
      </c>
      <c r="T113" s="31" t="s">
        <v>20</v>
      </c>
      <c r="U113" s="31" t="s">
        <v>20</v>
      </c>
      <c r="V113" s="31" t="s">
        <v>20</v>
      </c>
      <c r="W113" s="31" t="s">
        <v>20</v>
      </c>
      <c r="X113" s="31" t="s">
        <v>20</v>
      </c>
      <c r="Y113" s="31" t="s">
        <v>20</v>
      </c>
      <c r="Z113" s="31" t="s">
        <v>20</v>
      </c>
      <c r="AA113" s="32" t="str">
        <f>IF(W113="-","-",VLOOKUP(W113,十干十二支!A$2:B$61,2,FALSE))</f>
        <v>-</v>
      </c>
      <c r="AB113" s="32" t="str">
        <f>IF(X113="-","-",VLOOKUP(X113,十干十二支!$A$1:B$61,2,FALSE))</f>
        <v>-</v>
      </c>
      <c r="AC113" s="32" t="str">
        <f t="shared" si="38"/>
        <v>-</v>
      </c>
      <c r="AD113" s="32" t="str">
        <f t="shared" si="37"/>
        <v>-</v>
      </c>
      <c r="AE113" s="32" t="str">
        <f>IF(S113="-","-",VLOOKUP(S113,十干十二支!$A$1:B$61,2,FALSE))</f>
        <v>-</v>
      </c>
      <c r="AF113" s="32" t="str">
        <f>IF(T113="-","-",VLOOKUP(T113,十干十二支!$A$1:B$61,2,FALSE))</f>
        <v>-</v>
      </c>
      <c r="AG113" s="32" t="str">
        <f t="shared" si="39"/>
        <v>-</v>
      </c>
    </row>
    <row r="114" spans="1:33" ht="48.5" customHeight="1">
      <c r="A114" s="66"/>
      <c r="B114" s="33" t="s">
        <v>2029</v>
      </c>
      <c r="C114" s="33" t="s">
        <v>886</v>
      </c>
      <c r="D114" s="33" t="s">
        <v>886</v>
      </c>
      <c r="E114" s="34">
        <v>126</v>
      </c>
      <c r="F114" s="51" t="s">
        <v>903</v>
      </c>
      <c r="G114" s="35" t="s">
        <v>1227</v>
      </c>
      <c r="H114" s="36" t="s">
        <v>1429</v>
      </c>
      <c r="I114" s="31" t="s">
        <v>886</v>
      </c>
      <c r="J114" s="31" t="s">
        <v>908</v>
      </c>
      <c r="K114" s="40" t="s">
        <v>907</v>
      </c>
      <c r="L114" s="31" t="s">
        <v>20</v>
      </c>
      <c r="M114" s="31" t="s">
        <v>20</v>
      </c>
      <c r="N114" s="31" t="s">
        <v>20</v>
      </c>
      <c r="O114" s="31" t="s">
        <v>20</v>
      </c>
      <c r="P114" s="31" t="s">
        <v>20</v>
      </c>
      <c r="Q114" s="31" t="s">
        <v>20</v>
      </c>
      <c r="R114" s="31" t="s">
        <v>20</v>
      </c>
      <c r="S114" s="31" t="s">
        <v>20</v>
      </c>
      <c r="T114" s="31" t="s">
        <v>20</v>
      </c>
      <c r="U114" s="31" t="s">
        <v>20</v>
      </c>
      <c r="V114" s="31" t="s">
        <v>20</v>
      </c>
      <c r="W114" s="31" t="s">
        <v>20</v>
      </c>
      <c r="X114" s="31" t="s">
        <v>20</v>
      </c>
      <c r="Y114" s="31" t="s">
        <v>20</v>
      </c>
      <c r="Z114" s="31" t="s">
        <v>20</v>
      </c>
      <c r="AA114" s="32" t="str">
        <f>IF(W114="-","-",VLOOKUP(W114,十干十二支!A$2:B$61,2,FALSE))</f>
        <v>-</v>
      </c>
      <c r="AB114" s="32" t="str">
        <f>IF(X114="-","-",VLOOKUP(X114,十干十二支!$A$1:B$61,2,FALSE))</f>
        <v>-</v>
      </c>
      <c r="AC114" s="32" t="str">
        <f t="shared" si="38"/>
        <v>-</v>
      </c>
      <c r="AD114" s="32" t="str">
        <f t="shared" si="37"/>
        <v>-</v>
      </c>
      <c r="AE114" s="32" t="str">
        <f>IF(S114="-","-",VLOOKUP(S114,十干十二支!$A$1:B$61,2,FALSE))</f>
        <v>-</v>
      </c>
      <c r="AF114" s="32" t="str">
        <f>IF(T114="-","-",VLOOKUP(T114,十干十二支!$A$1:B$61,2,FALSE))</f>
        <v>-</v>
      </c>
      <c r="AG114" s="32" t="str">
        <f>IF(AE114="-","-",AF115-AE114)</f>
        <v>-</v>
      </c>
    </row>
    <row r="115" spans="1:33" ht="48.5" customHeight="1">
      <c r="A115" s="66"/>
      <c r="B115" s="33" t="s">
        <v>984</v>
      </c>
      <c r="C115" s="33" t="s">
        <v>886</v>
      </c>
      <c r="D115" s="33" t="s">
        <v>956</v>
      </c>
      <c r="E115" s="34">
        <v>127</v>
      </c>
      <c r="F115" s="33" t="s">
        <v>886</v>
      </c>
      <c r="G115" s="35" t="s">
        <v>1228</v>
      </c>
      <c r="H115" s="36" t="s">
        <v>1430</v>
      </c>
      <c r="I115" s="31" t="s">
        <v>886</v>
      </c>
      <c r="J115" s="31" t="s">
        <v>886</v>
      </c>
      <c r="K115" s="31" t="s">
        <v>916</v>
      </c>
      <c r="L115" s="31" t="s">
        <v>645</v>
      </c>
      <c r="M115" s="31" t="s">
        <v>886</v>
      </c>
      <c r="N115" s="31" t="s">
        <v>886</v>
      </c>
      <c r="O115" s="31" t="s">
        <v>639</v>
      </c>
      <c r="P115" s="31" t="s">
        <v>640</v>
      </c>
      <c r="Q115" s="31" t="s">
        <v>886</v>
      </c>
      <c r="R115" s="31" t="s">
        <v>886</v>
      </c>
      <c r="S115" s="31" t="s">
        <v>886</v>
      </c>
      <c r="T115" s="31" t="s">
        <v>886</v>
      </c>
      <c r="U115" s="31" t="s">
        <v>886</v>
      </c>
      <c r="V115" s="31" t="s">
        <v>886</v>
      </c>
      <c r="W115" s="31" t="s">
        <v>886</v>
      </c>
      <c r="X115" s="31" t="s">
        <v>886</v>
      </c>
      <c r="Y115" s="31" t="s">
        <v>886</v>
      </c>
      <c r="Z115" s="31" t="s">
        <v>886</v>
      </c>
      <c r="AA115" s="32" t="str">
        <f>IF(W115="-","-",VLOOKUP(W115,十干十二支!A$2:B$61,2,FALSE))</f>
        <v>-</v>
      </c>
      <c r="AB115" s="32" t="str">
        <f>IF(X115="-","-",VLOOKUP(X115,十干十二支!$A$1:B$61,2,FALSE))</f>
        <v>-</v>
      </c>
      <c r="AC115" s="32" t="str">
        <f t="shared" si="38"/>
        <v>-</v>
      </c>
      <c r="AD115" s="32" t="str">
        <f t="shared" si="37"/>
        <v>-</v>
      </c>
      <c r="AE115" s="32" t="str">
        <f>IF(S115="-","-",VLOOKUP(S115,十干十二支!$A$1:B$61,2,FALSE))</f>
        <v>-</v>
      </c>
      <c r="AF115" s="32" t="str">
        <f>IF(T115="-","-",VLOOKUP(T115,十干十二支!$A$1:B$61,2,FALSE))</f>
        <v>-</v>
      </c>
      <c r="AG115" s="32" t="str">
        <f t="shared" si="39"/>
        <v>-</v>
      </c>
    </row>
    <row r="116" spans="1:33" ht="48.5" customHeight="1">
      <c r="A116" s="66"/>
      <c r="B116" s="33" t="s">
        <v>956</v>
      </c>
      <c r="C116" s="33" t="s">
        <v>886</v>
      </c>
      <c r="D116" s="33" t="s">
        <v>886</v>
      </c>
      <c r="E116" s="34">
        <v>127</v>
      </c>
      <c r="F116" s="33" t="s">
        <v>896</v>
      </c>
      <c r="G116" s="35" t="s">
        <v>1229</v>
      </c>
      <c r="H116" s="36" t="s">
        <v>1684</v>
      </c>
      <c r="I116" s="31" t="s">
        <v>1582</v>
      </c>
      <c r="J116" s="31" t="s">
        <v>886</v>
      </c>
      <c r="K116" s="31" t="s">
        <v>916</v>
      </c>
      <c r="L116" s="31" t="s">
        <v>638</v>
      </c>
      <c r="M116" s="31" t="s">
        <v>886</v>
      </c>
      <c r="N116" s="31" t="s">
        <v>886</v>
      </c>
      <c r="O116" s="31" t="s">
        <v>640</v>
      </c>
      <c r="P116" s="31" t="s">
        <v>639</v>
      </c>
      <c r="Q116" s="31" t="s">
        <v>886</v>
      </c>
      <c r="R116" s="31" t="s">
        <v>886</v>
      </c>
      <c r="S116" s="31" t="s">
        <v>886</v>
      </c>
      <c r="T116" s="31" t="s">
        <v>886</v>
      </c>
      <c r="U116" s="31" t="s">
        <v>886</v>
      </c>
      <c r="V116" s="31" t="s">
        <v>886</v>
      </c>
      <c r="W116" s="31" t="s">
        <v>176</v>
      </c>
      <c r="X116" s="31" t="s">
        <v>175</v>
      </c>
      <c r="Y116" s="31" t="s">
        <v>1229</v>
      </c>
      <c r="Z116" s="31" t="s">
        <v>1734</v>
      </c>
      <c r="AA116" s="32">
        <f>IF(W116="-","-",VLOOKUP(W116,十干十二支!A$2:B$61,2,FALSE))</f>
        <v>30</v>
      </c>
      <c r="AB116" s="32">
        <f>IF(X116="-","-",VLOOKUP(X116,十干十二支!$A$1:B$61,2,FALSE))</f>
        <v>31</v>
      </c>
      <c r="AC116" s="32">
        <f t="shared" si="38"/>
        <v>1</v>
      </c>
      <c r="AD116" s="32">
        <f t="shared" si="37"/>
        <v>1</v>
      </c>
      <c r="AE116" s="32" t="str">
        <f>IF(S116="-","-",VLOOKUP(S116,十干十二支!$A$1:B$61,2,FALSE))</f>
        <v>-</v>
      </c>
      <c r="AF116" s="32" t="str">
        <f>IF(T116="-","-",VLOOKUP(T116,十干十二支!$A$1:B$61,2,FALSE))</f>
        <v>-</v>
      </c>
      <c r="AG116" s="32" t="str">
        <f t="shared" si="39"/>
        <v>-</v>
      </c>
    </row>
    <row r="117" spans="1:33" ht="48.5" customHeight="1">
      <c r="A117" s="66"/>
      <c r="B117" s="33" t="s">
        <v>1102</v>
      </c>
      <c r="C117" s="33" t="s">
        <v>886</v>
      </c>
      <c r="D117" s="33" t="s">
        <v>1006</v>
      </c>
      <c r="E117" s="34">
        <v>127</v>
      </c>
      <c r="F117" s="33" t="s">
        <v>886</v>
      </c>
      <c r="G117" s="35" t="s">
        <v>1230</v>
      </c>
      <c r="H117" s="36" t="s">
        <v>1431</v>
      </c>
      <c r="I117" s="31" t="s">
        <v>886</v>
      </c>
      <c r="J117" s="31" t="s">
        <v>886</v>
      </c>
      <c r="K117" s="31" t="s">
        <v>916</v>
      </c>
      <c r="L117" s="31" t="s">
        <v>645</v>
      </c>
      <c r="M117" s="31" t="s">
        <v>886</v>
      </c>
      <c r="N117" s="31" t="s">
        <v>886</v>
      </c>
      <c r="O117" s="31" t="s">
        <v>639</v>
      </c>
      <c r="P117" s="31" t="s">
        <v>640</v>
      </c>
      <c r="Q117" s="31" t="s">
        <v>886</v>
      </c>
      <c r="R117" s="31" t="s">
        <v>886</v>
      </c>
      <c r="S117" s="31" t="s">
        <v>886</v>
      </c>
      <c r="T117" s="31" t="s">
        <v>886</v>
      </c>
      <c r="U117" s="31" t="s">
        <v>886</v>
      </c>
      <c r="V117" s="31" t="s">
        <v>886</v>
      </c>
      <c r="W117" s="31" t="s">
        <v>886</v>
      </c>
      <c r="X117" s="31" t="s">
        <v>886</v>
      </c>
      <c r="Y117" s="31" t="s">
        <v>886</v>
      </c>
      <c r="Z117" s="31" t="s">
        <v>886</v>
      </c>
      <c r="AA117" s="32" t="str">
        <f>IF(W117="-","-",VLOOKUP(W117,十干十二支!A$2:B$61,2,FALSE))</f>
        <v>-</v>
      </c>
      <c r="AB117" s="32" t="str">
        <f>IF(X117="-","-",VLOOKUP(X117,十干十二支!$A$1:B$61,2,FALSE))</f>
        <v>-</v>
      </c>
      <c r="AC117" s="32" t="str">
        <f t="shared" si="38"/>
        <v>-</v>
      </c>
      <c r="AD117" s="32" t="str">
        <f t="shared" si="37"/>
        <v>-</v>
      </c>
      <c r="AE117" s="32" t="str">
        <f>IF(S117="-","-",VLOOKUP(S117,十干十二支!$A$1:B$61,2,FALSE))</f>
        <v>-</v>
      </c>
      <c r="AF117" s="32" t="str">
        <f>IF(T117="-","-",VLOOKUP(T117,十干十二支!$A$1:B$61,2,FALSE))</f>
        <v>-</v>
      </c>
      <c r="AG117" s="32" t="str">
        <f t="shared" si="39"/>
        <v>-</v>
      </c>
    </row>
    <row r="118" spans="1:33" ht="48.5" customHeight="1">
      <c r="A118" s="66"/>
      <c r="B118" s="33" t="s">
        <v>1006</v>
      </c>
      <c r="C118" s="33" t="s">
        <v>886</v>
      </c>
      <c r="D118" s="33" t="s">
        <v>886</v>
      </c>
      <c r="E118" s="34">
        <v>127</v>
      </c>
      <c r="F118" s="33" t="s">
        <v>904</v>
      </c>
      <c r="G118" s="35" t="s">
        <v>1231</v>
      </c>
      <c r="H118" s="36" t="s">
        <v>1432</v>
      </c>
      <c r="I118" s="31" t="s">
        <v>1583</v>
      </c>
      <c r="J118" s="31" t="s">
        <v>886</v>
      </c>
      <c r="K118" s="31" t="s">
        <v>916</v>
      </c>
      <c r="L118" s="31" t="s">
        <v>638</v>
      </c>
      <c r="M118" s="31" t="s">
        <v>886</v>
      </c>
      <c r="N118" s="31" t="s">
        <v>886</v>
      </c>
      <c r="O118" s="31" t="s">
        <v>640</v>
      </c>
      <c r="P118" s="31" t="s">
        <v>639</v>
      </c>
      <c r="Q118" s="31" t="s">
        <v>886</v>
      </c>
      <c r="R118" s="31" t="s">
        <v>886</v>
      </c>
      <c r="S118" s="31" t="s">
        <v>886</v>
      </c>
      <c r="T118" s="31" t="s">
        <v>886</v>
      </c>
      <c r="U118" s="31" t="s">
        <v>886</v>
      </c>
      <c r="V118" s="31" t="s">
        <v>886</v>
      </c>
      <c r="W118" s="31" t="s">
        <v>42</v>
      </c>
      <c r="X118" s="31" t="s">
        <v>182</v>
      </c>
      <c r="Y118" s="31" t="s">
        <v>1231</v>
      </c>
      <c r="Z118" s="31" t="s">
        <v>1735</v>
      </c>
      <c r="AA118" s="32">
        <f>IF(W118="-","-",VLOOKUP(W118,十干十二支!A$2:B$61,2,FALSE))</f>
        <v>28</v>
      </c>
      <c r="AB118" s="32">
        <f>IF(X118="-","-",VLOOKUP(X118,十干十二支!$A$1:B$61,2,FALSE))</f>
        <v>29</v>
      </c>
      <c r="AC118" s="32">
        <f t="shared" si="38"/>
        <v>1</v>
      </c>
      <c r="AD118" s="32">
        <f t="shared" si="37"/>
        <v>1</v>
      </c>
      <c r="AE118" s="32" t="str">
        <f>IF(S118="-","-",VLOOKUP(S118,十干十二支!$A$1:B$61,2,FALSE))</f>
        <v>-</v>
      </c>
      <c r="AF118" s="32" t="str">
        <f>IF(T118="-","-",VLOOKUP(T118,十干十二支!$A$1:B$61,2,FALSE))</f>
        <v>-</v>
      </c>
      <c r="AG118" s="32" t="str">
        <f t="shared" si="39"/>
        <v>-</v>
      </c>
    </row>
    <row r="119" spans="1:33" ht="48.5" customHeight="1">
      <c r="A119" s="66"/>
      <c r="B119" s="33" t="s">
        <v>1088</v>
      </c>
      <c r="C119" s="33" t="s">
        <v>886</v>
      </c>
      <c r="D119" s="33" t="s">
        <v>1031</v>
      </c>
      <c r="E119" s="34">
        <v>127</v>
      </c>
      <c r="F119" s="33" t="s">
        <v>886</v>
      </c>
      <c r="G119" s="35" t="s">
        <v>1232</v>
      </c>
      <c r="H119" s="36" t="s">
        <v>1433</v>
      </c>
      <c r="I119" s="31" t="s">
        <v>886</v>
      </c>
      <c r="J119" s="31" t="s">
        <v>886</v>
      </c>
      <c r="K119" s="31" t="s">
        <v>916</v>
      </c>
      <c r="L119" s="31" t="s">
        <v>645</v>
      </c>
      <c r="M119" s="31" t="s">
        <v>886</v>
      </c>
      <c r="N119" s="31" t="s">
        <v>886</v>
      </c>
      <c r="O119" s="31" t="s">
        <v>639</v>
      </c>
      <c r="P119" s="31" t="s">
        <v>640</v>
      </c>
      <c r="Q119" s="31" t="s">
        <v>886</v>
      </c>
      <c r="R119" s="31" t="s">
        <v>886</v>
      </c>
      <c r="S119" s="31" t="s">
        <v>886</v>
      </c>
      <c r="T119" s="31" t="s">
        <v>886</v>
      </c>
      <c r="U119" s="31" t="s">
        <v>886</v>
      </c>
      <c r="V119" s="31" t="s">
        <v>886</v>
      </c>
      <c r="W119" s="31" t="s">
        <v>886</v>
      </c>
      <c r="X119" s="31" t="s">
        <v>886</v>
      </c>
      <c r="Y119" s="31" t="s">
        <v>886</v>
      </c>
      <c r="Z119" s="31" t="s">
        <v>886</v>
      </c>
      <c r="AA119" s="32" t="str">
        <f>IF(W119="-","-",VLOOKUP(W119,十干十二支!A$2:B$61,2,FALSE))</f>
        <v>-</v>
      </c>
      <c r="AB119" s="32" t="str">
        <f>IF(X119="-","-",VLOOKUP(X119,十干十二支!$A$1:B$61,2,FALSE))</f>
        <v>-</v>
      </c>
      <c r="AC119" s="32" t="str">
        <f t="shared" si="38"/>
        <v>-</v>
      </c>
      <c r="AD119" s="32" t="str">
        <f t="shared" si="37"/>
        <v>-</v>
      </c>
      <c r="AE119" s="32" t="str">
        <f>IF(S119="-","-",VLOOKUP(S119,十干十二支!$A$1:B$61,2,FALSE))</f>
        <v>-</v>
      </c>
      <c r="AF119" s="32" t="str">
        <f>IF(T119="-","-",VLOOKUP(T119,十干十二支!$A$1:B$61,2,FALSE))</f>
        <v>-</v>
      </c>
      <c r="AG119" s="32" t="str">
        <f t="shared" si="39"/>
        <v>-</v>
      </c>
    </row>
    <row r="120" spans="1:33" ht="48.5" customHeight="1">
      <c r="A120" s="66"/>
      <c r="B120" s="33" t="s">
        <v>1031</v>
      </c>
      <c r="C120" s="33" t="s">
        <v>886</v>
      </c>
      <c r="D120" s="33" t="s">
        <v>886</v>
      </c>
      <c r="E120" s="34">
        <v>127</v>
      </c>
      <c r="F120" s="33" t="s">
        <v>905</v>
      </c>
      <c r="G120" s="35" t="s">
        <v>1233</v>
      </c>
      <c r="H120" s="36" t="s">
        <v>1434</v>
      </c>
      <c r="I120" s="31" t="s">
        <v>1584</v>
      </c>
      <c r="J120" s="31" t="s">
        <v>886</v>
      </c>
      <c r="K120" s="31" t="s">
        <v>916</v>
      </c>
      <c r="L120" s="31" t="s">
        <v>638</v>
      </c>
      <c r="M120" s="31" t="s">
        <v>886</v>
      </c>
      <c r="N120" s="31" t="s">
        <v>886</v>
      </c>
      <c r="O120" s="31" t="s">
        <v>640</v>
      </c>
      <c r="P120" s="31" t="s">
        <v>639</v>
      </c>
      <c r="Q120" s="31" t="s">
        <v>886</v>
      </c>
      <c r="R120" s="31" t="s">
        <v>886</v>
      </c>
      <c r="S120" s="31" t="s">
        <v>886</v>
      </c>
      <c r="T120" s="31" t="s">
        <v>886</v>
      </c>
      <c r="U120" s="31" t="s">
        <v>886</v>
      </c>
      <c r="V120" s="31" t="s">
        <v>886</v>
      </c>
      <c r="W120" s="31" t="s">
        <v>228</v>
      </c>
      <c r="X120" s="31" t="s">
        <v>883</v>
      </c>
      <c r="Y120" s="31" t="s">
        <v>1233</v>
      </c>
      <c r="Z120" s="31" t="s">
        <v>1736</v>
      </c>
      <c r="AA120" s="32">
        <f>IF(W120="-","-",VLOOKUP(W120,十干十二支!A$2:B$61,2,FALSE))</f>
        <v>54</v>
      </c>
      <c r="AB120" s="32">
        <f>IF(X120="-","-",VLOOKUP(X120,十干十二支!$A$1:B$61,2,FALSE))</f>
        <v>55</v>
      </c>
      <c r="AC120" s="32">
        <f t="shared" si="38"/>
        <v>1</v>
      </c>
      <c r="AD120" s="32">
        <f t="shared" si="37"/>
        <v>1</v>
      </c>
      <c r="AE120" s="32" t="str">
        <f>IF(S120="-","-",VLOOKUP(S120,十干十二支!$A$1:B$61,2,FALSE))</f>
        <v>-</v>
      </c>
      <c r="AF120" s="32" t="str">
        <f>IF(T120="-","-",VLOOKUP(T120,十干十二支!$A$1:B$61,2,FALSE))</f>
        <v>-</v>
      </c>
      <c r="AG120" s="32" t="str">
        <f t="shared" si="39"/>
        <v>-</v>
      </c>
    </row>
    <row r="121" spans="1:33" ht="48.5" customHeight="1">
      <c r="A121" s="66"/>
      <c r="B121" s="33" t="s">
        <v>1051</v>
      </c>
      <c r="C121" s="33" t="s">
        <v>886</v>
      </c>
      <c r="D121" s="33" t="s">
        <v>886</v>
      </c>
      <c r="E121" s="34">
        <v>127</v>
      </c>
      <c r="F121" s="33" t="s">
        <v>913</v>
      </c>
      <c r="G121" s="35" t="s">
        <v>1234</v>
      </c>
      <c r="H121" s="36" t="s">
        <v>1435</v>
      </c>
      <c r="I121" s="31" t="s">
        <v>886</v>
      </c>
      <c r="J121" s="31" t="s">
        <v>908</v>
      </c>
      <c r="K121" s="40" t="s">
        <v>907</v>
      </c>
      <c r="L121" s="31" t="s">
        <v>20</v>
      </c>
      <c r="M121" s="31" t="s">
        <v>20</v>
      </c>
      <c r="N121" s="31" t="s">
        <v>20</v>
      </c>
      <c r="O121" s="31" t="s">
        <v>20</v>
      </c>
      <c r="P121" s="31" t="s">
        <v>20</v>
      </c>
      <c r="Q121" s="31" t="s">
        <v>20</v>
      </c>
      <c r="R121" s="31" t="s">
        <v>20</v>
      </c>
      <c r="S121" s="31" t="s">
        <v>20</v>
      </c>
      <c r="T121" s="31" t="s">
        <v>20</v>
      </c>
      <c r="U121" s="31" t="s">
        <v>20</v>
      </c>
      <c r="V121" s="31" t="s">
        <v>20</v>
      </c>
      <c r="W121" s="31" t="s">
        <v>20</v>
      </c>
      <c r="X121" s="31" t="s">
        <v>20</v>
      </c>
      <c r="Y121" s="31" t="s">
        <v>20</v>
      </c>
      <c r="Z121" s="31" t="s">
        <v>20</v>
      </c>
      <c r="AA121" s="32" t="str">
        <f>IF(W121="-","-",VLOOKUP(W121,十干十二支!A$2:B$61,2,FALSE))</f>
        <v>-</v>
      </c>
      <c r="AB121" s="32" t="str">
        <f>IF(X121="-","-",VLOOKUP(X121,十干十二支!$A$1:B$61,2,FALSE))</f>
        <v>-</v>
      </c>
      <c r="AC121" s="32" t="str">
        <f t="shared" si="38"/>
        <v>-</v>
      </c>
      <c r="AD121" s="32" t="str">
        <f t="shared" si="37"/>
        <v>-</v>
      </c>
      <c r="AE121" s="32" t="str">
        <f>IF(S121="-","-",VLOOKUP(S121,十干十二支!$A$1:B$61,2,FALSE))</f>
        <v>-</v>
      </c>
      <c r="AF121" s="32" t="str">
        <f>IF(T121="-","-",VLOOKUP(T121,十干十二支!$A$1:B$61,2,FALSE))</f>
        <v>-</v>
      </c>
      <c r="AG121" s="32" t="str">
        <f t="shared" si="39"/>
        <v>-</v>
      </c>
    </row>
    <row r="122" spans="1:33" ht="48.5" customHeight="1">
      <c r="A122" s="66"/>
      <c r="B122" s="33" t="s">
        <v>1136</v>
      </c>
      <c r="C122" s="33" t="s">
        <v>886</v>
      </c>
      <c r="D122" s="33" t="s">
        <v>1068</v>
      </c>
      <c r="E122" s="34">
        <v>127</v>
      </c>
      <c r="F122" s="33" t="s">
        <v>886</v>
      </c>
      <c r="G122" s="35" t="s">
        <v>1235</v>
      </c>
      <c r="H122" s="36" t="s">
        <v>1436</v>
      </c>
      <c r="I122" s="31" t="s">
        <v>886</v>
      </c>
      <c r="J122" s="31" t="s">
        <v>886</v>
      </c>
      <c r="K122" s="31" t="s">
        <v>916</v>
      </c>
      <c r="L122" s="31" t="s">
        <v>645</v>
      </c>
      <c r="M122" s="31" t="s">
        <v>886</v>
      </c>
      <c r="N122" s="31" t="s">
        <v>886</v>
      </c>
      <c r="O122" s="31" t="s">
        <v>639</v>
      </c>
      <c r="P122" s="31" t="s">
        <v>640</v>
      </c>
      <c r="Q122" s="31" t="s">
        <v>886</v>
      </c>
      <c r="R122" s="31" t="s">
        <v>886</v>
      </c>
      <c r="S122" s="31" t="s">
        <v>886</v>
      </c>
      <c r="T122" s="31" t="s">
        <v>886</v>
      </c>
      <c r="U122" s="31" t="s">
        <v>886</v>
      </c>
      <c r="V122" s="31" t="s">
        <v>886</v>
      </c>
      <c r="W122" s="31" t="s">
        <v>886</v>
      </c>
      <c r="X122" s="31" t="s">
        <v>886</v>
      </c>
      <c r="Y122" s="31" t="s">
        <v>886</v>
      </c>
      <c r="Z122" s="31" t="s">
        <v>886</v>
      </c>
      <c r="AA122" s="32" t="str">
        <f>IF(W122="-","-",VLOOKUP(W122,十干十二支!A$2:B$61,2,FALSE))</f>
        <v>-</v>
      </c>
      <c r="AB122" s="32" t="str">
        <f>IF(X122="-","-",VLOOKUP(X122,十干十二支!$A$1:B$61,2,FALSE))</f>
        <v>-</v>
      </c>
      <c r="AC122" s="32" t="str">
        <f t="shared" si="38"/>
        <v>-</v>
      </c>
      <c r="AD122" s="32" t="str">
        <f t="shared" si="37"/>
        <v>-</v>
      </c>
      <c r="AE122" s="32" t="str">
        <f>IF(S122="-","-",VLOOKUP(S122,十干十二支!$A$1:B$61,2,FALSE))</f>
        <v>-</v>
      </c>
      <c r="AF122" s="32" t="str">
        <f>IF(T122="-","-",VLOOKUP(T122,十干十二支!$A$1:B$61,2,FALSE))</f>
        <v>-</v>
      </c>
      <c r="AG122" s="32" t="str">
        <f t="shared" si="39"/>
        <v>-</v>
      </c>
    </row>
    <row r="123" spans="1:33" ht="48.5" customHeight="1">
      <c r="A123" s="66"/>
      <c r="B123" s="33" t="s">
        <v>1068</v>
      </c>
      <c r="C123" s="33" t="s">
        <v>886</v>
      </c>
      <c r="D123" s="33" t="s">
        <v>886</v>
      </c>
      <c r="E123" s="34">
        <v>127</v>
      </c>
      <c r="F123" s="33" t="s">
        <v>914</v>
      </c>
      <c r="G123" s="35" t="s">
        <v>1236</v>
      </c>
      <c r="H123" s="36" t="s">
        <v>1581</v>
      </c>
      <c r="I123" s="31" t="s">
        <v>1585</v>
      </c>
      <c r="J123" s="31" t="s">
        <v>886</v>
      </c>
      <c r="K123" s="31" t="s">
        <v>916</v>
      </c>
      <c r="L123" s="31" t="s">
        <v>638</v>
      </c>
      <c r="M123" s="31" t="s">
        <v>886</v>
      </c>
      <c r="N123" s="31" t="s">
        <v>886</v>
      </c>
      <c r="O123" s="31" t="s">
        <v>640</v>
      </c>
      <c r="P123" s="31" t="s">
        <v>639</v>
      </c>
      <c r="Q123" s="31" t="s">
        <v>886</v>
      </c>
      <c r="R123" s="31" t="s">
        <v>886</v>
      </c>
      <c r="S123" s="31" t="s">
        <v>886</v>
      </c>
      <c r="T123" s="31" t="s">
        <v>886</v>
      </c>
      <c r="U123" s="31" t="s">
        <v>886</v>
      </c>
      <c r="V123" s="31" t="s">
        <v>886</v>
      </c>
      <c r="W123" s="31" t="s">
        <v>85</v>
      </c>
      <c r="X123" s="31" t="s">
        <v>84</v>
      </c>
      <c r="Y123" s="31" t="s">
        <v>1236</v>
      </c>
      <c r="Z123" s="31" t="s">
        <v>1737</v>
      </c>
      <c r="AA123" s="32">
        <f>IF(W123="-","-",VLOOKUP(W123,十干十二支!A$2:B$61,2,FALSE))</f>
        <v>50</v>
      </c>
      <c r="AB123" s="32">
        <f>IF(X123="-","-",VLOOKUP(X123,十干十二支!$A$1:B$61,2,FALSE))</f>
        <v>51</v>
      </c>
      <c r="AC123" s="32">
        <f t="shared" si="38"/>
        <v>1</v>
      </c>
      <c r="AD123" s="32">
        <f t="shared" si="37"/>
        <v>1</v>
      </c>
      <c r="AE123" s="32" t="str">
        <f>IF(S123="-","-",VLOOKUP(S123,十干十二支!$A$1:B$61,2,FALSE))</f>
        <v>-</v>
      </c>
      <c r="AF123" s="32" t="str">
        <f>IF(T123="-","-",VLOOKUP(T123,十干十二支!$A$1:B$61,2,FALSE))</f>
        <v>-</v>
      </c>
      <c r="AG123" s="32" t="str">
        <f t="shared" si="39"/>
        <v>-</v>
      </c>
    </row>
    <row r="124" spans="1:33" ht="48.5" customHeight="1">
      <c r="A124" s="66"/>
      <c r="B124" s="33" t="s">
        <v>1080</v>
      </c>
      <c r="C124" s="33" t="s">
        <v>886</v>
      </c>
      <c r="D124" s="33" t="s">
        <v>886</v>
      </c>
      <c r="E124" s="34">
        <v>127</v>
      </c>
      <c r="F124" s="33" t="s">
        <v>902</v>
      </c>
      <c r="G124" s="35" t="s">
        <v>1237</v>
      </c>
      <c r="H124" s="36" t="s">
        <v>1437</v>
      </c>
      <c r="I124" s="31" t="s">
        <v>886</v>
      </c>
      <c r="J124" s="31" t="s">
        <v>908</v>
      </c>
      <c r="K124" s="40" t="s">
        <v>907</v>
      </c>
      <c r="L124" s="31" t="s">
        <v>20</v>
      </c>
      <c r="M124" s="31" t="s">
        <v>20</v>
      </c>
      <c r="N124" s="31" t="s">
        <v>20</v>
      </c>
      <c r="O124" s="31" t="s">
        <v>20</v>
      </c>
      <c r="P124" s="31" t="s">
        <v>20</v>
      </c>
      <c r="Q124" s="31" t="s">
        <v>20</v>
      </c>
      <c r="R124" s="31" t="s">
        <v>20</v>
      </c>
      <c r="S124" s="31" t="s">
        <v>20</v>
      </c>
      <c r="T124" s="31" t="s">
        <v>20</v>
      </c>
      <c r="U124" s="31" t="s">
        <v>20</v>
      </c>
      <c r="V124" s="31" t="s">
        <v>20</v>
      </c>
      <c r="W124" s="31" t="s">
        <v>20</v>
      </c>
      <c r="X124" s="31" t="s">
        <v>20</v>
      </c>
      <c r="Y124" s="31" t="s">
        <v>20</v>
      </c>
      <c r="Z124" s="31" t="s">
        <v>20</v>
      </c>
      <c r="AA124" s="32" t="str">
        <f>IF(W124="-","-",VLOOKUP(W124,十干十二支!A$2:B$61,2,FALSE))</f>
        <v>-</v>
      </c>
      <c r="AB124" s="32" t="str">
        <f>IF(X124="-","-",VLOOKUP(X124,十干十二支!$A$1:B$61,2,FALSE))</f>
        <v>-</v>
      </c>
      <c r="AC124" s="32" t="str">
        <f t="shared" si="38"/>
        <v>-</v>
      </c>
      <c r="AD124" s="32" t="str">
        <f t="shared" si="37"/>
        <v>-</v>
      </c>
      <c r="AE124" s="32" t="str">
        <f>IF(S124="-","-",VLOOKUP(S124,十干十二支!$A$1:B$61,2,FALSE))</f>
        <v>-</v>
      </c>
      <c r="AF124" s="32" t="str">
        <f>IF(T124="-","-",VLOOKUP(T124,十干十二支!$A$1:B$61,2,FALSE))</f>
        <v>-</v>
      </c>
      <c r="AG124" s="32" t="str">
        <f t="shared" si="39"/>
        <v>-</v>
      </c>
    </row>
    <row r="125" spans="1:33" ht="48.5" customHeight="1">
      <c r="A125" s="66"/>
      <c r="B125" s="33" t="s">
        <v>957</v>
      </c>
      <c r="C125" s="33" t="s">
        <v>886</v>
      </c>
      <c r="D125" s="33" t="s">
        <v>886</v>
      </c>
      <c r="E125" s="34">
        <v>128</v>
      </c>
      <c r="F125" s="33" t="s">
        <v>896</v>
      </c>
      <c r="G125" s="35" t="s">
        <v>1238</v>
      </c>
      <c r="H125" s="36" t="s">
        <v>1438</v>
      </c>
      <c r="I125" s="31" t="s">
        <v>886</v>
      </c>
      <c r="J125" s="31" t="s">
        <v>908</v>
      </c>
      <c r="K125" s="40" t="s">
        <v>907</v>
      </c>
      <c r="L125" s="31" t="s">
        <v>20</v>
      </c>
      <c r="M125" s="31" t="s">
        <v>20</v>
      </c>
      <c r="N125" s="31" t="s">
        <v>20</v>
      </c>
      <c r="O125" s="31" t="s">
        <v>20</v>
      </c>
      <c r="P125" s="31" t="s">
        <v>20</v>
      </c>
      <c r="Q125" s="31" t="s">
        <v>20</v>
      </c>
      <c r="R125" s="31" t="s">
        <v>20</v>
      </c>
      <c r="S125" s="31" t="s">
        <v>20</v>
      </c>
      <c r="T125" s="31" t="s">
        <v>20</v>
      </c>
      <c r="U125" s="31" t="s">
        <v>20</v>
      </c>
      <c r="V125" s="31" t="s">
        <v>20</v>
      </c>
      <c r="W125" s="31" t="s">
        <v>20</v>
      </c>
      <c r="X125" s="31" t="s">
        <v>20</v>
      </c>
      <c r="Y125" s="31" t="s">
        <v>20</v>
      </c>
      <c r="Z125" s="31" t="s">
        <v>20</v>
      </c>
      <c r="AA125" s="32" t="str">
        <f>IF(W125="-","-",VLOOKUP(W125,十干十二支!A$2:B$61,2,FALSE))</f>
        <v>-</v>
      </c>
      <c r="AB125" s="32" t="str">
        <f>IF(X125="-","-",VLOOKUP(X125,十干十二支!$A$1:B$61,2,FALSE))</f>
        <v>-</v>
      </c>
      <c r="AC125" s="32" t="str">
        <f t="shared" si="38"/>
        <v>-</v>
      </c>
      <c r="AD125" s="32" t="str">
        <f t="shared" si="37"/>
        <v>-</v>
      </c>
      <c r="AE125" s="32" t="str">
        <f>IF(S125="-","-",VLOOKUP(S125,十干十二支!$A$1:B$61,2,FALSE))</f>
        <v>-</v>
      </c>
      <c r="AF125" s="32" t="str">
        <f>IF(T125="-","-",VLOOKUP(T125,十干十二支!$A$1:B$61,2,FALSE))</f>
        <v>-</v>
      </c>
      <c r="AG125" s="32" t="str">
        <f t="shared" si="39"/>
        <v>-</v>
      </c>
    </row>
    <row r="126" spans="1:33" ht="48.5" customHeight="1">
      <c r="A126" s="66"/>
      <c r="B126" s="33" t="s">
        <v>1103</v>
      </c>
      <c r="C126" s="33" t="s">
        <v>886</v>
      </c>
      <c r="D126" s="33" t="s">
        <v>1007</v>
      </c>
      <c r="E126" s="34">
        <v>128</v>
      </c>
      <c r="F126" s="33" t="s">
        <v>886</v>
      </c>
      <c r="G126" s="35" t="s">
        <v>1239</v>
      </c>
      <c r="H126" s="36" t="s">
        <v>1439</v>
      </c>
      <c r="I126" s="31" t="s">
        <v>886</v>
      </c>
      <c r="J126" s="31" t="s">
        <v>886</v>
      </c>
      <c r="K126" s="31" t="s">
        <v>916</v>
      </c>
      <c r="L126" s="31" t="s">
        <v>645</v>
      </c>
      <c r="M126" s="31" t="s">
        <v>886</v>
      </c>
      <c r="N126" s="31" t="s">
        <v>886</v>
      </c>
      <c r="O126" s="31" t="s">
        <v>639</v>
      </c>
      <c r="P126" s="31" t="s">
        <v>640</v>
      </c>
      <c r="Q126" s="31" t="s">
        <v>886</v>
      </c>
      <c r="R126" s="31" t="s">
        <v>886</v>
      </c>
      <c r="S126" s="31" t="s">
        <v>886</v>
      </c>
      <c r="T126" s="31" t="s">
        <v>886</v>
      </c>
      <c r="U126" s="31" t="s">
        <v>886</v>
      </c>
      <c r="V126" s="31" t="s">
        <v>886</v>
      </c>
      <c r="W126" s="31" t="s">
        <v>886</v>
      </c>
      <c r="X126" s="31" t="s">
        <v>886</v>
      </c>
      <c r="Y126" s="31" t="s">
        <v>886</v>
      </c>
      <c r="Z126" s="31" t="s">
        <v>886</v>
      </c>
      <c r="AA126" s="32" t="str">
        <f>IF(W126="-","-",VLOOKUP(W126,十干十二支!A$2:B$61,2,FALSE))</f>
        <v>-</v>
      </c>
      <c r="AB126" s="32" t="str">
        <f>IF(X126="-","-",VLOOKUP(X126,十干十二支!$A$1:B$61,2,FALSE))</f>
        <v>-</v>
      </c>
      <c r="AC126" s="32" t="str">
        <f t="shared" si="38"/>
        <v>-</v>
      </c>
      <c r="AD126" s="32" t="str">
        <f t="shared" si="37"/>
        <v>-</v>
      </c>
      <c r="AE126" s="32" t="str">
        <f>IF(S126="-","-",VLOOKUP(S126,十干十二支!$A$1:B$61,2,FALSE))</f>
        <v>-</v>
      </c>
      <c r="AF126" s="32" t="str">
        <f>IF(T126="-","-",VLOOKUP(T126,十干十二支!$A$1:B$61,2,FALSE))</f>
        <v>-</v>
      </c>
      <c r="AG126" s="32" t="str">
        <f t="shared" si="39"/>
        <v>-</v>
      </c>
    </row>
    <row r="127" spans="1:33" ht="48.5" customHeight="1">
      <c r="A127" s="66"/>
      <c r="B127" s="33" t="s">
        <v>1007</v>
      </c>
      <c r="C127" s="33" t="s">
        <v>886</v>
      </c>
      <c r="D127" s="33" t="s">
        <v>886</v>
      </c>
      <c r="E127" s="34">
        <v>128</v>
      </c>
      <c r="F127" s="33" t="s">
        <v>904</v>
      </c>
      <c r="G127" s="35" t="s">
        <v>1240</v>
      </c>
      <c r="H127" s="36" t="s">
        <v>1586</v>
      </c>
      <c r="I127" s="31" t="s">
        <v>1587</v>
      </c>
      <c r="J127" s="31" t="s">
        <v>886</v>
      </c>
      <c r="K127" s="31" t="s">
        <v>916</v>
      </c>
      <c r="L127" s="31" t="s">
        <v>638</v>
      </c>
      <c r="M127" s="31" t="s">
        <v>886</v>
      </c>
      <c r="N127" s="31" t="s">
        <v>886</v>
      </c>
      <c r="O127" s="31" t="s">
        <v>640</v>
      </c>
      <c r="P127" s="31" t="s">
        <v>639</v>
      </c>
      <c r="Q127" s="31" t="s">
        <v>886</v>
      </c>
      <c r="R127" s="31" t="s">
        <v>886</v>
      </c>
      <c r="S127" s="31" t="s">
        <v>886</v>
      </c>
      <c r="T127" s="31" t="s">
        <v>886</v>
      </c>
      <c r="U127" s="31" t="s">
        <v>886</v>
      </c>
      <c r="V127" s="31" t="s">
        <v>886</v>
      </c>
      <c r="W127" s="31" t="s">
        <v>176</v>
      </c>
      <c r="X127" s="31" t="s">
        <v>175</v>
      </c>
      <c r="Y127" s="31" t="s">
        <v>1240</v>
      </c>
      <c r="Z127" s="31" t="s">
        <v>1738</v>
      </c>
      <c r="AA127" s="32">
        <f>IF(W127="-","-",VLOOKUP(W127,十干十二支!A$2:B$61,2,FALSE))</f>
        <v>30</v>
      </c>
      <c r="AB127" s="32">
        <f>IF(X127="-","-",VLOOKUP(X127,十干十二支!$A$1:B$61,2,FALSE))</f>
        <v>31</v>
      </c>
      <c r="AC127" s="32">
        <f t="shared" si="38"/>
        <v>1</v>
      </c>
      <c r="AD127" s="32">
        <f t="shared" si="37"/>
        <v>1</v>
      </c>
      <c r="AE127" s="32" t="str">
        <f>IF(S127="-","-",VLOOKUP(S127,十干十二支!$A$1:B$61,2,FALSE))</f>
        <v>-</v>
      </c>
      <c r="AF127" s="32" t="str">
        <f>IF(T127="-","-",VLOOKUP(T127,十干十二支!$A$1:B$61,2,FALSE))</f>
        <v>-</v>
      </c>
      <c r="AG127" s="32" t="str">
        <f>IF(AE127="-","-",AF130-AE127)</f>
        <v>-</v>
      </c>
    </row>
    <row r="128" spans="1:33" ht="48.5" customHeight="1">
      <c r="A128" s="66"/>
      <c r="B128" s="33" t="s">
        <v>2030</v>
      </c>
      <c r="C128" s="33" t="s">
        <v>886</v>
      </c>
      <c r="D128" s="33" t="s">
        <v>886</v>
      </c>
      <c r="E128" s="34">
        <v>128</v>
      </c>
      <c r="F128" s="51" t="s">
        <v>886</v>
      </c>
      <c r="G128" s="54" t="s">
        <v>1924</v>
      </c>
      <c r="H128" s="36" t="s">
        <v>1926</v>
      </c>
      <c r="I128" s="55" t="s">
        <v>886</v>
      </c>
      <c r="J128" s="55" t="s">
        <v>886</v>
      </c>
      <c r="K128" s="31" t="s">
        <v>916</v>
      </c>
      <c r="L128" s="31" t="s">
        <v>645</v>
      </c>
      <c r="M128" s="31" t="s">
        <v>886</v>
      </c>
      <c r="N128" s="31" t="s">
        <v>886</v>
      </c>
      <c r="O128" s="31" t="s">
        <v>639</v>
      </c>
      <c r="P128" s="31" t="s">
        <v>640</v>
      </c>
      <c r="Q128" s="31" t="s">
        <v>886</v>
      </c>
      <c r="R128" s="31" t="s">
        <v>886</v>
      </c>
      <c r="S128" s="31" t="s">
        <v>886</v>
      </c>
      <c r="T128" s="31" t="s">
        <v>886</v>
      </c>
      <c r="U128" s="31" t="s">
        <v>886</v>
      </c>
      <c r="V128" s="31" t="s">
        <v>886</v>
      </c>
      <c r="W128" s="31" t="s">
        <v>886</v>
      </c>
      <c r="X128" s="31" t="s">
        <v>886</v>
      </c>
      <c r="Y128" s="31" t="s">
        <v>886</v>
      </c>
      <c r="Z128" s="31" t="s">
        <v>886</v>
      </c>
      <c r="AA128" s="32" t="str">
        <f>IF(W128="-","-",VLOOKUP(W128,十干十二支!A$2:B$61,2,FALSE))</f>
        <v>-</v>
      </c>
      <c r="AB128" s="32" t="str">
        <f>IF(X128="-","-",VLOOKUP(X128,十干十二支!$A$1:B$61,2,FALSE))</f>
        <v>-</v>
      </c>
      <c r="AC128" s="32" t="str">
        <f t="shared" ref="AC128:AC129" si="43">IF(AA128="-","-",AB128-AA128)</f>
        <v>-</v>
      </c>
      <c r="AD128" s="32" t="str">
        <f t="shared" ref="AD128:AD129" si="44">IF(AC128="-","-",IF(ABS(AC128)&gt;30,IF(AC128 &gt; 0, AC128-60, AC128+60),AC128))</f>
        <v>-</v>
      </c>
      <c r="AE128" s="32" t="str">
        <f>IF(S128="-","-",VLOOKUP(S128,十干十二支!$A$1:B$61,2,FALSE))</f>
        <v>-</v>
      </c>
      <c r="AF128" s="32" t="str">
        <f>IF(T128="-","-",VLOOKUP(T128,十干十二支!$A$1:B$61,2,FALSE))</f>
        <v>-</v>
      </c>
      <c r="AG128" s="32" t="str">
        <f t="shared" ref="AG128:AG129" si="45">IF(AE128="-","-",AF129-AE128)</f>
        <v>-</v>
      </c>
    </row>
    <row r="129" spans="1:33" ht="48.5" customHeight="1">
      <c r="A129" s="66"/>
      <c r="B129" s="33" t="s">
        <v>2031</v>
      </c>
      <c r="C129" s="33" t="s">
        <v>886</v>
      </c>
      <c r="D129" s="33" t="s">
        <v>886</v>
      </c>
      <c r="E129" s="34">
        <v>128</v>
      </c>
      <c r="F129" s="51" t="s">
        <v>896</v>
      </c>
      <c r="G129" s="54" t="s">
        <v>1925</v>
      </c>
      <c r="H129" s="36" t="s">
        <v>1927</v>
      </c>
      <c r="I129" s="55" t="s">
        <v>1928</v>
      </c>
      <c r="J129" s="55" t="s">
        <v>886</v>
      </c>
      <c r="K129" s="31" t="s">
        <v>916</v>
      </c>
      <c r="L129" s="31" t="s">
        <v>638</v>
      </c>
      <c r="M129" s="31" t="s">
        <v>886</v>
      </c>
      <c r="N129" s="31" t="s">
        <v>886</v>
      </c>
      <c r="O129" s="31" t="s">
        <v>640</v>
      </c>
      <c r="P129" s="31" t="s">
        <v>639</v>
      </c>
      <c r="Q129" s="31" t="s">
        <v>886</v>
      </c>
      <c r="R129" s="31" t="s">
        <v>886</v>
      </c>
      <c r="S129" s="31" t="s">
        <v>886</v>
      </c>
      <c r="T129" s="31" t="s">
        <v>886</v>
      </c>
      <c r="U129" s="31" t="s">
        <v>886</v>
      </c>
      <c r="V129" s="31" t="s">
        <v>886</v>
      </c>
      <c r="W129" s="31" t="s">
        <v>1929</v>
      </c>
      <c r="X129" s="31" t="s">
        <v>1930</v>
      </c>
      <c r="Y129" s="31" t="s">
        <v>1925</v>
      </c>
      <c r="Z129" s="31" t="s">
        <v>2032</v>
      </c>
      <c r="AA129" s="32">
        <f>IF(W129="-","-",VLOOKUP(W129,十干十二支!A$2:B$61,2,FALSE))</f>
        <v>33</v>
      </c>
      <c r="AB129" s="32">
        <f>IF(X129="-","-",VLOOKUP(X129,十干十二支!$A$1:B$61,2,FALSE))</f>
        <v>34</v>
      </c>
      <c r="AC129" s="32">
        <f t="shared" si="43"/>
        <v>1</v>
      </c>
      <c r="AD129" s="32">
        <f t="shared" si="44"/>
        <v>1</v>
      </c>
      <c r="AE129" s="32" t="str">
        <f>IF(S129="-","-",VLOOKUP(S129,十干十二支!$A$1:B$61,2,FALSE))</f>
        <v>-</v>
      </c>
      <c r="AF129" s="32" t="str">
        <f>IF(T129="-","-",VLOOKUP(T129,十干十二支!$A$1:B$61,2,FALSE))</f>
        <v>-</v>
      </c>
      <c r="AG129" s="32" t="str">
        <f t="shared" si="45"/>
        <v>-</v>
      </c>
    </row>
    <row r="130" spans="1:33" ht="48.5" customHeight="1">
      <c r="A130" s="66"/>
      <c r="B130" s="33" t="s">
        <v>985</v>
      </c>
      <c r="C130" s="33" t="s">
        <v>886</v>
      </c>
      <c r="D130" s="33" t="s">
        <v>958</v>
      </c>
      <c r="E130" s="34">
        <v>129</v>
      </c>
      <c r="F130" s="33" t="s">
        <v>886</v>
      </c>
      <c r="G130" s="35" t="s">
        <v>1241</v>
      </c>
      <c r="H130" s="36" t="s">
        <v>1440</v>
      </c>
      <c r="I130" s="31" t="s">
        <v>886</v>
      </c>
      <c r="J130" s="31" t="s">
        <v>886</v>
      </c>
      <c r="K130" s="31" t="s">
        <v>916</v>
      </c>
      <c r="L130" s="31" t="s">
        <v>645</v>
      </c>
      <c r="M130" s="31" t="s">
        <v>886</v>
      </c>
      <c r="N130" s="31" t="s">
        <v>886</v>
      </c>
      <c r="O130" s="31" t="s">
        <v>639</v>
      </c>
      <c r="P130" s="31" t="s">
        <v>640</v>
      </c>
      <c r="Q130" s="31" t="s">
        <v>886</v>
      </c>
      <c r="R130" s="31" t="s">
        <v>886</v>
      </c>
      <c r="S130" s="31" t="s">
        <v>886</v>
      </c>
      <c r="T130" s="31" t="s">
        <v>886</v>
      </c>
      <c r="U130" s="31" t="s">
        <v>886</v>
      </c>
      <c r="V130" s="31" t="s">
        <v>886</v>
      </c>
      <c r="W130" s="31" t="s">
        <v>886</v>
      </c>
      <c r="X130" s="31" t="s">
        <v>886</v>
      </c>
      <c r="Y130" s="31" t="s">
        <v>886</v>
      </c>
      <c r="Z130" s="31" t="s">
        <v>886</v>
      </c>
      <c r="AA130" s="32" t="str">
        <f>IF(W130="-","-",VLOOKUP(W130,十干十二支!A$2:B$61,2,FALSE))</f>
        <v>-</v>
      </c>
      <c r="AB130" s="32" t="str">
        <f>IF(X130="-","-",VLOOKUP(X130,十干十二支!$A$1:B$61,2,FALSE))</f>
        <v>-</v>
      </c>
      <c r="AC130" s="32" t="str">
        <f t="shared" si="38"/>
        <v>-</v>
      </c>
      <c r="AD130" s="32" t="str">
        <f t="shared" si="37"/>
        <v>-</v>
      </c>
      <c r="AE130" s="32" t="str">
        <f>IF(S130="-","-",VLOOKUP(S130,十干十二支!$A$1:B$61,2,FALSE))</f>
        <v>-</v>
      </c>
      <c r="AF130" s="32" t="str">
        <f>IF(T130="-","-",VLOOKUP(T130,十干十二支!$A$1:B$61,2,FALSE))</f>
        <v>-</v>
      </c>
      <c r="AG130" s="32" t="str">
        <f t="shared" si="39"/>
        <v>-</v>
      </c>
    </row>
    <row r="131" spans="1:33" ht="48.5" customHeight="1">
      <c r="A131" s="66"/>
      <c r="B131" s="33" t="s">
        <v>958</v>
      </c>
      <c r="C131" s="33" t="s">
        <v>886</v>
      </c>
      <c r="D131" s="33" t="s">
        <v>886</v>
      </c>
      <c r="E131" s="34">
        <v>129</v>
      </c>
      <c r="F131" s="33" t="s">
        <v>896</v>
      </c>
      <c r="G131" s="35" t="s">
        <v>1242</v>
      </c>
      <c r="H131" s="36" t="s">
        <v>1441</v>
      </c>
      <c r="I131" s="31" t="s">
        <v>1588</v>
      </c>
      <c r="J131" s="31" t="s">
        <v>886</v>
      </c>
      <c r="K131" s="31" t="s">
        <v>916</v>
      </c>
      <c r="L131" s="31" t="s">
        <v>638</v>
      </c>
      <c r="M131" s="31" t="s">
        <v>886</v>
      </c>
      <c r="N131" s="31" t="s">
        <v>886</v>
      </c>
      <c r="O131" s="31" t="s">
        <v>640</v>
      </c>
      <c r="P131" s="31" t="s">
        <v>639</v>
      </c>
      <c r="Q131" s="31" t="s">
        <v>886</v>
      </c>
      <c r="R131" s="31" t="s">
        <v>886</v>
      </c>
      <c r="S131" s="31" t="s">
        <v>886</v>
      </c>
      <c r="T131" s="31" t="s">
        <v>886</v>
      </c>
      <c r="U131" s="31" t="s">
        <v>886</v>
      </c>
      <c r="V131" s="31" t="s">
        <v>886</v>
      </c>
      <c r="W131" s="31" t="s">
        <v>883</v>
      </c>
      <c r="X131" s="31" t="s">
        <v>884</v>
      </c>
      <c r="Y131" s="31" t="s">
        <v>1242</v>
      </c>
      <c r="Z131" s="31" t="s">
        <v>1739</v>
      </c>
      <c r="AA131" s="32">
        <f>IF(W131="-","-",VLOOKUP(W131,十干十二支!A$2:B$61,2,FALSE))</f>
        <v>55</v>
      </c>
      <c r="AB131" s="32">
        <f>IF(X131="-","-",VLOOKUP(X131,十干十二支!$A$1:B$61,2,FALSE))</f>
        <v>56</v>
      </c>
      <c r="AC131" s="32">
        <f t="shared" si="38"/>
        <v>1</v>
      </c>
      <c r="AD131" s="32">
        <f t="shared" si="37"/>
        <v>1</v>
      </c>
      <c r="AE131" s="32" t="str">
        <f>IF(S131="-","-",VLOOKUP(S131,十干十二支!$A$1:B$61,2,FALSE))</f>
        <v>-</v>
      </c>
      <c r="AF131" s="32" t="str">
        <f>IF(T131="-","-",VLOOKUP(T131,十干十二支!$A$1:B$61,2,FALSE))</f>
        <v>-</v>
      </c>
      <c r="AG131" s="32" t="str">
        <f t="shared" si="39"/>
        <v>-</v>
      </c>
    </row>
    <row r="132" spans="1:33" ht="48.5" customHeight="1">
      <c r="A132" s="66"/>
      <c r="B132" s="33" t="s">
        <v>1104</v>
      </c>
      <c r="C132" s="33" t="s">
        <v>886</v>
      </c>
      <c r="D132" s="33" t="s">
        <v>1008</v>
      </c>
      <c r="E132" s="34">
        <v>129</v>
      </c>
      <c r="F132" s="33" t="s">
        <v>886</v>
      </c>
      <c r="G132" s="35" t="s">
        <v>1243</v>
      </c>
      <c r="H132" s="36" t="s">
        <v>1442</v>
      </c>
      <c r="I132" s="53" t="s">
        <v>886</v>
      </c>
      <c r="J132" s="31" t="s">
        <v>886</v>
      </c>
      <c r="K132" s="31" t="s">
        <v>916</v>
      </c>
      <c r="L132" s="31" t="s">
        <v>645</v>
      </c>
      <c r="M132" s="31" t="s">
        <v>886</v>
      </c>
      <c r="N132" s="31" t="s">
        <v>886</v>
      </c>
      <c r="O132" s="31" t="s">
        <v>639</v>
      </c>
      <c r="P132" s="31" t="s">
        <v>640</v>
      </c>
      <c r="Q132" s="31" t="s">
        <v>886</v>
      </c>
      <c r="R132" s="31" t="s">
        <v>886</v>
      </c>
      <c r="S132" s="31" t="s">
        <v>886</v>
      </c>
      <c r="T132" s="31" t="s">
        <v>886</v>
      </c>
      <c r="U132" s="31" t="s">
        <v>886</v>
      </c>
      <c r="V132" s="31" t="s">
        <v>886</v>
      </c>
      <c r="W132" s="31" t="s">
        <v>886</v>
      </c>
      <c r="X132" s="31" t="s">
        <v>886</v>
      </c>
      <c r="Y132" s="31" t="s">
        <v>886</v>
      </c>
      <c r="Z132" s="31" t="s">
        <v>886</v>
      </c>
      <c r="AA132" s="32" t="str">
        <f>IF(W132="-","-",VLOOKUP(W132,十干十二支!A$2:B$61,2,FALSE))</f>
        <v>-</v>
      </c>
      <c r="AB132" s="32" t="str">
        <f>IF(X132="-","-",VLOOKUP(X132,十干十二支!$A$1:B$61,2,FALSE))</f>
        <v>-</v>
      </c>
      <c r="AC132" s="32" t="str">
        <f t="shared" si="38"/>
        <v>-</v>
      </c>
      <c r="AD132" s="32" t="str">
        <f t="shared" si="37"/>
        <v>-</v>
      </c>
      <c r="AE132" s="32" t="str">
        <f>IF(S132="-","-",VLOOKUP(S132,十干十二支!$A$1:B$61,2,FALSE))</f>
        <v>-</v>
      </c>
      <c r="AF132" s="32" t="str">
        <f>IF(T132="-","-",VLOOKUP(T132,十干十二支!$A$1:B$61,2,FALSE))</f>
        <v>-</v>
      </c>
      <c r="AG132" s="32" t="str">
        <f t="shared" si="39"/>
        <v>-</v>
      </c>
    </row>
    <row r="133" spans="1:33" ht="48.5" customHeight="1">
      <c r="A133" s="66"/>
      <c r="B133" s="33" t="s">
        <v>1008</v>
      </c>
      <c r="C133" s="33" t="s">
        <v>886</v>
      </c>
      <c r="D133" s="33" t="s">
        <v>886</v>
      </c>
      <c r="E133" s="34">
        <v>129</v>
      </c>
      <c r="F133" s="33" t="s">
        <v>904</v>
      </c>
      <c r="G133" s="35" t="s">
        <v>1244</v>
      </c>
      <c r="H133" s="36" t="s">
        <v>1589</v>
      </c>
      <c r="I133" s="31" t="s">
        <v>1931</v>
      </c>
      <c r="J133" s="31" t="s">
        <v>886</v>
      </c>
      <c r="K133" s="31" t="s">
        <v>916</v>
      </c>
      <c r="L133" s="31" t="s">
        <v>638</v>
      </c>
      <c r="M133" s="31" t="s">
        <v>886</v>
      </c>
      <c r="N133" s="31" t="s">
        <v>886</v>
      </c>
      <c r="O133" s="31" t="s">
        <v>640</v>
      </c>
      <c r="P133" s="31" t="s">
        <v>639</v>
      </c>
      <c r="Q133" s="31" t="s">
        <v>886</v>
      </c>
      <c r="R133" s="31" t="s">
        <v>886</v>
      </c>
      <c r="S133" s="31" t="s">
        <v>886</v>
      </c>
      <c r="T133" s="31" t="s">
        <v>886</v>
      </c>
      <c r="U133" s="31" t="s">
        <v>886</v>
      </c>
      <c r="V133" s="31" t="s">
        <v>886</v>
      </c>
      <c r="W133" s="31" t="s">
        <v>84</v>
      </c>
      <c r="X133" s="31" t="s">
        <v>394</v>
      </c>
      <c r="Y133" s="31" t="s">
        <v>1244</v>
      </c>
      <c r="Z133" s="31" t="s">
        <v>1740</v>
      </c>
      <c r="AA133" s="32">
        <f>IF(W133="-","-",VLOOKUP(W133,十干十二支!A$2:B$61,2,FALSE))</f>
        <v>51</v>
      </c>
      <c r="AB133" s="32">
        <f>IF(X133="-","-",VLOOKUP(X133,十干十二支!$A$1:B$61,2,FALSE))</f>
        <v>52</v>
      </c>
      <c r="AC133" s="32">
        <f t="shared" si="38"/>
        <v>1</v>
      </c>
      <c r="AD133" s="32">
        <f t="shared" si="37"/>
        <v>1</v>
      </c>
      <c r="AE133" s="32" t="str">
        <f>IF(S133="-","-",VLOOKUP(S133,十干十二支!$A$1:B$61,2,FALSE))</f>
        <v>-</v>
      </c>
      <c r="AF133" s="32" t="str">
        <f>IF(T133="-","-",VLOOKUP(T133,十干十二支!$A$1:B$61,2,FALSE))</f>
        <v>-</v>
      </c>
      <c r="AG133" s="32" t="str">
        <f t="shared" si="39"/>
        <v>-</v>
      </c>
    </row>
    <row r="134" spans="1:33" ht="48.5" customHeight="1">
      <c r="A134" s="66"/>
      <c r="B134" s="33" t="s">
        <v>1089</v>
      </c>
      <c r="C134" s="33" t="s">
        <v>886</v>
      </c>
      <c r="D134" s="33" t="s">
        <v>1032</v>
      </c>
      <c r="E134" s="34">
        <v>129</v>
      </c>
      <c r="F134" s="33" t="s">
        <v>886</v>
      </c>
      <c r="G134" s="35" t="s">
        <v>1245</v>
      </c>
      <c r="H134" s="36" t="s">
        <v>1443</v>
      </c>
      <c r="I134" s="31" t="s">
        <v>886</v>
      </c>
      <c r="J134" s="31" t="s">
        <v>886</v>
      </c>
      <c r="K134" s="31" t="s">
        <v>916</v>
      </c>
      <c r="L134" s="31" t="s">
        <v>645</v>
      </c>
      <c r="M134" s="31" t="s">
        <v>886</v>
      </c>
      <c r="N134" s="31" t="s">
        <v>886</v>
      </c>
      <c r="O134" s="31" t="s">
        <v>639</v>
      </c>
      <c r="P134" s="31" t="s">
        <v>640</v>
      </c>
      <c r="Q134" s="31" t="s">
        <v>886</v>
      </c>
      <c r="R134" s="31" t="s">
        <v>886</v>
      </c>
      <c r="S134" s="31" t="s">
        <v>886</v>
      </c>
      <c r="T134" s="31" t="s">
        <v>886</v>
      </c>
      <c r="U134" s="31" t="s">
        <v>886</v>
      </c>
      <c r="V134" s="31" t="s">
        <v>886</v>
      </c>
      <c r="W134" s="31" t="s">
        <v>886</v>
      </c>
      <c r="X134" s="31" t="s">
        <v>886</v>
      </c>
      <c r="Y134" s="31" t="s">
        <v>886</v>
      </c>
      <c r="Z134" s="31" t="s">
        <v>886</v>
      </c>
      <c r="AA134" s="32" t="str">
        <f>IF(W134="-","-",VLOOKUP(W134,十干十二支!A$2:B$61,2,FALSE))</f>
        <v>-</v>
      </c>
      <c r="AB134" s="32" t="str">
        <f>IF(X134="-","-",VLOOKUP(X134,十干十二支!$A$1:B$61,2,FALSE))</f>
        <v>-</v>
      </c>
      <c r="AC134" s="32" t="str">
        <f t="shared" si="38"/>
        <v>-</v>
      </c>
      <c r="AD134" s="32" t="str">
        <f t="shared" si="37"/>
        <v>-</v>
      </c>
      <c r="AE134" s="32" t="str">
        <f>IF(S134="-","-",VLOOKUP(S134,十干十二支!$A$1:B$61,2,FALSE))</f>
        <v>-</v>
      </c>
      <c r="AF134" s="32" t="str">
        <f>IF(T134="-","-",VLOOKUP(T134,十干十二支!$A$1:B$61,2,FALSE))</f>
        <v>-</v>
      </c>
      <c r="AG134" s="32" t="str">
        <f t="shared" si="39"/>
        <v>-</v>
      </c>
    </row>
    <row r="135" spans="1:33" ht="48.5" customHeight="1">
      <c r="A135" s="66"/>
      <c r="B135" s="33" t="s">
        <v>1032</v>
      </c>
      <c r="C135" s="33" t="s">
        <v>886</v>
      </c>
      <c r="D135" s="33" t="s">
        <v>886</v>
      </c>
      <c r="E135" s="34">
        <v>129</v>
      </c>
      <c r="F135" s="33" t="s">
        <v>905</v>
      </c>
      <c r="G135" s="35" t="s">
        <v>1246</v>
      </c>
      <c r="H135" s="36" t="s">
        <v>1590</v>
      </c>
      <c r="I135" s="31" t="s">
        <v>1932</v>
      </c>
      <c r="J135" s="31" t="s">
        <v>886</v>
      </c>
      <c r="K135" s="31" t="s">
        <v>916</v>
      </c>
      <c r="L135" s="31" t="s">
        <v>638</v>
      </c>
      <c r="M135" s="31" t="s">
        <v>886</v>
      </c>
      <c r="N135" s="31" t="s">
        <v>886</v>
      </c>
      <c r="O135" s="31" t="s">
        <v>640</v>
      </c>
      <c r="P135" s="31" t="s">
        <v>639</v>
      </c>
      <c r="Q135" s="31" t="s">
        <v>886</v>
      </c>
      <c r="R135" s="31" t="s">
        <v>886</v>
      </c>
      <c r="S135" s="31" t="s">
        <v>886</v>
      </c>
      <c r="T135" s="31" t="s">
        <v>886</v>
      </c>
      <c r="U135" s="31" t="s">
        <v>886</v>
      </c>
      <c r="V135" s="31" t="s">
        <v>886</v>
      </c>
      <c r="W135" s="31" t="s">
        <v>122</v>
      </c>
      <c r="X135" s="31" t="s">
        <v>164</v>
      </c>
      <c r="Y135" s="31" t="s">
        <v>1246</v>
      </c>
      <c r="Z135" s="31" t="s">
        <v>1741</v>
      </c>
      <c r="AA135" s="32">
        <f>IF(W135="-","-",VLOOKUP(W135,十干十二支!A$2:B$61,2,FALSE))</f>
        <v>18</v>
      </c>
      <c r="AB135" s="32">
        <f>IF(X135="-","-",VLOOKUP(X135,十干十二支!$A$1:B$61,2,FALSE))</f>
        <v>19</v>
      </c>
      <c r="AC135" s="32">
        <f t="shared" si="38"/>
        <v>1</v>
      </c>
      <c r="AD135" s="32">
        <f t="shared" si="37"/>
        <v>1</v>
      </c>
      <c r="AE135" s="32" t="str">
        <f>IF(S135="-","-",VLOOKUP(S135,十干十二支!$A$1:B$61,2,FALSE))</f>
        <v>-</v>
      </c>
      <c r="AF135" s="32" t="str">
        <f>IF(T135="-","-",VLOOKUP(T135,十干十二支!$A$1:B$61,2,FALSE))</f>
        <v>-</v>
      </c>
      <c r="AG135" s="32" t="str">
        <f t="shared" si="39"/>
        <v>-</v>
      </c>
    </row>
    <row r="136" spans="1:33" ht="48.5" customHeight="1">
      <c r="A136" s="66"/>
      <c r="B136" s="33" t="s">
        <v>1118</v>
      </c>
      <c r="C136" s="33" t="s">
        <v>886</v>
      </c>
      <c r="D136" s="33" t="s">
        <v>1052</v>
      </c>
      <c r="E136" s="34">
        <v>129</v>
      </c>
      <c r="F136" s="33" t="s">
        <v>886</v>
      </c>
      <c r="G136" s="35" t="s">
        <v>1247</v>
      </c>
      <c r="H136" s="36" t="s">
        <v>1444</v>
      </c>
      <c r="I136" s="31" t="s">
        <v>886</v>
      </c>
      <c r="J136" s="31" t="s">
        <v>886</v>
      </c>
      <c r="K136" s="31" t="s">
        <v>916</v>
      </c>
      <c r="L136" s="31" t="s">
        <v>645</v>
      </c>
      <c r="M136" s="31" t="s">
        <v>886</v>
      </c>
      <c r="N136" s="31" t="s">
        <v>886</v>
      </c>
      <c r="O136" s="31" t="s">
        <v>639</v>
      </c>
      <c r="P136" s="31" t="s">
        <v>640</v>
      </c>
      <c r="Q136" s="31" t="s">
        <v>886</v>
      </c>
      <c r="R136" s="31" t="s">
        <v>886</v>
      </c>
      <c r="S136" s="31" t="s">
        <v>886</v>
      </c>
      <c r="T136" s="31" t="s">
        <v>886</v>
      </c>
      <c r="U136" s="31" t="s">
        <v>886</v>
      </c>
      <c r="V136" s="31" t="s">
        <v>886</v>
      </c>
      <c r="W136" s="31" t="s">
        <v>886</v>
      </c>
      <c r="X136" s="31" t="s">
        <v>886</v>
      </c>
      <c r="Y136" s="31" t="s">
        <v>886</v>
      </c>
      <c r="Z136" s="31" t="s">
        <v>886</v>
      </c>
      <c r="AA136" s="32" t="str">
        <f>IF(W136="-","-",VLOOKUP(W136,十干十二支!A$2:B$61,2,FALSE))</f>
        <v>-</v>
      </c>
      <c r="AB136" s="32" t="str">
        <f>IF(X136="-","-",VLOOKUP(X136,十干十二支!$A$1:B$61,2,FALSE))</f>
        <v>-</v>
      </c>
      <c r="AC136" s="32" t="str">
        <f t="shared" si="38"/>
        <v>-</v>
      </c>
      <c r="AD136" s="32" t="str">
        <f t="shared" si="37"/>
        <v>-</v>
      </c>
      <c r="AE136" s="32" t="str">
        <f>IF(S136="-","-",VLOOKUP(S136,十干十二支!$A$1:B$61,2,FALSE))</f>
        <v>-</v>
      </c>
      <c r="AF136" s="32" t="str">
        <f>IF(T136="-","-",VLOOKUP(T136,十干十二支!$A$1:B$61,2,FALSE))</f>
        <v>-</v>
      </c>
      <c r="AG136" s="32" t="str">
        <f t="shared" si="39"/>
        <v>-</v>
      </c>
    </row>
    <row r="137" spans="1:33" ht="48.5" customHeight="1">
      <c r="A137" s="66"/>
      <c r="B137" s="33" t="s">
        <v>1052</v>
      </c>
      <c r="C137" s="33" t="s">
        <v>886</v>
      </c>
      <c r="D137" s="33" t="s">
        <v>886</v>
      </c>
      <c r="E137" s="34">
        <v>129</v>
      </c>
      <c r="F137" s="33" t="s">
        <v>913</v>
      </c>
      <c r="G137" s="35" t="s">
        <v>1248</v>
      </c>
      <c r="H137" s="36" t="s">
        <v>1445</v>
      </c>
      <c r="I137" s="31" t="s">
        <v>1933</v>
      </c>
      <c r="J137" s="31" t="s">
        <v>886</v>
      </c>
      <c r="K137" s="31" t="s">
        <v>916</v>
      </c>
      <c r="L137" s="31" t="s">
        <v>638</v>
      </c>
      <c r="M137" s="31" t="s">
        <v>886</v>
      </c>
      <c r="N137" s="31" t="s">
        <v>886</v>
      </c>
      <c r="O137" s="31" t="s">
        <v>640</v>
      </c>
      <c r="P137" s="31" t="s">
        <v>639</v>
      </c>
      <c r="Q137" s="31" t="s">
        <v>886</v>
      </c>
      <c r="R137" s="31" t="s">
        <v>886</v>
      </c>
      <c r="S137" s="31" t="s">
        <v>886</v>
      </c>
      <c r="T137" s="31" t="s">
        <v>886</v>
      </c>
      <c r="U137" s="31" t="s">
        <v>886</v>
      </c>
      <c r="V137" s="31" t="s">
        <v>886</v>
      </c>
      <c r="W137" s="31" t="s">
        <v>116</v>
      </c>
      <c r="X137" s="31" t="s">
        <v>122</v>
      </c>
      <c r="Y137" s="31" t="s">
        <v>1248</v>
      </c>
      <c r="Z137" s="31" t="s">
        <v>1742</v>
      </c>
      <c r="AA137" s="32">
        <f>IF(W137="-","-",VLOOKUP(W137,十干十二支!A$2:B$61,2,FALSE))</f>
        <v>17</v>
      </c>
      <c r="AB137" s="32">
        <f>IF(X137="-","-",VLOOKUP(X137,十干十二支!$A$1:B$61,2,FALSE))</f>
        <v>18</v>
      </c>
      <c r="AC137" s="32">
        <f t="shared" si="38"/>
        <v>1</v>
      </c>
      <c r="AD137" s="32">
        <f t="shared" si="37"/>
        <v>1</v>
      </c>
      <c r="AE137" s="32" t="str">
        <f>IF(S137="-","-",VLOOKUP(S137,十干十二支!$A$1:B$61,2,FALSE))</f>
        <v>-</v>
      </c>
      <c r="AF137" s="32" t="str">
        <f>IF(T137="-","-",VLOOKUP(T137,十干十二支!$A$1:B$61,2,FALSE))</f>
        <v>-</v>
      </c>
      <c r="AG137" s="32" t="str">
        <f t="shared" si="39"/>
        <v>-</v>
      </c>
    </row>
    <row r="138" spans="1:33" ht="48.5" customHeight="1">
      <c r="A138" s="66"/>
      <c r="B138" s="33" t="s">
        <v>1069</v>
      </c>
      <c r="C138" s="33" t="s">
        <v>886</v>
      </c>
      <c r="D138" s="33" t="s">
        <v>886</v>
      </c>
      <c r="E138" s="34">
        <v>129</v>
      </c>
      <c r="F138" s="33" t="s">
        <v>914</v>
      </c>
      <c r="G138" s="35" t="s">
        <v>1249</v>
      </c>
      <c r="H138" s="36" t="s">
        <v>1446</v>
      </c>
      <c r="I138" s="31" t="s">
        <v>886</v>
      </c>
      <c r="J138" s="31" t="s">
        <v>908</v>
      </c>
      <c r="K138" s="40" t="s">
        <v>907</v>
      </c>
      <c r="L138" s="31" t="s">
        <v>20</v>
      </c>
      <c r="M138" s="31" t="s">
        <v>20</v>
      </c>
      <c r="N138" s="31" t="s">
        <v>20</v>
      </c>
      <c r="O138" s="31" t="s">
        <v>20</v>
      </c>
      <c r="P138" s="31" t="s">
        <v>20</v>
      </c>
      <c r="Q138" s="31" t="s">
        <v>20</v>
      </c>
      <c r="R138" s="31" t="s">
        <v>20</v>
      </c>
      <c r="S138" s="31" t="s">
        <v>20</v>
      </c>
      <c r="T138" s="31" t="s">
        <v>20</v>
      </c>
      <c r="U138" s="31" t="s">
        <v>20</v>
      </c>
      <c r="V138" s="31" t="s">
        <v>20</v>
      </c>
      <c r="W138" s="31" t="s">
        <v>20</v>
      </c>
      <c r="X138" s="31" t="s">
        <v>20</v>
      </c>
      <c r="Y138" s="31" t="s">
        <v>20</v>
      </c>
      <c r="Z138" s="31" t="s">
        <v>20</v>
      </c>
      <c r="AA138" s="32" t="str">
        <f>IF(W138="-","-",VLOOKUP(W138,十干十二支!A$2:B$61,2,FALSE))</f>
        <v>-</v>
      </c>
      <c r="AB138" s="32" t="str">
        <f>IF(X138="-","-",VLOOKUP(X138,十干十二支!$A$1:B$61,2,FALSE))</f>
        <v>-</v>
      </c>
      <c r="AC138" s="32" t="str">
        <f t="shared" si="38"/>
        <v>-</v>
      </c>
      <c r="AD138" s="32" t="str">
        <f t="shared" si="37"/>
        <v>-</v>
      </c>
      <c r="AE138" s="32" t="str">
        <f>IF(S138="-","-",VLOOKUP(S138,十干十二支!$A$1:B$61,2,FALSE))</f>
        <v>-</v>
      </c>
      <c r="AF138" s="32" t="str">
        <f>IF(T138="-","-",VLOOKUP(T138,十干十二支!$A$1:B$61,2,FALSE))</f>
        <v>-</v>
      </c>
      <c r="AG138" s="32" t="str">
        <f>IF(AE138="-","-",AF142-AE138)</f>
        <v>-</v>
      </c>
    </row>
    <row r="139" spans="1:33" ht="48.5" customHeight="1">
      <c r="A139" s="66"/>
      <c r="B139" s="51" t="s">
        <v>1935</v>
      </c>
      <c r="C139" s="33" t="s">
        <v>886</v>
      </c>
      <c r="D139" s="33" t="s">
        <v>886</v>
      </c>
      <c r="E139" s="34">
        <v>129</v>
      </c>
      <c r="F139" s="51" t="s">
        <v>886</v>
      </c>
      <c r="G139" s="54" t="s">
        <v>1936</v>
      </c>
      <c r="H139" s="36" t="s">
        <v>1939</v>
      </c>
      <c r="I139" s="31" t="s">
        <v>886</v>
      </c>
      <c r="J139" s="31" t="s">
        <v>886</v>
      </c>
      <c r="K139" s="31" t="s">
        <v>916</v>
      </c>
      <c r="L139" s="31" t="s">
        <v>645</v>
      </c>
      <c r="M139" s="31" t="s">
        <v>886</v>
      </c>
      <c r="N139" s="31" t="s">
        <v>886</v>
      </c>
      <c r="O139" s="31" t="s">
        <v>639</v>
      </c>
      <c r="P139" s="31" t="s">
        <v>640</v>
      </c>
      <c r="Q139" s="31" t="s">
        <v>20</v>
      </c>
      <c r="R139" s="31" t="s">
        <v>20</v>
      </c>
      <c r="S139" s="31" t="s">
        <v>20</v>
      </c>
      <c r="T139" s="31" t="s">
        <v>20</v>
      </c>
      <c r="U139" s="31" t="s">
        <v>20</v>
      </c>
      <c r="V139" s="31" t="s">
        <v>20</v>
      </c>
      <c r="W139" s="31" t="s">
        <v>20</v>
      </c>
      <c r="X139" s="31" t="s">
        <v>20</v>
      </c>
      <c r="Y139" s="31" t="s">
        <v>20</v>
      </c>
      <c r="Z139" s="31" t="s">
        <v>20</v>
      </c>
      <c r="AA139" s="32" t="str">
        <f>IF(W139="-","-",VLOOKUP(W139,十干十二支!A$2:B$61,2,FALSE))</f>
        <v>-</v>
      </c>
      <c r="AB139" s="32" t="str">
        <f>IF(X139="-","-",VLOOKUP(X139,十干十二支!$A$1:B$61,2,FALSE))</f>
        <v>-</v>
      </c>
      <c r="AC139" s="32" t="str">
        <f t="shared" ref="AC139:AC140" si="46">IF(AA139="-","-",AB139-AA139)</f>
        <v>-</v>
      </c>
      <c r="AD139" s="32" t="str">
        <f t="shared" ref="AD139:AD140" si="47">IF(AC139="-","-",IF(ABS(AC139)&gt;30,IF(AC139 &gt; 0, AC139-60, AC139+60),AC139))</f>
        <v>-</v>
      </c>
      <c r="AE139" s="32" t="str">
        <f>IF(S139="-","-",VLOOKUP(S139,十干十二支!$A$1:B$61,2,FALSE))</f>
        <v>-</v>
      </c>
      <c r="AF139" s="32" t="str">
        <f>IF(T139="-","-",VLOOKUP(T139,十干十二支!$A$1:B$61,2,FALSE))</f>
        <v>-</v>
      </c>
      <c r="AG139" s="32" t="str">
        <f>IF(AE139="-","-",AF144-AE139)</f>
        <v>-</v>
      </c>
    </row>
    <row r="140" spans="1:33" ht="48.5" customHeight="1">
      <c r="A140" s="66"/>
      <c r="B140" s="51" t="s">
        <v>1934</v>
      </c>
      <c r="C140" s="33" t="s">
        <v>886</v>
      </c>
      <c r="D140" s="33" t="s">
        <v>886</v>
      </c>
      <c r="E140" s="34">
        <v>129</v>
      </c>
      <c r="F140" s="51" t="s">
        <v>902</v>
      </c>
      <c r="G140" s="54" t="s">
        <v>1937</v>
      </c>
      <c r="H140" s="36" t="s">
        <v>1938</v>
      </c>
      <c r="I140" s="31" t="s">
        <v>886</v>
      </c>
      <c r="J140" s="31" t="s">
        <v>886</v>
      </c>
      <c r="K140" s="31" t="s">
        <v>916</v>
      </c>
      <c r="L140" s="31" t="s">
        <v>638</v>
      </c>
      <c r="M140" s="31" t="s">
        <v>886</v>
      </c>
      <c r="N140" s="31" t="s">
        <v>886</v>
      </c>
      <c r="O140" s="31" t="s">
        <v>640</v>
      </c>
      <c r="P140" s="31" t="s">
        <v>639</v>
      </c>
      <c r="Q140" s="31" t="s">
        <v>20</v>
      </c>
      <c r="R140" s="31" t="s">
        <v>20</v>
      </c>
      <c r="S140" s="31" t="s">
        <v>20</v>
      </c>
      <c r="T140" s="31" t="s">
        <v>20</v>
      </c>
      <c r="U140" s="31" t="s">
        <v>20</v>
      </c>
      <c r="V140" s="31" t="s">
        <v>20</v>
      </c>
      <c r="W140" s="31" t="s">
        <v>1941</v>
      </c>
      <c r="X140" s="31" t="s">
        <v>1940</v>
      </c>
      <c r="Y140" s="31" t="s">
        <v>1937</v>
      </c>
      <c r="Z140" s="31" t="s">
        <v>2033</v>
      </c>
      <c r="AA140" s="32">
        <f>IF(W140="-","-",VLOOKUP(W140,十干十二支!A$2:B$61,2,FALSE))</f>
        <v>56</v>
      </c>
      <c r="AB140" s="32">
        <f>IF(X140="-","-",VLOOKUP(X140,十干十二支!$A$1:B$61,2,FALSE))</f>
        <v>57</v>
      </c>
      <c r="AC140" s="32">
        <f t="shared" si="46"/>
        <v>1</v>
      </c>
      <c r="AD140" s="32">
        <f t="shared" si="47"/>
        <v>1</v>
      </c>
      <c r="AE140" s="32" t="str">
        <f>IF(S140="-","-",VLOOKUP(S140,十干十二支!$A$1:B$61,2,FALSE))</f>
        <v>-</v>
      </c>
      <c r="AF140" s="32" t="str">
        <f>IF(T140="-","-",VLOOKUP(T140,十干十二支!$A$1:B$61,2,FALSE))</f>
        <v>-</v>
      </c>
      <c r="AG140" s="32" t="str">
        <f>IF(AE140="-","-",AF145-AE140)</f>
        <v>-</v>
      </c>
    </row>
    <row r="141" spans="1:33" ht="48.5" customHeight="1">
      <c r="A141" s="66"/>
      <c r="B141" s="33" t="s">
        <v>2034</v>
      </c>
      <c r="C141" s="33" t="s">
        <v>886</v>
      </c>
      <c r="D141" s="33" t="s">
        <v>1944</v>
      </c>
      <c r="E141" s="34">
        <v>130</v>
      </c>
      <c r="F141" s="51" t="s">
        <v>886</v>
      </c>
      <c r="G141" s="35" t="s">
        <v>2035</v>
      </c>
      <c r="H141" s="36" t="s">
        <v>1945</v>
      </c>
      <c r="I141" s="55" t="s">
        <v>886</v>
      </c>
      <c r="J141" s="55" t="s">
        <v>886</v>
      </c>
      <c r="K141" s="31" t="s">
        <v>916</v>
      </c>
      <c r="L141" s="31" t="s">
        <v>645</v>
      </c>
      <c r="M141" s="31" t="s">
        <v>886</v>
      </c>
      <c r="N141" s="31" t="s">
        <v>886</v>
      </c>
      <c r="O141" s="31" t="s">
        <v>639</v>
      </c>
      <c r="P141" s="31" t="s">
        <v>640</v>
      </c>
      <c r="Q141" s="31" t="s">
        <v>20</v>
      </c>
      <c r="R141" s="31" t="s">
        <v>20</v>
      </c>
      <c r="S141" s="31" t="s">
        <v>20</v>
      </c>
      <c r="T141" s="31" t="s">
        <v>20</v>
      </c>
      <c r="U141" s="31" t="s">
        <v>20</v>
      </c>
      <c r="V141" s="31" t="s">
        <v>20</v>
      </c>
      <c r="W141" s="31" t="s">
        <v>20</v>
      </c>
      <c r="X141" s="31" t="s">
        <v>20</v>
      </c>
      <c r="Y141" s="31" t="s">
        <v>20</v>
      </c>
      <c r="Z141" s="31" t="s">
        <v>20</v>
      </c>
      <c r="AA141" s="32" t="str">
        <f>IF(W141="-","-",VLOOKUP(W141,十干十二支!A$2:B$61,2,FALSE))</f>
        <v>-</v>
      </c>
      <c r="AB141" s="32" t="str">
        <f>IF(X141="-","-",VLOOKUP(X141,十干十二支!$A$1:B$61,2,FALSE))</f>
        <v>-</v>
      </c>
      <c r="AC141" s="32" t="str">
        <f t="shared" ref="AC141" si="48">IF(AA141="-","-",AB141-AA141)</f>
        <v>-</v>
      </c>
      <c r="AD141" s="32" t="str">
        <f t="shared" ref="AD141" si="49">IF(AC141="-","-",IF(ABS(AC141)&gt;30,IF(AC141 &gt; 0, AC141-60, AC141+60),AC141))</f>
        <v>-</v>
      </c>
      <c r="AE141" s="32" t="str">
        <f>IF(S141="-","-",VLOOKUP(S141,十干十二支!$A$1:B$61,2,FALSE))</f>
        <v>-</v>
      </c>
      <c r="AF141" s="32" t="str">
        <f>IF(T141="-","-",VLOOKUP(T141,十干十二支!$A$1:B$61,2,FALSE))</f>
        <v>-</v>
      </c>
      <c r="AG141" s="32" t="str">
        <f>IF(AE141="-","-",AF146-AE141)</f>
        <v>-</v>
      </c>
    </row>
    <row r="142" spans="1:33" ht="48.5" customHeight="1">
      <c r="A142" s="66"/>
      <c r="B142" s="33" t="s">
        <v>959</v>
      </c>
      <c r="C142" s="33" t="s">
        <v>886</v>
      </c>
      <c r="D142" s="33" t="s">
        <v>886</v>
      </c>
      <c r="E142" s="34">
        <v>130</v>
      </c>
      <c r="F142" s="33" t="s">
        <v>896</v>
      </c>
      <c r="G142" s="35" t="s">
        <v>1947</v>
      </c>
      <c r="H142" s="36" t="s">
        <v>1447</v>
      </c>
      <c r="I142" s="55" t="s">
        <v>1946</v>
      </c>
      <c r="J142" s="55" t="s">
        <v>886</v>
      </c>
      <c r="K142" s="31" t="s">
        <v>916</v>
      </c>
      <c r="L142" s="31" t="s">
        <v>638</v>
      </c>
      <c r="M142" s="31" t="s">
        <v>886</v>
      </c>
      <c r="N142" s="31" t="s">
        <v>886</v>
      </c>
      <c r="O142" s="31" t="s">
        <v>640</v>
      </c>
      <c r="P142" s="31" t="s">
        <v>639</v>
      </c>
      <c r="Q142" s="31" t="s">
        <v>20</v>
      </c>
      <c r="R142" s="31" t="s">
        <v>20</v>
      </c>
      <c r="S142" s="31" t="s">
        <v>20</v>
      </c>
      <c r="T142" s="31" t="s">
        <v>20</v>
      </c>
      <c r="U142" s="31" t="s">
        <v>20</v>
      </c>
      <c r="V142" s="31" t="s">
        <v>20</v>
      </c>
      <c r="W142" s="31" t="s">
        <v>1816</v>
      </c>
      <c r="X142" s="31" t="s">
        <v>1817</v>
      </c>
      <c r="Y142" s="31" t="s">
        <v>1947</v>
      </c>
      <c r="Z142" s="31" t="s">
        <v>2036</v>
      </c>
      <c r="AA142" s="32">
        <f>IF(W142="-","-",VLOOKUP(W142,十干十二支!A$2:B$61,2,FALSE))</f>
        <v>8</v>
      </c>
      <c r="AB142" s="32">
        <f>IF(X142="-","-",VLOOKUP(X142,十干十二支!$A$1:B$61,2,FALSE))</f>
        <v>9</v>
      </c>
      <c r="AC142" s="32">
        <f t="shared" si="38"/>
        <v>1</v>
      </c>
      <c r="AD142" s="32">
        <f t="shared" si="37"/>
        <v>1</v>
      </c>
      <c r="AE142" s="32" t="str">
        <f>IF(S142="-","-",VLOOKUP(S142,十干十二支!$A$1:B$61,2,FALSE))</f>
        <v>-</v>
      </c>
      <c r="AF142" s="32" t="str">
        <f>IF(T142="-","-",VLOOKUP(T142,十干十二支!$A$1:B$61,2,FALSE))</f>
        <v>-</v>
      </c>
      <c r="AG142" s="32" t="str">
        <f>IF(AE142="-","-",AF144-AE142)</f>
        <v>-</v>
      </c>
    </row>
    <row r="143" spans="1:33" ht="48.5" customHeight="1">
      <c r="A143" s="66"/>
      <c r="B143" s="51" t="s">
        <v>1009</v>
      </c>
      <c r="C143" s="33" t="s">
        <v>886</v>
      </c>
      <c r="D143" s="33" t="s">
        <v>886</v>
      </c>
      <c r="E143" s="34">
        <v>130</v>
      </c>
      <c r="F143" s="51" t="s">
        <v>904</v>
      </c>
      <c r="G143" s="54" t="s">
        <v>1942</v>
      </c>
      <c r="H143" s="36" t="s">
        <v>1943</v>
      </c>
      <c r="I143" s="31" t="s">
        <v>886</v>
      </c>
      <c r="J143" s="31" t="s">
        <v>908</v>
      </c>
      <c r="K143" s="40" t="s">
        <v>907</v>
      </c>
      <c r="L143" s="31" t="s">
        <v>20</v>
      </c>
      <c r="M143" s="31" t="s">
        <v>20</v>
      </c>
      <c r="N143" s="31" t="s">
        <v>20</v>
      </c>
      <c r="O143" s="31" t="s">
        <v>20</v>
      </c>
      <c r="P143" s="31" t="s">
        <v>20</v>
      </c>
      <c r="Q143" s="31" t="s">
        <v>20</v>
      </c>
      <c r="R143" s="31" t="s">
        <v>20</v>
      </c>
      <c r="S143" s="31" t="s">
        <v>20</v>
      </c>
      <c r="T143" s="31" t="s">
        <v>20</v>
      </c>
      <c r="U143" s="31" t="s">
        <v>20</v>
      </c>
      <c r="V143" s="31" t="s">
        <v>20</v>
      </c>
      <c r="W143" s="31" t="s">
        <v>20</v>
      </c>
      <c r="X143" s="31" t="s">
        <v>20</v>
      </c>
      <c r="Y143" s="31" t="s">
        <v>20</v>
      </c>
      <c r="Z143" s="31" t="s">
        <v>20</v>
      </c>
      <c r="AA143" s="32" t="str">
        <f>IF(W143="-","-",VLOOKUP(W143,十干十二支!A$2:B$61,2,FALSE))</f>
        <v>-</v>
      </c>
      <c r="AB143" s="32" t="str">
        <f>IF(X143="-","-",VLOOKUP(X143,十干十二支!$A$1:B$61,2,FALSE))</f>
        <v>-</v>
      </c>
      <c r="AC143" s="32" t="str">
        <f t="shared" ref="AC143" si="50">IF(AA143="-","-",AB143-AA143)</f>
        <v>-</v>
      </c>
      <c r="AD143" s="32" t="str">
        <f t="shared" ref="AD143" si="51">IF(AC143="-","-",IF(ABS(AC143)&gt;30,IF(AC143 &gt; 0, AC143-60, AC143+60),AC143))</f>
        <v>-</v>
      </c>
      <c r="AE143" s="32" t="str">
        <f>IF(S143="-","-",VLOOKUP(S143,十干十二支!$A$1:B$61,2,FALSE))</f>
        <v>-</v>
      </c>
      <c r="AF143" s="32" t="str">
        <f>IF(T143="-","-",VLOOKUP(T143,十干十二支!$A$1:B$61,2,FALSE))</f>
        <v>-</v>
      </c>
      <c r="AG143" s="32" t="str">
        <f>IF(AE143="-","-",AF145-AE143)</f>
        <v>-</v>
      </c>
    </row>
    <row r="144" spans="1:33" ht="48.5" customHeight="1">
      <c r="A144" s="66"/>
      <c r="B144" s="33" t="s">
        <v>2037</v>
      </c>
      <c r="C144" s="33" t="s">
        <v>886</v>
      </c>
      <c r="D144" s="33" t="s">
        <v>886</v>
      </c>
      <c r="E144" s="34">
        <v>130</v>
      </c>
      <c r="F144" s="51" t="s">
        <v>905</v>
      </c>
      <c r="G144" s="35" t="s">
        <v>1250</v>
      </c>
      <c r="H144" s="36" t="s">
        <v>1448</v>
      </c>
      <c r="I144" s="31" t="s">
        <v>886</v>
      </c>
      <c r="J144" s="31" t="s">
        <v>908</v>
      </c>
      <c r="K144" s="40" t="s">
        <v>907</v>
      </c>
      <c r="L144" s="31" t="s">
        <v>20</v>
      </c>
      <c r="M144" s="31" t="s">
        <v>20</v>
      </c>
      <c r="N144" s="31" t="s">
        <v>20</v>
      </c>
      <c r="O144" s="31" t="s">
        <v>20</v>
      </c>
      <c r="P144" s="31" t="s">
        <v>20</v>
      </c>
      <c r="Q144" s="31" t="s">
        <v>20</v>
      </c>
      <c r="R144" s="31" t="s">
        <v>20</v>
      </c>
      <c r="S144" s="31" t="s">
        <v>20</v>
      </c>
      <c r="T144" s="31" t="s">
        <v>20</v>
      </c>
      <c r="U144" s="31" t="s">
        <v>20</v>
      </c>
      <c r="V144" s="31" t="s">
        <v>20</v>
      </c>
      <c r="W144" s="31" t="s">
        <v>20</v>
      </c>
      <c r="X144" s="31" t="s">
        <v>20</v>
      </c>
      <c r="Y144" s="31" t="s">
        <v>20</v>
      </c>
      <c r="Z144" s="31" t="s">
        <v>20</v>
      </c>
      <c r="AA144" s="32" t="str">
        <f>IF(W144="-","-",VLOOKUP(W144,十干十二支!A$2:B$61,2,FALSE))</f>
        <v>-</v>
      </c>
      <c r="AB144" s="32" t="str">
        <f>IF(X144="-","-",VLOOKUP(X144,十干十二支!$A$1:B$61,2,FALSE))</f>
        <v>-</v>
      </c>
      <c r="AC144" s="32" t="str">
        <f t="shared" si="38"/>
        <v>-</v>
      </c>
      <c r="AD144" s="32" t="str">
        <f t="shared" si="37"/>
        <v>-</v>
      </c>
      <c r="AE144" s="32" t="str">
        <f>IF(S144="-","-",VLOOKUP(S144,十干十二支!$A$1:B$61,2,FALSE))</f>
        <v>-</v>
      </c>
      <c r="AF144" s="32" t="str">
        <f>IF(T144="-","-",VLOOKUP(T144,十干十二支!$A$1:B$61,2,FALSE))</f>
        <v>-</v>
      </c>
      <c r="AG144" s="32" t="str">
        <f t="shared" si="39"/>
        <v>-</v>
      </c>
    </row>
    <row r="145" spans="1:33" ht="48.5" customHeight="1">
      <c r="A145" s="66"/>
      <c r="B145" s="33" t="s">
        <v>2038</v>
      </c>
      <c r="C145" s="33" t="s">
        <v>886</v>
      </c>
      <c r="D145" s="33" t="s">
        <v>2039</v>
      </c>
      <c r="E145" s="34">
        <v>130</v>
      </c>
      <c r="F145" s="33" t="s">
        <v>886</v>
      </c>
      <c r="G145" s="35" t="s">
        <v>1251</v>
      </c>
      <c r="H145" s="36" t="s">
        <v>1449</v>
      </c>
      <c r="I145" s="31" t="s">
        <v>886</v>
      </c>
      <c r="J145" s="31" t="s">
        <v>886</v>
      </c>
      <c r="K145" s="31" t="s">
        <v>916</v>
      </c>
      <c r="L145" s="31" t="s">
        <v>645</v>
      </c>
      <c r="M145" s="31" t="s">
        <v>886</v>
      </c>
      <c r="N145" s="31" t="s">
        <v>886</v>
      </c>
      <c r="O145" s="31" t="s">
        <v>639</v>
      </c>
      <c r="P145" s="31" t="s">
        <v>640</v>
      </c>
      <c r="Q145" s="31" t="s">
        <v>886</v>
      </c>
      <c r="R145" s="31" t="s">
        <v>886</v>
      </c>
      <c r="S145" s="31" t="s">
        <v>886</v>
      </c>
      <c r="T145" s="31" t="s">
        <v>886</v>
      </c>
      <c r="U145" s="31" t="s">
        <v>886</v>
      </c>
      <c r="V145" s="31" t="s">
        <v>886</v>
      </c>
      <c r="W145" s="31" t="s">
        <v>886</v>
      </c>
      <c r="X145" s="31" t="s">
        <v>886</v>
      </c>
      <c r="Y145" s="31" t="s">
        <v>886</v>
      </c>
      <c r="Z145" s="31" t="s">
        <v>886</v>
      </c>
      <c r="AA145" s="32" t="str">
        <f>IF(W145="-","-",VLOOKUP(W145,十干十二支!A$2:B$61,2,FALSE))</f>
        <v>-</v>
      </c>
      <c r="AB145" s="32" t="str">
        <f>IF(X145="-","-",VLOOKUP(X145,十干十二支!$A$1:B$61,2,FALSE))</f>
        <v>-</v>
      </c>
      <c r="AC145" s="32" t="str">
        <f t="shared" si="38"/>
        <v>-</v>
      </c>
      <c r="AD145" s="32" t="str">
        <f t="shared" si="37"/>
        <v>-</v>
      </c>
      <c r="AE145" s="32" t="str">
        <f>IF(S145="-","-",VLOOKUP(S145,十干十二支!$A$1:B$61,2,FALSE))</f>
        <v>-</v>
      </c>
      <c r="AF145" s="32" t="str">
        <f>IF(T145="-","-",VLOOKUP(T145,十干十二支!$A$1:B$61,2,FALSE))</f>
        <v>-</v>
      </c>
      <c r="AG145" s="32" t="str">
        <f t="shared" si="39"/>
        <v>-</v>
      </c>
    </row>
    <row r="146" spans="1:33" ht="48.5" customHeight="1">
      <c r="A146" s="66"/>
      <c r="B146" s="33" t="s">
        <v>2039</v>
      </c>
      <c r="C146" s="33" t="s">
        <v>886</v>
      </c>
      <c r="D146" s="33" t="s">
        <v>886</v>
      </c>
      <c r="E146" s="34">
        <v>130</v>
      </c>
      <c r="F146" s="51" t="s">
        <v>913</v>
      </c>
      <c r="G146" s="35" t="s">
        <v>1252</v>
      </c>
      <c r="H146" s="36" t="s">
        <v>1591</v>
      </c>
      <c r="I146" s="31" t="s">
        <v>1592</v>
      </c>
      <c r="J146" s="31" t="s">
        <v>886</v>
      </c>
      <c r="K146" s="31" t="s">
        <v>916</v>
      </c>
      <c r="L146" s="31" t="s">
        <v>638</v>
      </c>
      <c r="M146" s="31" t="s">
        <v>886</v>
      </c>
      <c r="N146" s="31" t="s">
        <v>886</v>
      </c>
      <c r="O146" s="31" t="s">
        <v>640</v>
      </c>
      <c r="P146" s="31" t="s">
        <v>639</v>
      </c>
      <c r="Q146" s="31" t="s">
        <v>886</v>
      </c>
      <c r="R146" s="31" t="s">
        <v>886</v>
      </c>
      <c r="S146" s="31" t="s">
        <v>886</v>
      </c>
      <c r="T146" s="31" t="s">
        <v>886</v>
      </c>
      <c r="U146" s="31" t="s">
        <v>886</v>
      </c>
      <c r="V146" s="31" t="s">
        <v>886</v>
      </c>
      <c r="W146" s="31" t="s">
        <v>176</v>
      </c>
      <c r="X146" s="31" t="s">
        <v>175</v>
      </c>
      <c r="Y146" s="31" t="s">
        <v>1252</v>
      </c>
      <c r="Z146" s="31" t="s">
        <v>1743</v>
      </c>
      <c r="AA146" s="32">
        <f>IF(W146="-","-",VLOOKUP(W146,十干十二支!A$2:B$61,2,FALSE))</f>
        <v>30</v>
      </c>
      <c r="AB146" s="32">
        <f>IF(X146="-","-",VLOOKUP(X146,十干十二支!$A$1:B$61,2,FALSE))</f>
        <v>31</v>
      </c>
      <c r="AC146" s="32">
        <f t="shared" si="38"/>
        <v>1</v>
      </c>
      <c r="AD146" s="32">
        <f t="shared" si="37"/>
        <v>1</v>
      </c>
      <c r="AE146" s="32" t="str">
        <f>IF(S146="-","-",VLOOKUP(S146,十干十二支!$A$1:B$61,2,FALSE))</f>
        <v>-</v>
      </c>
      <c r="AF146" s="32" t="str">
        <f>IF(T146="-","-",VLOOKUP(T146,十干十二支!$A$1:B$61,2,FALSE))</f>
        <v>-</v>
      </c>
      <c r="AG146" s="32" t="str">
        <f t="shared" si="39"/>
        <v>-</v>
      </c>
    </row>
    <row r="147" spans="1:33" ht="48.5" customHeight="1">
      <c r="A147" s="66"/>
      <c r="B147" s="33" t="s">
        <v>2040</v>
      </c>
      <c r="C147" s="33" t="s">
        <v>886</v>
      </c>
      <c r="D147" s="33" t="s">
        <v>2041</v>
      </c>
      <c r="E147" s="34">
        <v>130</v>
      </c>
      <c r="F147" s="33" t="s">
        <v>886</v>
      </c>
      <c r="G147" s="35" t="s">
        <v>1253</v>
      </c>
      <c r="H147" s="36" t="s">
        <v>1450</v>
      </c>
      <c r="I147" s="31" t="s">
        <v>886</v>
      </c>
      <c r="J147" s="31" t="s">
        <v>886</v>
      </c>
      <c r="K147" s="31" t="s">
        <v>916</v>
      </c>
      <c r="L147" s="31" t="s">
        <v>645</v>
      </c>
      <c r="M147" s="31" t="s">
        <v>886</v>
      </c>
      <c r="N147" s="31" t="s">
        <v>886</v>
      </c>
      <c r="O147" s="31" t="s">
        <v>639</v>
      </c>
      <c r="P147" s="31" t="s">
        <v>640</v>
      </c>
      <c r="Q147" s="31" t="s">
        <v>886</v>
      </c>
      <c r="R147" s="31" t="s">
        <v>886</v>
      </c>
      <c r="S147" s="31" t="s">
        <v>886</v>
      </c>
      <c r="T147" s="31" t="s">
        <v>886</v>
      </c>
      <c r="U147" s="31" t="s">
        <v>886</v>
      </c>
      <c r="V147" s="31" t="s">
        <v>886</v>
      </c>
      <c r="W147" s="31" t="s">
        <v>886</v>
      </c>
      <c r="X147" s="31" t="s">
        <v>886</v>
      </c>
      <c r="Y147" s="31" t="s">
        <v>886</v>
      </c>
      <c r="Z147" s="31" t="s">
        <v>886</v>
      </c>
      <c r="AA147" s="32" t="str">
        <f>IF(W147="-","-",VLOOKUP(W147,十干十二支!A$2:B$61,2,FALSE))</f>
        <v>-</v>
      </c>
      <c r="AB147" s="32" t="str">
        <f>IF(X147="-","-",VLOOKUP(X147,十干十二支!$A$1:B$61,2,FALSE))</f>
        <v>-</v>
      </c>
      <c r="AC147" s="32" t="str">
        <f t="shared" si="38"/>
        <v>-</v>
      </c>
      <c r="AD147" s="32" t="str">
        <f t="shared" si="37"/>
        <v>-</v>
      </c>
      <c r="AE147" s="32" t="str">
        <f>IF(S147="-","-",VLOOKUP(S147,十干十二支!$A$1:B$61,2,FALSE))</f>
        <v>-</v>
      </c>
      <c r="AF147" s="32" t="str">
        <f>IF(T147="-","-",VLOOKUP(T147,十干十二支!$A$1:B$61,2,FALSE))</f>
        <v>-</v>
      </c>
      <c r="AG147" s="32" t="str">
        <f t="shared" si="39"/>
        <v>-</v>
      </c>
    </row>
    <row r="148" spans="1:33" ht="48.5" customHeight="1">
      <c r="A148" s="66"/>
      <c r="B148" s="33" t="s">
        <v>2041</v>
      </c>
      <c r="C148" s="33" t="s">
        <v>886</v>
      </c>
      <c r="D148" s="33" t="s">
        <v>886</v>
      </c>
      <c r="E148" s="34">
        <v>130</v>
      </c>
      <c r="F148" s="51" t="s">
        <v>914</v>
      </c>
      <c r="G148" s="35" t="s">
        <v>1254</v>
      </c>
      <c r="H148" s="36" t="s">
        <v>1451</v>
      </c>
      <c r="I148" s="31" t="s">
        <v>1593</v>
      </c>
      <c r="J148" s="31" t="s">
        <v>886</v>
      </c>
      <c r="K148" s="31" t="s">
        <v>916</v>
      </c>
      <c r="L148" s="31" t="s">
        <v>638</v>
      </c>
      <c r="M148" s="31" t="s">
        <v>886</v>
      </c>
      <c r="N148" s="31" t="s">
        <v>886</v>
      </c>
      <c r="O148" s="31" t="s">
        <v>640</v>
      </c>
      <c r="P148" s="31" t="s">
        <v>639</v>
      </c>
      <c r="Q148" s="31" t="s">
        <v>886</v>
      </c>
      <c r="R148" s="31" t="s">
        <v>886</v>
      </c>
      <c r="S148" s="31" t="s">
        <v>886</v>
      </c>
      <c r="T148" s="31" t="s">
        <v>886</v>
      </c>
      <c r="U148" s="31" t="s">
        <v>886</v>
      </c>
      <c r="V148" s="31" t="s">
        <v>886</v>
      </c>
      <c r="W148" s="31" t="s">
        <v>182</v>
      </c>
      <c r="X148" s="31" t="s">
        <v>176</v>
      </c>
      <c r="Y148" s="31" t="s">
        <v>1254</v>
      </c>
      <c r="Z148" s="31" t="s">
        <v>1744</v>
      </c>
      <c r="AA148" s="32">
        <f>IF(W148="-","-",VLOOKUP(W148,十干十二支!A$2:B$61,2,FALSE))</f>
        <v>29</v>
      </c>
      <c r="AB148" s="32">
        <f>IF(X148="-","-",VLOOKUP(X148,十干十二支!$A$1:B$61,2,FALSE))</f>
        <v>30</v>
      </c>
      <c r="AC148" s="32">
        <f t="shared" si="38"/>
        <v>1</v>
      </c>
      <c r="AD148" s="32">
        <f t="shared" si="37"/>
        <v>1</v>
      </c>
      <c r="AE148" s="32" t="str">
        <f>IF(S148="-","-",VLOOKUP(S148,十干十二支!$A$1:B$61,2,FALSE))</f>
        <v>-</v>
      </c>
      <c r="AF148" s="32" t="str">
        <f>IF(T148="-","-",VLOOKUP(T148,十干十二支!$A$1:B$61,2,FALSE))</f>
        <v>-</v>
      </c>
      <c r="AG148" s="32" t="str">
        <f t="shared" si="39"/>
        <v>-</v>
      </c>
    </row>
    <row r="149" spans="1:33" ht="48.5" customHeight="1">
      <c r="A149" s="66"/>
      <c r="B149" s="33" t="s">
        <v>986</v>
      </c>
      <c r="C149" s="33" t="s">
        <v>886</v>
      </c>
      <c r="D149" s="33" t="s">
        <v>980</v>
      </c>
      <c r="E149" s="34">
        <v>131</v>
      </c>
      <c r="F149" s="33" t="s">
        <v>886</v>
      </c>
      <c r="G149" s="35" t="s">
        <v>1255</v>
      </c>
      <c r="H149" s="36" t="s">
        <v>1452</v>
      </c>
      <c r="I149" s="31" t="s">
        <v>886</v>
      </c>
      <c r="J149" s="31" t="s">
        <v>886</v>
      </c>
      <c r="K149" s="31" t="s">
        <v>916</v>
      </c>
      <c r="L149" s="31" t="s">
        <v>645</v>
      </c>
      <c r="M149" s="31" t="s">
        <v>886</v>
      </c>
      <c r="N149" s="31" t="s">
        <v>886</v>
      </c>
      <c r="O149" s="31" t="s">
        <v>639</v>
      </c>
      <c r="P149" s="31" t="s">
        <v>640</v>
      </c>
      <c r="Q149" s="31" t="s">
        <v>886</v>
      </c>
      <c r="R149" s="31" t="s">
        <v>886</v>
      </c>
      <c r="S149" s="31" t="s">
        <v>886</v>
      </c>
      <c r="T149" s="31" t="s">
        <v>886</v>
      </c>
      <c r="U149" s="31" t="s">
        <v>886</v>
      </c>
      <c r="V149" s="31" t="s">
        <v>886</v>
      </c>
      <c r="W149" s="31" t="s">
        <v>886</v>
      </c>
      <c r="X149" s="31" t="s">
        <v>886</v>
      </c>
      <c r="Y149" s="31" t="s">
        <v>886</v>
      </c>
      <c r="Z149" s="31" t="s">
        <v>886</v>
      </c>
      <c r="AA149" s="32" t="str">
        <f>IF(W149="-","-",VLOOKUP(W149,十干十二支!A$2:B$61,2,FALSE))</f>
        <v>-</v>
      </c>
      <c r="AB149" s="32" t="str">
        <f>IF(X149="-","-",VLOOKUP(X149,十干十二支!$A$1:B$61,2,FALSE))</f>
        <v>-</v>
      </c>
      <c r="AC149" s="32" t="str">
        <f t="shared" si="38"/>
        <v>-</v>
      </c>
      <c r="AD149" s="32" t="str">
        <f t="shared" si="37"/>
        <v>-</v>
      </c>
      <c r="AE149" s="32" t="str">
        <f>IF(S149="-","-",VLOOKUP(S149,十干十二支!$A$1:B$61,2,FALSE))</f>
        <v>-</v>
      </c>
      <c r="AF149" s="32" t="str">
        <f>IF(T149="-","-",VLOOKUP(T149,十干十二支!$A$1:B$61,2,FALSE))</f>
        <v>-</v>
      </c>
      <c r="AG149" s="32" t="str">
        <f t="shared" si="39"/>
        <v>-</v>
      </c>
    </row>
    <row r="150" spans="1:33" ht="48.5" customHeight="1">
      <c r="A150" s="66"/>
      <c r="B150" s="33" t="s">
        <v>980</v>
      </c>
      <c r="C150" s="33" t="s">
        <v>886</v>
      </c>
      <c r="D150" s="33" t="s">
        <v>886</v>
      </c>
      <c r="E150" s="34">
        <v>131</v>
      </c>
      <c r="F150" s="33" t="s">
        <v>896</v>
      </c>
      <c r="G150" s="35" t="s">
        <v>1256</v>
      </c>
      <c r="H150" s="36" t="s">
        <v>1594</v>
      </c>
      <c r="I150" s="31" t="s">
        <v>1948</v>
      </c>
      <c r="J150" s="31" t="s">
        <v>886</v>
      </c>
      <c r="K150" s="31" t="s">
        <v>916</v>
      </c>
      <c r="L150" s="31" t="s">
        <v>638</v>
      </c>
      <c r="M150" s="31" t="s">
        <v>886</v>
      </c>
      <c r="N150" s="31" t="s">
        <v>886</v>
      </c>
      <c r="O150" s="31" t="s">
        <v>640</v>
      </c>
      <c r="P150" s="31" t="s">
        <v>639</v>
      </c>
      <c r="Q150" s="31" t="s">
        <v>886</v>
      </c>
      <c r="R150" s="31" t="s">
        <v>886</v>
      </c>
      <c r="S150" s="31" t="s">
        <v>886</v>
      </c>
      <c r="T150" s="31" t="s">
        <v>886</v>
      </c>
      <c r="U150" s="31" t="s">
        <v>886</v>
      </c>
      <c r="V150" s="31" t="s">
        <v>886</v>
      </c>
      <c r="W150" s="31" t="s">
        <v>48</v>
      </c>
      <c r="X150" s="31" t="s">
        <v>244</v>
      </c>
      <c r="Y150" s="31" t="s">
        <v>1256</v>
      </c>
      <c r="Z150" s="31" t="s">
        <v>1745</v>
      </c>
      <c r="AA150" s="32">
        <f>IF(W150="-","-",VLOOKUP(W150,十干十二支!A$2:B$61,2,FALSE))</f>
        <v>48</v>
      </c>
      <c r="AB150" s="32">
        <f>IF(X150="-","-",VLOOKUP(X150,十干十二支!$A$1:B$61,2,FALSE))</f>
        <v>49</v>
      </c>
      <c r="AC150" s="32">
        <f t="shared" si="38"/>
        <v>1</v>
      </c>
      <c r="AD150" s="32">
        <f t="shared" si="37"/>
        <v>1</v>
      </c>
      <c r="AE150" s="32" t="str">
        <f>IF(S150="-","-",VLOOKUP(S150,十干十二支!$A$1:B$61,2,FALSE))</f>
        <v>-</v>
      </c>
      <c r="AF150" s="32" t="str">
        <f>IF(T150="-","-",VLOOKUP(T150,十干十二支!$A$1:B$61,2,FALSE))</f>
        <v>-</v>
      </c>
      <c r="AG150" s="32" t="str">
        <f t="shared" si="39"/>
        <v>-</v>
      </c>
    </row>
    <row r="151" spans="1:33" ht="48.5" customHeight="1">
      <c r="A151" s="66"/>
      <c r="B151" s="33" t="s">
        <v>1105</v>
      </c>
      <c r="C151" s="33" t="s">
        <v>886</v>
      </c>
      <c r="D151" s="33" t="s">
        <v>1010</v>
      </c>
      <c r="E151" s="34">
        <v>131</v>
      </c>
      <c r="F151" s="33" t="s">
        <v>886</v>
      </c>
      <c r="G151" s="35" t="s">
        <v>1257</v>
      </c>
      <c r="H151" s="36" t="s">
        <v>1453</v>
      </c>
      <c r="I151" s="31" t="s">
        <v>886</v>
      </c>
      <c r="J151" s="31" t="s">
        <v>886</v>
      </c>
      <c r="K151" s="31" t="s">
        <v>916</v>
      </c>
      <c r="L151" s="31" t="s">
        <v>645</v>
      </c>
      <c r="M151" s="31" t="s">
        <v>886</v>
      </c>
      <c r="N151" s="31" t="s">
        <v>886</v>
      </c>
      <c r="O151" s="31" t="s">
        <v>639</v>
      </c>
      <c r="P151" s="31" t="s">
        <v>640</v>
      </c>
      <c r="Q151" s="31" t="s">
        <v>886</v>
      </c>
      <c r="R151" s="31" t="s">
        <v>886</v>
      </c>
      <c r="S151" s="31" t="s">
        <v>886</v>
      </c>
      <c r="T151" s="31" t="s">
        <v>886</v>
      </c>
      <c r="U151" s="31" t="s">
        <v>886</v>
      </c>
      <c r="V151" s="31" t="s">
        <v>886</v>
      </c>
      <c r="W151" s="31" t="s">
        <v>886</v>
      </c>
      <c r="X151" s="31" t="s">
        <v>886</v>
      </c>
      <c r="Y151" s="31" t="s">
        <v>886</v>
      </c>
      <c r="Z151" s="31" t="s">
        <v>886</v>
      </c>
      <c r="AA151" s="32" t="str">
        <f>IF(W151="-","-",VLOOKUP(W151,十干十二支!A$2:B$61,2,FALSE))</f>
        <v>-</v>
      </c>
      <c r="AB151" s="32" t="str">
        <f>IF(X151="-","-",VLOOKUP(X151,十干十二支!$A$1:B$61,2,FALSE))</f>
        <v>-</v>
      </c>
      <c r="AC151" s="32" t="str">
        <f t="shared" si="38"/>
        <v>-</v>
      </c>
      <c r="AD151" s="32" t="str">
        <f t="shared" si="37"/>
        <v>-</v>
      </c>
      <c r="AE151" s="32" t="str">
        <f>IF(S151="-","-",VLOOKUP(S151,十干十二支!$A$1:B$61,2,FALSE))</f>
        <v>-</v>
      </c>
      <c r="AF151" s="32" t="str">
        <f>IF(T151="-","-",VLOOKUP(T151,十干十二支!$A$1:B$61,2,FALSE))</f>
        <v>-</v>
      </c>
      <c r="AG151" s="32" t="str">
        <f t="shared" si="39"/>
        <v>-</v>
      </c>
    </row>
    <row r="152" spans="1:33" ht="48.5" customHeight="1">
      <c r="A152" s="66"/>
      <c r="B152" s="33" t="s">
        <v>1010</v>
      </c>
      <c r="C152" s="33" t="s">
        <v>886</v>
      </c>
      <c r="D152" s="33" t="s">
        <v>886</v>
      </c>
      <c r="E152" s="34">
        <v>131</v>
      </c>
      <c r="F152" s="33" t="s">
        <v>904</v>
      </c>
      <c r="G152" s="35" t="s">
        <v>1258</v>
      </c>
      <c r="H152" s="36" t="s">
        <v>1595</v>
      </c>
      <c r="I152" s="31" t="s">
        <v>1949</v>
      </c>
      <c r="J152" s="31" t="s">
        <v>886</v>
      </c>
      <c r="K152" s="31" t="s">
        <v>916</v>
      </c>
      <c r="L152" s="31" t="s">
        <v>638</v>
      </c>
      <c r="M152" s="31" t="s">
        <v>886</v>
      </c>
      <c r="N152" s="31" t="s">
        <v>886</v>
      </c>
      <c r="O152" s="31" t="s">
        <v>640</v>
      </c>
      <c r="P152" s="31" t="s">
        <v>639</v>
      </c>
      <c r="Q152" s="31" t="s">
        <v>886</v>
      </c>
      <c r="R152" s="31" t="s">
        <v>886</v>
      </c>
      <c r="S152" s="31" t="s">
        <v>886</v>
      </c>
      <c r="T152" s="31" t="s">
        <v>886</v>
      </c>
      <c r="U152" s="31" t="s">
        <v>886</v>
      </c>
      <c r="V152" s="31" t="s">
        <v>886</v>
      </c>
      <c r="W152" s="31" t="s">
        <v>49</v>
      </c>
      <c r="X152" s="31" t="s">
        <v>48</v>
      </c>
      <c r="Y152" s="31" t="s">
        <v>1258</v>
      </c>
      <c r="Z152" s="31" t="s">
        <v>1746</v>
      </c>
      <c r="AA152" s="32">
        <f>IF(W152="-","-",VLOOKUP(W152,十干十二支!A$2:B$61,2,FALSE))</f>
        <v>47</v>
      </c>
      <c r="AB152" s="32">
        <f>IF(X152="-","-",VLOOKUP(X152,十干十二支!$A$1:B$61,2,FALSE))</f>
        <v>48</v>
      </c>
      <c r="AC152" s="32">
        <f t="shared" si="38"/>
        <v>1</v>
      </c>
      <c r="AD152" s="32">
        <f t="shared" si="37"/>
        <v>1</v>
      </c>
      <c r="AE152" s="32" t="str">
        <f>IF(S152="-","-",VLOOKUP(S152,十干十二支!$A$1:B$61,2,FALSE))</f>
        <v>-</v>
      </c>
      <c r="AF152" s="32" t="str">
        <f>IF(T152="-","-",VLOOKUP(T152,十干十二支!$A$1:B$61,2,FALSE))</f>
        <v>-</v>
      </c>
      <c r="AG152" s="32" t="str">
        <f t="shared" si="39"/>
        <v>-</v>
      </c>
    </row>
    <row r="153" spans="1:33" ht="48.5" customHeight="1">
      <c r="A153" s="66"/>
      <c r="B153" s="33" t="s">
        <v>1033</v>
      </c>
      <c r="C153" s="33" t="s">
        <v>886</v>
      </c>
      <c r="D153" s="33" t="s">
        <v>886</v>
      </c>
      <c r="E153" s="34">
        <v>131</v>
      </c>
      <c r="F153" s="33" t="s">
        <v>905</v>
      </c>
      <c r="G153" s="35" t="s">
        <v>1259</v>
      </c>
      <c r="H153" s="36" t="s">
        <v>1454</v>
      </c>
      <c r="I153" s="31" t="s">
        <v>886</v>
      </c>
      <c r="J153" s="31" t="s">
        <v>908</v>
      </c>
      <c r="K153" s="40" t="s">
        <v>907</v>
      </c>
      <c r="L153" s="31" t="s">
        <v>20</v>
      </c>
      <c r="M153" s="31" t="s">
        <v>20</v>
      </c>
      <c r="N153" s="31" t="s">
        <v>20</v>
      </c>
      <c r="O153" s="31" t="s">
        <v>20</v>
      </c>
      <c r="P153" s="31" t="s">
        <v>20</v>
      </c>
      <c r="Q153" s="31" t="s">
        <v>20</v>
      </c>
      <c r="R153" s="31" t="s">
        <v>20</v>
      </c>
      <c r="S153" s="31" t="s">
        <v>20</v>
      </c>
      <c r="T153" s="31" t="s">
        <v>20</v>
      </c>
      <c r="U153" s="31" t="s">
        <v>20</v>
      </c>
      <c r="V153" s="31" t="s">
        <v>20</v>
      </c>
      <c r="W153" s="31" t="s">
        <v>20</v>
      </c>
      <c r="X153" s="31" t="s">
        <v>20</v>
      </c>
      <c r="Y153" s="31" t="s">
        <v>20</v>
      </c>
      <c r="Z153" s="31" t="s">
        <v>20</v>
      </c>
      <c r="AA153" s="32" t="str">
        <f>IF(W153="-","-",VLOOKUP(W153,十干十二支!A$2:B$61,2,FALSE))</f>
        <v>-</v>
      </c>
      <c r="AB153" s="32" t="str">
        <f>IF(X153="-","-",VLOOKUP(X153,十干十二支!$A$1:B$61,2,FALSE))</f>
        <v>-</v>
      </c>
      <c r="AC153" s="32" t="str">
        <f t="shared" si="38"/>
        <v>-</v>
      </c>
      <c r="AD153" s="32" t="str">
        <f t="shared" si="37"/>
        <v>-</v>
      </c>
      <c r="AE153" s="32" t="str">
        <f>IF(S153="-","-",VLOOKUP(S153,十干十二支!$A$1:B$61,2,FALSE))</f>
        <v>-</v>
      </c>
      <c r="AF153" s="32" t="str">
        <f>IF(T153="-","-",VLOOKUP(T153,十干十二支!$A$1:B$61,2,FALSE))</f>
        <v>-</v>
      </c>
      <c r="AG153" s="32" t="str">
        <f t="shared" si="39"/>
        <v>-</v>
      </c>
    </row>
    <row r="154" spans="1:33" ht="48.5" customHeight="1">
      <c r="A154" s="66"/>
      <c r="B154" s="33" t="s">
        <v>1119</v>
      </c>
      <c r="C154" s="33" t="s">
        <v>886</v>
      </c>
      <c r="D154" s="33" t="s">
        <v>1053</v>
      </c>
      <c r="E154" s="34">
        <v>131</v>
      </c>
      <c r="F154" s="33" t="s">
        <v>886</v>
      </c>
      <c r="G154" s="35" t="s">
        <v>1260</v>
      </c>
      <c r="H154" s="36" t="s">
        <v>1455</v>
      </c>
      <c r="I154" s="31" t="s">
        <v>886</v>
      </c>
      <c r="J154" s="31" t="s">
        <v>886</v>
      </c>
      <c r="K154" s="31" t="s">
        <v>916</v>
      </c>
      <c r="L154" s="31" t="s">
        <v>645</v>
      </c>
      <c r="M154" s="31" t="s">
        <v>886</v>
      </c>
      <c r="N154" s="31" t="s">
        <v>886</v>
      </c>
      <c r="O154" s="31" t="s">
        <v>639</v>
      </c>
      <c r="P154" s="31" t="s">
        <v>640</v>
      </c>
      <c r="Q154" s="31" t="s">
        <v>886</v>
      </c>
      <c r="R154" s="31" t="s">
        <v>886</v>
      </c>
      <c r="S154" s="31" t="s">
        <v>886</v>
      </c>
      <c r="T154" s="31" t="s">
        <v>886</v>
      </c>
      <c r="U154" s="31" t="s">
        <v>886</v>
      </c>
      <c r="V154" s="31" t="s">
        <v>886</v>
      </c>
      <c r="W154" s="31" t="s">
        <v>886</v>
      </c>
      <c r="X154" s="31" t="s">
        <v>886</v>
      </c>
      <c r="Y154" s="31" t="s">
        <v>886</v>
      </c>
      <c r="Z154" s="31" t="s">
        <v>886</v>
      </c>
      <c r="AA154" s="32" t="str">
        <f>IF(W154="-","-",VLOOKUP(W154,十干十二支!A$2:B$61,2,FALSE))</f>
        <v>-</v>
      </c>
      <c r="AB154" s="32" t="str">
        <f>IF(X154="-","-",VLOOKUP(X154,十干十二支!$A$1:B$61,2,FALSE))</f>
        <v>-</v>
      </c>
      <c r="AC154" s="32" t="str">
        <f t="shared" si="38"/>
        <v>-</v>
      </c>
      <c r="AD154" s="32" t="str">
        <f t="shared" si="37"/>
        <v>-</v>
      </c>
      <c r="AE154" s="32" t="str">
        <f>IF(S154="-","-",VLOOKUP(S154,十干十二支!$A$1:B$61,2,FALSE))</f>
        <v>-</v>
      </c>
      <c r="AF154" s="32" t="str">
        <f>IF(T154="-","-",VLOOKUP(T154,十干十二支!$A$1:B$61,2,FALSE))</f>
        <v>-</v>
      </c>
      <c r="AG154" s="32" t="str">
        <f t="shared" si="39"/>
        <v>-</v>
      </c>
    </row>
    <row r="155" spans="1:33" ht="48.5" customHeight="1">
      <c r="A155" s="66"/>
      <c r="B155" s="33" t="s">
        <v>1053</v>
      </c>
      <c r="C155" s="33" t="s">
        <v>886</v>
      </c>
      <c r="D155" s="33" t="s">
        <v>886</v>
      </c>
      <c r="E155" s="34">
        <v>131</v>
      </c>
      <c r="F155" s="33" t="s">
        <v>913</v>
      </c>
      <c r="G155" s="35" t="s">
        <v>1261</v>
      </c>
      <c r="H155" s="36" t="s">
        <v>1596</v>
      </c>
      <c r="I155" s="31" t="s">
        <v>1597</v>
      </c>
      <c r="J155" s="31" t="s">
        <v>886</v>
      </c>
      <c r="K155" s="31" t="s">
        <v>916</v>
      </c>
      <c r="L155" s="31" t="s">
        <v>638</v>
      </c>
      <c r="M155" s="31" t="s">
        <v>886</v>
      </c>
      <c r="N155" s="31" t="s">
        <v>886</v>
      </c>
      <c r="O155" s="31" t="s">
        <v>640</v>
      </c>
      <c r="P155" s="31" t="s">
        <v>639</v>
      </c>
      <c r="Q155" s="31" t="s">
        <v>886</v>
      </c>
      <c r="R155" s="31" t="s">
        <v>886</v>
      </c>
      <c r="S155" s="31" t="s">
        <v>886</v>
      </c>
      <c r="T155" s="31" t="s">
        <v>886</v>
      </c>
      <c r="U155" s="31" t="s">
        <v>886</v>
      </c>
      <c r="V155" s="31" t="s">
        <v>886</v>
      </c>
      <c r="W155" s="31" t="s">
        <v>882</v>
      </c>
      <c r="X155" s="31" t="s">
        <v>62</v>
      </c>
      <c r="Y155" s="31" t="s">
        <v>1261</v>
      </c>
      <c r="Z155" s="31" t="s">
        <v>1747</v>
      </c>
      <c r="AA155" s="32">
        <f>IF(W155="-","-",VLOOKUP(W155,十干十二支!A$2:B$61,2,FALSE))</f>
        <v>41</v>
      </c>
      <c r="AB155" s="32">
        <f>IF(X155="-","-",VLOOKUP(X155,十干十二支!$A$1:B$61,2,FALSE))</f>
        <v>42</v>
      </c>
      <c r="AC155" s="32">
        <f t="shared" si="38"/>
        <v>1</v>
      </c>
      <c r="AD155" s="32">
        <f t="shared" si="37"/>
        <v>1</v>
      </c>
      <c r="AE155" s="32" t="str">
        <f>IF(S155="-","-",VLOOKUP(S155,十干十二支!$A$1:B$61,2,FALSE))</f>
        <v>-</v>
      </c>
      <c r="AF155" s="32" t="str">
        <f>IF(T155="-","-",VLOOKUP(T155,十干十二支!$A$1:B$61,2,FALSE))</f>
        <v>-</v>
      </c>
      <c r="AG155" s="32" t="str">
        <f t="shared" si="39"/>
        <v>-</v>
      </c>
    </row>
    <row r="156" spans="1:33" ht="48.5" customHeight="1">
      <c r="A156" s="66"/>
      <c r="B156" s="33" t="s">
        <v>1139</v>
      </c>
      <c r="C156" s="33" t="s">
        <v>886</v>
      </c>
      <c r="D156" s="33" t="s">
        <v>1070</v>
      </c>
      <c r="E156" s="34">
        <v>131</v>
      </c>
      <c r="F156" s="33" t="s">
        <v>886</v>
      </c>
      <c r="G156" s="35" t="s">
        <v>1262</v>
      </c>
      <c r="H156" s="36" t="s">
        <v>1456</v>
      </c>
      <c r="I156" s="31" t="s">
        <v>886</v>
      </c>
      <c r="J156" s="31" t="s">
        <v>886</v>
      </c>
      <c r="K156" s="31" t="s">
        <v>916</v>
      </c>
      <c r="L156" s="31" t="s">
        <v>645</v>
      </c>
      <c r="M156" s="31" t="s">
        <v>886</v>
      </c>
      <c r="N156" s="31" t="s">
        <v>886</v>
      </c>
      <c r="O156" s="31" t="s">
        <v>639</v>
      </c>
      <c r="P156" s="31" t="s">
        <v>640</v>
      </c>
      <c r="Q156" s="31" t="s">
        <v>886</v>
      </c>
      <c r="R156" s="31" t="s">
        <v>886</v>
      </c>
      <c r="S156" s="31" t="s">
        <v>886</v>
      </c>
      <c r="T156" s="31" t="s">
        <v>886</v>
      </c>
      <c r="U156" s="31" t="s">
        <v>886</v>
      </c>
      <c r="V156" s="31" t="s">
        <v>886</v>
      </c>
      <c r="W156" s="31" t="s">
        <v>886</v>
      </c>
      <c r="X156" s="31" t="s">
        <v>886</v>
      </c>
      <c r="Y156" s="31" t="s">
        <v>886</v>
      </c>
      <c r="Z156" s="31" t="s">
        <v>886</v>
      </c>
      <c r="AA156" s="32" t="str">
        <f>IF(W156="-","-",VLOOKUP(W156,十干十二支!A$2:B$61,2,FALSE))</f>
        <v>-</v>
      </c>
      <c r="AB156" s="32" t="str">
        <f>IF(X156="-","-",VLOOKUP(X156,十干十二支!$A$1:B$61,2,FALSE))</f>
        <v>-</v>
      </c>
      <c r="AC156" s="32" t="str">
        <f t="shared" si="38"/>
        <v>-</v>
      </c>
      <c r="AD156" s="32" t="str">
        <f t="shared" si="37"/>
        <v>-</v>
      </c>
      <c r="AE156" s="32" t="str">
        <f>IF(S156="-","-",VLOOKUP(S156,十干十二支!$A$1:B$61,2,FALSE))</f>
        <v>-</v>
      </c>
      <c r="AF156" s="32" t="str">
        <f>IF(T156="-","-",VLOOKUP(T156,十干十二支!$A$1:B$61,2,FALSE))</f>
        <v>-</v>
      </c>
      <c r="AG156" s="32" t="str">
        <f t="shared" si="39"/>
        <v>-</v>
      </c>
    </row>
    <row r="157" spans="1:33" ht="48.5" customHeight="1">
      <c r="A157" s="66"/>
      <c r="B157" s="33" t="s">
        <v>1070</v>
      </c>
      <c r="C157" s="33" t="s">
        <v>886</v>
      </c>
      <c r="D157" s="33" t="s">
        <v>886</v>
      </c>
      <c r="E157" s="34">
        <v>131</v>
      </c>
      <c r="F157" s="33" t="s">
        <v>914</v>
      </c>
      <c r="G157" s="35" t="s">
        <v>1263</v>
      </c>
      <c r="H157" s="36" t="s">
        <v>1598</v>
      </c>
      <c r="I157" s="31" t="s">
        <v>1685</v>
      </c>
      <c r="J157" s="31" t="s">
        <v>886</v>
      </c>
      <c r="K157" s="31" t="s">
        <v>916</v>
      </c>
      <c r="L157" s="31" t="s">
        <v>638</v>
      </c>
      <c r="M157" s="31" t="s">
        <v>886</v>
      </c>
      <c r="N157" s="31" t="s">
        <v>886</v>
      </c>
      <c r="O157" s="31" t="s">
        <v>640</v>
      </c>
      <c r="P157" s="31" t="s">
        <v>639</v>
      </c>
      <c r="Q157" s="31" t="s">
        <v>886</v>
      </c>
      <c r="R157" s="31" t="s">
        <v>886</v>
      </c>
      <c r="S157" s="31" t="s">
        <v>886</v>
      </c>
      <c r="T157" s="31" t="s">
        <v>886</v>
      </c>
      <c r="U157" s="31" t="s">
        <v>886</v>
      </c>
      <c r="V157" s="31" t="s">
        <v>886</v>
      </c>
      <c r="W157" s="31" t="s">
        <v>69</v>
      </c>
      <c r="X157" s="31" t="s">
        <v>68</v>
      </c>
      <c r="Y157" s="31" t="s">
        <v>1263</v>
      </c>
      <c r="Z157" s="31" t="s">
        <v>1748</v>
      </c>
      <c r="AA157" s="32">
        <f>IF(W157="-","-",VLOOKUP(W157,十干十二支!A$2:B$61,2,FALSE))</f>
        <v>10</v>
      </c>
      <c r="AB157" s="32">
        <f>IF(X157="-","-",VLOOKUP(X157,十干十二支!$A$1:B$61,2,FALSE))</f>
        <v>11</v>
      </c>
      <c r="AC157" s="32">
        <f t="shared" si="38"/>
        <v>1</v>
      </c>
      <c r="AD157" s="32">
        <f t="shared" si="37"/>
        <v>1</v>
      </c>
      <c r="AE157" s="32" t="str">
        <f>IF(S157="-","-",VLOOKUP(S157,十干十二支!$A$1:B$61,2,FALSE))</f>
        <v>-</v>
      </c>
      <c r="AF157" s="32" t="str">
        <f>IF(T157="-","-",VLOOKUP(T157,十干十二支!$A$1:B$61,2,FALSE))</f>
        <v>-</v>
      </c>
      <c r="AG157" s="32" t="str">
        <f t="shared" si="39"/>
        <v>-</v>
      </c>
    </row>
    <row r="158" spans="1:33" ht="48.5" customHeight="1">
      <c r="A158" s="66"/>
      <c r="B158" s="33" t="s">
        <v>979</v>
      </c>
      <c r="C158" s="33" t="s">
        <v>886</v>
      </c>
      <c r="D158" s="33" t="s">
        <v>886</v>
      </c>
      <c r="E158" s="34">
        <v>132</v>
      </c>
      <c r="F158" s="33" t="s">
        <v>896</v>
      </c>
      <c r="G158" s="35" t="s">
        <v>1264</v>
      </c>
      <c r="H158" s="36" t="s">
        <v>1457</v>
      </c>
      <c r="I158" s="31" t="s">
        <v>886</v>
      </c>
      <c r="J158" s="31" t="s">
        <v>908</v>
      </c>
      <c r="K158" s="40" t="s">
        <v>907</v>
      </c>
      <c r="L158" s="31" t="s">
        <v>20</v>
      </c>
      <c r="M158" s="31" t="s">
        <v>20</v>
      </c>
      <c r="N158" s="31" t="s">
        <v>20</v>
      </c>
      <c r="O158" s="31" t="s">
        <v>20</v>
      </c>
      <c r="P158" s="31" t="s">
        <v>20</v>
      </c>
      <c r="Q158" s="31" t="s">
        <v>20</v>
      </c>
      <c r="R158" s="31" t="s">
        <v>20</v>
      </c>
      <c r="S158" s="31" t="s">
        <v>20</v>
      </c>
      <c r="T158" s="31" t="s">
        <v>20</v>
      </c>
      <c r="U158" s="31" t="s">
        <v>20</v>
      </c>
      <c r="V158" s="31" t="s">
        <v>20</v>
      </c>
      <c r="W158" s="31" t="s">
        <v>20</v>
      </c>
      <c r="X158" s="31" t="s">
        <v>20</v>
      </c>
      <c r="Y158" s="31" t="s">
        <v>20</v>
      </c>
      <c r="Z158" s="31" t="s">
        <v>20</v>
      </c>
      <c r="AA158" s="32" t="str">
        <f>IF(W158="-","-",VLOOKUP(W158,十干十二支!A$2:B$61,2,FALSE))</f>
        <v>-</v>
      </c>
      <c r="AB158" s="32" t="str">
        <f>IF(X158="-","-",VLOOKUP(X158,十干十二支!$A$1:B$61,2,FALSE))</f>
        <v>-</v>
      </c>
      <c r="AC158" s="32" t="str">
        <f t="shared" si="38"/>
        <v>-</v>
      </c>
      <c r="AD158" s="32" t="str">
        <f t="shared" si="37"/>
        <v>-</v>
      </c>
      <c r="AE158" s="32" t="str">
        <f>IF(S158="-","-",VLOOKUP(S158,十干十二支!$A$1:B$61,2,FALSE))</f>
        <v>-</v>
      </c>
      <c r="AF158" s="32" t="str">
        <f>IF(T158="-","-",VLOOKUP(T158,十干十二支!$A$1:B$61,2,FALSE))</f>
        <v>-</v>
      </c>
      <c r="AG158" s="32" t="str">
        <f t="shared" si="39"/>
        <v>-</v>
      </c>
    </row>
    <row r="159" spans="1:33" ht="48.5" customHeight="1">
      <c r="A159" s="66"/>
      <c r="B159" s="33" t="s">
        <v>1011</v>
      </c>
      <c r="C159" s="33" t="s">
        <v>886</v>
      </c>
      <c r="D159" s="33" t="s">
        <v>886</v>
      </c>
      <c r="E159" s="34">
        <v>132</v>
      </c>
      <c r="F159" s="33" t="s">
        <v>904</v>
      </c>
      <c r="G159" s="35" t="s">
        <v>1265</v>
      </c>
      <c r="H159" s="36" t="s">
        <v>1458</v>
      </c>
      <c r="I159" s="31" t="s">
        <v>886</v>
      </c>
      <c r="J159" s="31" t="s">
        <v>908</v>
      </c>
      <c r="K159" s="40" t="s">
        <v>907</v>
      </c>
      <c r="L159" s="31" t="s">
        <v>20</v>
      </c>
      <c r="M159" s="31" t="s">
        <v>20</v>
      </c>
      <c r="N159" s="31" t="s">
        <v>20</v>
      </c>
      <c r="O159" s="31" t="s">
        <v>20</v>
      </c>
      <c r="P159" s="31" t="s">
        <v>20</v>
      </c>
      <c r="Q159" s="31" t="s">
        <v>20</v>
      </c>
      <c r="R159" s="31" t="s">
        <v>20</v>
      </c>
      <c r="S159" s="31" t="s">
        <v>20</v>
      </c>
      <c r="T159" s="31" t="s">
        <v>20</v>
      </c>
      <c r="U159" s="31" t="s">
        <v>20</v>
      </c>
      <c r="V159" s="31" t="s">
        <v>20</v>
      </c>
      <c r="W159" s="31" t="s">
        <v>20</v>
      </c>
      <c r="X159" s="31" t="s">
        <v>20</v>
      </c>
      <c r="Y159" s="31" t="s">
        <v>20</v>
      </c>
      <c r="Z159" s="31" t="s">
        <v>20</v>
      </c>
      <c r="AA159" s="32" t="str">
        <f>IF(W159="-","-",VLOOKUP(W159,十干十二支!A$2:B$61,2,FALSE))</f>
        <v>-</v>
      </c>
      <c r="AB159" s="32" t="str">
        <f>IF(X159="-","-",VLOOKUP(X159,十干十二支!$A$1:B$61,2,FALSE))</f>
        <v>-</v>
      </c>
      <c r="AC159" s="32" t="str">
        <f t="shared" si="38"/>
        <v>-</v>
      </c>
      <c r="AD159" s="32" t="str">
        <f t="shared" si="37"/>
        <v>-</v>
      </c>
      <c r="AE159" s="32" t="str">
        <f>IF(S159="-","-",VLOOKUP(S159,十干十二支!$A$1:B$61,2,FALSE))</f>
        <v>-</v>
      </c>
      <c r="AF159" s="32" t="str">
        <f>IF(T159="-","-",VLOOKUP(T159,十干十二支!$A$1:B$61,2,FALSE))</f>
        <v>-</v>
      </c>
      <c r="AG159" s="32" t="str">
        <f t="shared" si="39"/>
        <v>-</v>
      </c>
    </row>
    <row r="160" spans="1:33" ht="48.5" customHeight="1">
      <c r="A160" s="66"/>
      <c r="B160" s="33" t="s">
        <v>978</v>
      </c>
      <c r="C160" s="33" t="s">
        <v>886</v>
      </c>
      <c r="D160" s="33" t="s">
        <v>886</v>
      </c>
      <c r="E160" s="34">
        <v>133</v>
      </c>
      <c r="F160" s="33" t="s">
        <v>896</v>
      </c>
      <c r="G160" s="35" t="s">
        <v>1266</v>
      </c>
      <c r="H160" s="36" t="s">
        <v>1459</v>
      </c>
      <c r="I160" s="31" t="s">
        <v>886</v>
      </c>
      <c r="J160" s="31" t="s">
        <v>908</v>
      </c>
      <c r="K160" s="40" t="s">
        <v>907</v>
      </c>
      <c r="L160" s="31" t="s">
        <v>20</v>
      </c>
      <c r="M160" s="31" t="s">
        <v>20</v>
      </c>
      <c r="N160" s="31" t="s">
        <v>20</v>
      </c>
      <c r="O160" s="31" t="s">
        <v>20</v>
      </c>
      <c r="P160" s="31" t="s">
        <v>20</v>
      </c>
      <c r="Q160" s="31" t="s">
        <v>20</v>
      </c>
      <c r="R160" s="31" t="s">
        <v>20</v>
      </c>
      <c r="S160" s="31" t="s">
        <v>20</v>
      </c>
      <c r="T160" s="31" t="s">
        <v>20</v>
      </c>
      <c r="U160" s="31" t="s">
        <v>20</v>
      </c>
      <c r="V160" s="31" t="s">
        <v>20</v>
      </c>
      <c r="W160" s="31" t="s">
        <v>20</v>
      </c>
      <c r="X160" s="31" t="s">
        <v>20</v>
      </c>
      <c r="Y160" s="31" t="s">
        <v>20</v>
      </c>
      <c r="Z160" s="31" t="s">
        <v>20</v>
      </c>
      <c r="AA160" s="32" t="str">
        <f>IF(W160="-","-",VLOOKUP(W160,十干十二支!A$2:B$61,2,FALSE))</f>
        <v>-</v>
      </c>
      <c r="AB160" s="32" t="str">
        <f>IF(X160="-","-",VLOOKUP(X160,十干十二支!$A$1:B$61,2,FALSE))</f>
        <v>-</v>
      </c>
      <c r="AC160" s="32" t="str">
        <f t="shared" si="38"/>
        <v>-</v>
      </c>
      <c r="AD160" s="32" t="str">
        <f t="shared" si="37"/>
        <v>-</v>
      </c>
      <c r="AE160" s="32" t="str">
        <f>IF(S160="-","-",VLOOKUP(S160,十干十二支!$A$1:B$61,2,FALSE))</f>
        <v>-</v>
      </c>
      <c r="AF160" s="32" t="str">
        <f>IF(T160="-","-",VLOOKUP(T160,十干十二支!$A$1:B$61,2,FALSE))</f>
        <v>-</v>
      </c>
      <c r="AG160" s="32" t="str">
        <f t="shared" si="39"/>
        <v>-</v>
      </c>
    </row>
    <row r="161" spans="1:33" ht="48.5" customHeight="1">
      <c r="A161" s="66"/>
      <c r="B161" s="33" t="s">
        <v>987</v>
      </c>
      <c r="C161" s="33" t="s">
        <v>886</v>
      </c>
      <c r="D161" s="33" t="s">
        <v>977</v>
      </c>
      <c r="E161" s="34">
        <v>134</v>
      </c>
      <c r="F161" s="33" t="s">
        <v>886</v>
      </c>
      <c r="G161" s="35" t="s">
        <v>1267</v>
      </c>
      <c r="H161" s="36" t="s">
        <v>1460</v>
      </c>
      <c r="I161" s="31" t="s">
        <v>886</v>
      </c>
      <c r="J161" s="31" t="s">
        <v>886</v>
      </c>
      <c r="K161" s="31" t="s">
        <v>916</v>
      </c>
      <c r="L161" s="31" t="s">
        <v>645</v>
      </c>
      <c r="M161" s="31" t="s">
        <v>886</v>
      </c>
      <c r="N161" s="31" t="s">
        <v>886</v>
      </c>
      <c r="O161" s="31" t="s">
        <v>639</v>
      </c>
      <c r="P161" s="31" t="s">
        <v>640</v>
      </c>
      <c r="Q161" s="31" t="s">
        <v>886</v>
      </c>
      <c r="R161" s="31" t="s">
        <v>886</v>
      </c>
      <c r="S161" s="31" t="s">
        <v>886</v>
      </c>
      <c r="T161" s="31" t="s">
        <v>886</v>
      </c>
      <c r="U161" s="31" t="s">
        <v>886</v>
      </c>
      <c r="V161" s="31" t="s">
        <v>886</v>
      </c>
      <c r="W161" s="31" t="s">
        <v>886</v>
      </c>
      <c r="X161" s="31" t="s">
        <v>886</v>
      </c>
      <c r="Y161" s="31" t="s">
        <v>886</v>
      </c>
      <c r="Z161" s="31" t="s">
        <v>886</v>
      </c>
      <c r="AA161" s="32" t="str">
        <f>IF(W161="-","-",VLOOKUP(W161,十干十二支!A$2:B$61,2,FALSE))</f>
        <v>-</v>
      </c>
      <c r="AB161" s="32" t="str">
        <f>IF(X161="-","-",VLOOKUP(X161,十干十二支!$A$1:B$61,2,FALSE))</f>
        <v>-</v>
      </c>
      <c r="AC161" s="32" t="str">
        <f t="shared" si="38"/>
        <v>-</v>
      </c>
      <c r="AD161" s="32" t="str">
        <f t="shared" ref="AD161:AD232" si="52">IF(AC161="-","-",IF(ABS(AC161)&gt;30,IF(AC161 &gt; 0, AC161-60, AC161+60),AC161))</f>
        <v>-</v>
      </c>
      <c r="AE161" s="32" t="str">
        <f>IF(S161="-","-",VLOOKUP(S161,十干十二支!$A$1:B$61,2,FALSE))</f>
        <v>-</v>
      </c>
      <c r="AF161" s="32" t="str">
        <f>IF(T161="-","-",VLOOKUP(T161,十干十二支!$A$1:B$61,2,FALSE))</f>
        <v>-</v>
      </c>
      <c r="AG161" s="32" t="str">
        <f t="shared" si="39"/>
        <v>-</v>
      </c>
    </row>
    <row r="162" spans="1:33" ht="48.5" customHeight="1">
      <c r="A162" s="66"/>
      <c r="B162" s="33" t="s">
        <v>977</v>
      </c>
      <c r="C162" s="33" t="s">
        <v>886</v>
      </c>
      <c r="D162" s="33" t="s">
        <v>886</v>
      </c>
      <c r="E162" s="34">
        <v>134</v>
      </c>
      <c r="F162" s="33" t="s">
        <v>896</v>
      </c>
      <c r="G162" s="35" t="s">
        <v>1268</v>
      </c>
      <c r="H162" s="36" t="s">
        <v>1599</v>
      </c>
      <c r="I162" s="31" t="s">
        <v>1600</v>
      </c>
      <c r="J162" s="31" t="s">
        <v>886</v>
      </c>
      <c r="K162" s="31" t="s">
        <v>916</v>
      </c>
      <c r="L162" s="31" t="s">
        <v>638</v>
      </c>
      <c r="M162" s="31" t="s">
        <v>886</v>
      </c>
      <c r="N162" s="31" t="s">
        <v>886</v>
      </c>
      <c r="O162" s="31" t="s">
        <v>640</v>
      </c>
      <c r="P162" s="31" t="s">
        <v>639</v>
      </c>
      <c r="Q162" s="31" t="s">
        <v>886</v>
      </c>
      <c r="R162" s="31" t="s">
        <v>886</v>
      </c>
      <c r="S162" s="31" t="s">
        <v>886</v>
      </c>
      <c r="T162" s="31" t="s">
        <v>886</v>
      </c>
      <c r="U162" s="31" t="s">
        <v>886</v>
      </c>
      <c r="V162" s="31" t="s">
        <v>886</v>
      </c>
      <c r="W162" s="31" t="s">
        <v>878</v>
      </c>
      <c r="X162" s="31" t="s">
        <v>21</v>
      </c>
      <c r="Y162" s="31" t="s">
        <v>1268</v>
      </c>
      <c r="Z162" s="31" t="s">
        <v>1749</v>
      </c>
      <c r="AA162" s="32">
        <f>IF(W162="-","-",VLOOKUP(W162,十干十二支!A$2:B$61,2,FALSE))</f>
        <v>1</v>
      </c>
      <c r="AB162" s="32">
        <f>IF(X162="-","-",VLOOKUP(X162,十干十二支!$A$1:B$61,2,FALSE))</f>
        <v>2</v>
      </c>
      <c r="AC162" s="32">
        <f t="shared" si="38"/>
        <v>1</v>
      </c>
      <c r="AD162" s="32">
        <f t="shared" si="52"/>
        <v>1</v>
      </c>
      <c r="AE162" s="32" t="str">
        <f>IF(S162="-","-",VLOOKUP(S162,十干十二支!$A$1:B$61,2,FALSE))</f>
        <v>-</v>
      </c>
      <c r="AF162" s="32" t="str">
        <f>IF(T162="-","-",VLOOKUP(T162,十干十二支!$A$1:B$61,2,FALSE))</f>
        <v>-</v>
      </c>
      <c r="AG162" s="32" t="str">
        <f t="shared" si="39"/>
        <v>-</v>
      </c>
    </row>
    <row r="163" spans="1:33" ht="48.5" customHeight="1">
      <c r="A163" s="66"/>
      <c r="B163" s="33" t="s">
        <v>1012</v>
      </c>
      <c r="C163" s="33" t="s">
        <v>886</v>
      </c>
      <c r="D163" s="33" t="s">
        <v>886</v>
      </c>
      <c r="E163" s="34">
        <v>134</v>
      </c>
      <c r="F163" s="33" t="s">
        <v>904</v>
      </c>
      <c r="G163" s="35" t="s">
        <v>1269</v>
      </c>
      <c r="H163" s="36" t="s">
        <v>1461</v>
      </c>
      <c r="I163" s="31" t="s">
        <v>886</v>
      </c>
      <c r="J163" s="31" t="s">
        <v>908</v>
      </c>
      <c r="K163" s="40" t="s">
        <v>907</v>
      </c>
      <c r="L163" s="31" t="s">
        <v>20</v>
      </c>
      <c r="M163" s="31" t="s">
        <v>20</v>
      </c>
      <c r="N163" s="31" t="s">
        <v>20</v>
      </c>
      <c r="O163" s="31" t="s">
        <v>20</v>
      </c>
      <c r="P163" s="31" t="s">
        <v>20</v>
      </c>
      <c r="Q163" s="31" t="s">
        <v>20</v>
      </c>
      <c r="R163" s="31" t="s">
        <v>20</v>
      </c>
      <c r="S163" s="31" t="s">
        <v>20</v>
      </c>
      <c r="T163" s="31" t="s">
        <v>20</v>
      </c>
      <c r="U163" s="31" t="s">
        <v>20</v>
      </c>
      <c r="V163" s="31" t="s">
        <v>20</v>
      </c>
      <c r="W163" s="31" t="s">
        <v>20</v>
      </c>
      <c r="X163" s="31" t="s">
        <v>20</v>
      </c>
      <c r="Y163" s="31" t="s">
        <v>20</v>
      </c>
      <c r="Z163" s="31" t="s">
        <v>20</v>
      </c>
      <c r="AA163" s="32" t="str">
        <f>IF(W163="-","-",VLOOKUP(W163,十干十二支!A$2:B$61,2,FALSE))</f>
        <v>-</v>
      </c>
      <c r="AB163" s="32" t="str">
        <f>IF(X163="-","-",VLOOKUP(X163,十干十二支!$A$1:B$61,2,FALSE))</f>
        <v>-</v>
      </c>
      <c r="AC163" s="32" t="str">
        <f t="shared" si="38"/>
        <v>-</v>
      </c>
      <c r="AD163" s="32" t="str">
        <f t="shared" si="52"/>
        <v>-</v>
      </c>
      <c r="AE163" s="32" t="str">
        <f>IF(S163="-","-",VLOOKUP(S163,十干十二支!$A$1:B$61,2,FALSE))</f>
        <v>-</v>
      </c>
      <c r="AF163" s="32" t="str">
        <f>IF(T163="-","-",VLOOKUP(T163,十干十二支!$A$1:B$61,2,FALSE))</f>
        <v>-</v>
      </c>
      <c r="AG163" s="32" t="str">
        <f t="shared" si="39"/>
        <v>-</v>
      </c>
    </row>
    <row r="164" spans="1:33" ht="48.5" customHeight="1">
      <c r="A164" s="66"/>
      <c r="B164" s="33" t="s">
        <v>1090</v>
      </c>
      <c r="C164" s="33" t="s">
        <v>886</v>
      </c>
      <c r="D164" s="33" t="s">
        <v>1034</v>
      </c>
      <c r="E164" s="34">
        <v>134</v>
      </c>
      <c r="F164" s="33" t="s">
        <v>886</v>
      </c>
      <c r="G164" s="35" t="s">
        <v>1270</v>
      </c>
      <c r="H164" s="36" t="s">
        <v>1462</v>
      </c>
      <c r="I164" s="31" t="s">
        <v>886</v>
      </c>
      <c r="J164" s="31" t="s">
        <v>886</v>
      </c>
      <c r="K164" s="31" t="s">
        <v>916</v>
      </c>
      <c r="L164" s="31" t="s">
        <v>645</v>
      </c>
      <c r="M164" s="31" t="s">
        <v>886</v>
      </c>
      <c r="N164" s="31" t="s">
        <v>886</v>
      </c>
      <c r="O164" s="31" t="s">
        <v>921</v>
      </c>
      <c r="P164" s="31" t="s">
        <v>909</v>
      </c>
      <c r="Q164" s="31" t="s">
        <v>886</v>
      </c>
      <c r="R164" s="31" t="s">
        <v>886</v>
      </c>
      <c r="S164" s="31" t="s">
        <v>886</v>
      </c>
      <c r="T164" s="31" t="s">
        <v>886</v>
      </c>
      <c r="U164" s="31" t="s">
        <v>886</v>
      </c>
      <c r="V164" s="31" t="s">
        <v>886</v>
      </c>
      <c r="W164" s="31" t="s">
        <v>886</v>
      </c>
      <c r="X164" s="31" t="s">
        <v>886</v>
      </c>
      <c r="Y164" s="31" t="s">
        <v>886</v>
      </c>
      <c r="Z164" s="31" t="s">
        <v>886</v>
      </c>
      <c r="AA164" s="32" t="str">
        <f>IF(W164="-","-",VLOOKUP(W164,十干十二支!A$2:B$61,2,FALSE))</f>
        <v>-</v>
      </c>
      <c r="AB164" s="32" t="str">
        <f>IF(X164="-","-",VLOOKUP(X164,十干十二支!$A$1:B$61,2,FALSE))</f>
        <v>-</v>
      </c>
      <c r="AC164" s="32" t="str">
        <f t="shared" ref="AC164:AC235" si="53">IF(AA164="-","-",AB164-AA164)</f>
        <v>-</v>
      </c>
      <c r="AD164" s="32" t="str">
        <f t="shared" si="52"/>
        <v>-</v>
      </c>
      <c r="AE164" s="32" t="str">
        <f>IF(S164="-","-",VLOOKUP(S164,十干十二支!$A$1:B$61,2,FALSE))</f>
        <v>-</v>
      </c>
      <c r="AF164" s="32" t="str">
        <f>IF(T164="-","-",VLOOKUP(T164,十干十二支!$A$1:B$61,2,FALSE))</f>
        <v>-</v>
      </c>
      <c r="AG164" s="32" t="str">
        <f t="shared" ref="AG164:AG235" si="54">IF(AE164="-","-",AF165-AE164)</f>
        <v>-</v>
      </c>
    </row>
    <row r="165" spans="1:33" ht="48.5" customHeight="1">
      <c r="A165" s="66"/>
      <c r="B165" s="33" t="s">
        <v>1034</v>
      </c>
      <c r="C165" s="33" t="s">
        <v>886</v>
      </c>
      <c r="D165" s="33" t="s">
        <v>886</v>
      </c>
      <c r="E165" s="34">
        <v>134</v>
      </c>
      <c r="F165" s="33" t="s">
        <v>905</v>
      </c>
      <c r="G165" s="35" t="s">
        <v>1271</v>
      </c>
      <c r="H165" s="36" t="s">
        <v>1601</v>
      </c>
      <c r="I165" s="31" t="s">
        <v>1950</v>
      </c>
      <c r="J165" s="31" t="s">
        <v>886</v>
      </c>
      <c r="K165" s="31" t="s">
        <v>916</v>
      </c>
      <c r="L165" s="31" t="s">
        <v>638</v>
      </c>
      <c r="M165" s="31" t="s">
        <v>886</v>
      </c>
      <c r="N165" s="31" t="s">
        <v>886</v>
      </c>
      <c r="O165" s="31" t="s">
        <v>909</v>
      </c>
      <c r="P165" s="31" t="s">
        <v>909</v>
      </c>
      <c r="Q165" s="31" t="s">
        <v>886</v>
      </c>
      <c r="R165" s="31" t="s">
        <v>886</v>
      </c>
      <c r="S165" s="31" t="s">
        <v>886</v>
      </c>
      <c r="T165" s="31" t="s">
        <v>886</v>
      </c>
      <c r="U165" s="31" t="s">
        <v>886</v>
      </c>
      <c r="V165" s="31" t="s">
        <v>886</v>
      </c>
      <c r="W165" s="31" t="s">
        <v>883</v>
      </c>
      <c r="X165" s="31" t="s">
        <v>884</v>
      </c>
      <c r="Y165" s="31" t="s">
        <v>1271</v>
      </c>
      <c r="Z165" s="31" t="s">
        <v>1750</v>
      </c>
      <c r="AA165" s="32">
        <f>IF(W165="-","-",VLOOKUP(W165,十干十二支!A$2:B$61,2,FALSE))</f>
        <v>55</v>
      </c>
      <c r="AB165" s="32">
        <f>IF(X165="-","-",VLOOKUP(X165,十干十二支!$A$1:B$61,2,FALSE))</f>
        <v>56</v>
      </c>
      <c r="AC165" s="32">
        <f t="shared" si="53"/>
        <v>1</v>
      </c>
      <c r="AD165" s="32">
        <f t="shared" si="52"/>
        <v>1</v>
      </c>
      <c r="AE165" s="32" t="str">
        <f>IF(S165="-","-",VLOOKUP(S165,十干十二支!$A$1:B$61,2,FALSE))</f>
        <v>-</v>
      </c>
      <c r="AF165" s="32" t="str">
        <f>IF(T165="-","-",VLOOKUP(T165,十干十二支!$A$1:B$61,2,FALSE))</f>
        <v>-</v>
      </c>
      <c r="AG165" s="32" t="str">
        <f t="shared" si="54"/>
        <v>-</v>
      </c>
    </row>
    <row r="166" spans="1:33" ht="48.5" customHeight="1">
      <c r="A166" s="66"/>
      <c r="B166" s="33" t="s">
        <v>1054</v>
      </c>
      <c r="C166" s="33" t="s">
        <v>886</v>
      </c>
      <c r="D166" s="33" t="s">
        <v>886</v>
      </c>
      <c r="E166" s="34">
        <v>134</v>
      </c>
      <c r="F166" s="33" t="s">
        <v>913</v>
      </c>
      <c r="G166" s="35" t="s">
        <v>1272</v>
      </c>
      <c r="H166" s="36" t="s">
        <v>1463</v>
      </c>
      <c r="I166" s="31" t="s">
        <v>1951</v>
      </c>
      <c r="J166" s="31" t="s">
        <v>886</v>
      </c>
      <c r="K166" s="31" t="s">
        <v>916</v>
      </c>
      <c r="L166" s="31" t="s">
        <v>638</v>
      </c>
      <c r="M166" s="31" t="s">
        <v>886</v>
      </c>
      <c r="N166" s="31" t="s">
        <v>886</v>
      </c>
      <c r="O166" s="31" t="s">
        <v>909</v>
      </c>
      <c r="P166" s="31" t="s">
        <v>921</v>
      </c>
      <c r="Q166" s="31" t="s">
        <v>886</v>
      </c>
      <c r="R166" s="31" t="s">
        <v>886</v>
      </c>
      <c r="S166" s="31" t="s">
        <v>886</v>
      </c>
      <c r="T166" s="31" t="s">
        <v>886</v>
      </c>
      <c r="U166" s="31" t="s">
        <v>886</v>
      </c>
      <c r="V166" s="31" t="s">
        <v>886</v>
      </c>
      <c r="W166" s="31" t="s">
        <v>146</v>
      </c>
      <c r="X166" s="31" t="s">
        <v>35</v>
      </c>
      <c r="Y166" s="31" t="s">
        <v>1272</v>
      </c>
      <c r="Z166" s="31" t="s">
        <v>1751</v>
      </c>
      <c r="AA166" s="32">
        <f>IF(W166="-","-",VLOOKUP(W166,十干十二支!A$2:B$61,2,FALSE))</f>
        <v>25</v>
      </c>
      <c r="AB166" s="32">
        <f>IF(X166="-","-",VLOOKUP(X166,十干十二支!$A$1:B$61,2,FALSE))</f>
        <v>26</v>
      </c>
      <c r="AC166" s="32">
        <f t="shared" si="53"/>
        <v>1</v>
      </c>
      <c r="AD166" s="32">
        <f t="shared" si="52"/>
        <v>1</v>
      </c>
      <c r="AE166" s="32" t="str">
        <f>IF(S166="-","-",VLOOKUP(S166,十干十二支!$A$1:B$61,2,FALSE))</f>
        <v>-</v>
      </c>
      <c r="AF166" s="32" t="str">
        <f>IF(T166="-","-",VLOOKUP(T166,十干十二支!$A$1:B$61,2,FALSE))</f>
        <v>-</v>
      </c>
      <c r="AG166" s="32" t="str">
        <f t="shared" si="54"/>
        <v>-</v>
      </c>
    </row>
    <row r="167" spans="1:33" ht="48.5" customHeight="1">
      <c r="A167" s="66"/>
      <c r="B167" s="33" t="s">
        <v>1135</v>
      </c>
      <c r="C167" s="33" t="s">
        <v>886</v>
      </c>
      <c r="D167" s="33" t="s">
        <v>1071</v>
      </c>
      <c r="E167" s="34">
        <v>134</v>
      </c>
      <c r="F167" s="33" t="s">
        <v>886</v>
      </c>
      <c r="G167" s="35" t="s">
        <v>1273</v>
      </c>
      <c r="H167" s="36" t="s">
        <v>1464</v>
      </c>
      <c r="I167" s="31" t="s">
        <v>886</v>
      </c>
      <c r="J167" s="31" t="s">
        <v>886</v>
      </c>
      <c r="K167" s="31" t="s">
        <v>916</v>
      </c>
      <c r="L167" s="31" t="s">
        <v>645</v>
      </c>
      <c r="M167" s="31" t="s">
        <v>886</v>
      </c>
      <c r="N167" s="31" t="s">
        <v>886</v>
      </c>
      <c r="O167" s="31" t="s">
        <v>639</v>
      </c>
      <c r="P167" s="31" t="s">
        <v>640</v>
      </c>
      <c r="Q167" s="31" t="s">
        <v>886</v>
      </c>
      <c r="R167" s="31" t="s">
        <v>886</v>
      </c>
      <c r="S167" s="31" t="s">
        <v>886</v>
      </c>
      <c r="T167" s="31" t="s">
        <v>886</v>
      </c>
      <c r="U167" s="31" t="s">
        <v>886</v>
      </c>
      <c r="V167" s="31" t="s">
        <v>886</v>
      </c>
      <c r="W167" s="31" t="s">
        <v>886</v>
      </c>
      <c r="X167" s="31" t="s">
        <v>886</v>
      </c>
      <c r="Y167" s="31" t="s">
        <v>886</v>
      </c>
      <c r="Z167" s="31" t="s">
        <v>886</v>
      </c>
      <c r="AA167" s="32" t="str">
        <f>IF(W167="-","-",VLOOKUP(W167,十干十二支!A$2:B$61,2,FALSE))</f>
        <v>-</v>
      </c>
      <c r="AB167" s="32" t="str">
        <f>IF(X167="-","-",VLOOKUP(X167,十干十二支!$A$1:B$61,2,FALSE))</f>
        <v>-</v>
      </c>
      <c r="AC167" s="32" t="str">
        <f t="shared" si="53"/>
        <v>-</v>
      </c>
      <c r="AD167" s="32" t="str">
        <f t="shared" si="52"/>
        <v>-</v>
      </c>
      <c r="AE167" s="32" t="str">
        <f>IF(S167="-","-",VLOOKUP(S167,十干十二支!$A$1:B$61,2,FALSE))</f>
        <v>-</v>
      </c>
      <c r="AF167" s="32" t="str">
        <f>IF(T167="-","-",VLOOKUP(T167,十干十二支!$A$1:B$61,2,FALSE))</f>
        <v>-</v>
      </c>
      <c r="AG167" s="32" t="str">
        <f t="shared" si="54"/>
        <v>-</v>
      </c>
    </row>
    <row r="168" spans="1:33" ht="48.5" customHeight="1">
      <c r="A168" s="66"/>
      <c r="B168" s="33" t="s">
        <v>1071</v>
      </c>
      <c r="C168" s="33" t="s">
        <v>886</v>
      </c>
      <c r="D168" s="33" t="s">
        <v>886</v>
      </c>
      <c r="E168" s="34">
        <v>134</v>
      </c>
      <c r="F168" s="33" t="s">
        <v>914</v>
      </c>
      <c r="G168" s="35" t="s">
        <v>1274</v>
      </c>
      <c r="H168" s="36" t="s">
        <v>1602</v>
      </c>
      <c r="I168" s="31" t="s">
        <v>1952</v>
      </c>
      <c r="J168" s="31" t="s">
        <v>886</v>
      </c>
      <c r="K168" s="31" t="s">
        <v>916</v>
      </c>
      <c r="L168" s="31" t="s">
        <v>638</v>
      </c>
      <c r="M168" s="31" t="s">
        <v>886</v>
      </c>
      <c r="N168" s="31" t="s">
        <v>886</v>
      </c>
      <c r="O168" s="31" t="s">
        <v>640</v>
      </c>
      <c r="P168" s="31" t="s">
        <v>639</v>
      </c>
      <c r="Q168" s="31" t="s">
        <v>886</v>
      </c>
      <c r="R168" s="31" t="s">
        <v>886</v>
      </c>
      <c r="S168" s="31" t="s">
        <v>886</v>
      </c>
      <c r="T168" s="31" t="s">
        <v>886</v>
      </c>
      <c r="U168" s="31" t="s">
        <v>886</v>
      </c>
      <c r="V168" s="31" t="s">
        <v>886</v>
      </c>
      <c r="W168" s="31" t="s">
        <v>49</v>
      </c>
      <c r="X168" s="31" t="s">
        <v>48</v>
      </c>
      <c r="Y168" s="31" t="s">
        <v>1274</v>
      </c>
      <c r="Z168" s="31" t="s">
        <v>1752</v>
      </c>
      <c r="AA168" s="32">
        <f>IF(W168="-","-",VLOOKUP(W168,十干十二支!A$2:B$61,2,FALSE))</f>
        <v>47</v>
      </c>
      <c r="AB168" s="32">
        <f>IF(X168="-","-",VLOOKUP(X168,十干十二支!$A$1:B$61,2,FALSE))</f>
        <v>48</v>
      </c>
      <c r="AC168" s="32">
        <f t="shared" si="53"/>
        <v>1</v>
      </c>
      <c r="AD168" s="32">
        <f t="shared" si="52"/>
        <v>1</v>
      </c>
      <c r="AE168" s="32" t="str">
        <f>IF(S168="-","-",VLOOKUP(S168,十干十二支!$A$1:B$61,2,FALSE))</f>
        <v>-</v>
      </c>
      <c r="AF168" s="32" t="str">
        <f>IF(T168="-","-",VLOOKUP(T168,十干十二支!$A$1:B$61,2,FALSE))</f>
        <v>-</v>
      </c>
      <c r="AG168" s="32" t="str">
        <f t="shared" si="54"/>
        <v>-</v>
      </c>
    </row>
    <row r="169" spans="1:33" ht="48.5" customHeight="1">
      <c r="A169" s="66"/>
      <c r="B169" s="33" t="s">
        <v>1081</v>
      </c>
      <c r="C169" s="33" t="s">
        <v>886</v>
      </c>
      <c r="D169" s="33" t="s">
        <v>886</v>
      </c>
      <c r="E169" s="34">
        <v>134</v>
      </c>
      <c r="F169" s="33" t="s">
        <v>902</v>
      </c>
      <c r="G169" s="35" t="s">
        <v>1275</v>
      </c>
      <c r="H169" s="36" t="s">
        <v>1465</v>
      </c>
      <c r="I169" s="31" t="s">
        <v>886</v>
      </c>
      <c r="J169" s="31" t="s">
        <v>908</v>
      </c>
      <c r="K169" s="40" t="s">
        <v>907</v>
      </c>
      <c r="L169" s="31" t="s">
        <v>20</v>
      </c>
      <c r="M169" s="31" t="s">
        <v>20</v>
      </c>
      <c r="N169" s="31" t="s">
        <v>20</v>
      </c>
      <c r="O169" s="31" t="s">
        <v>20</v>
      </c>
      <c r="P169" s="31" t="s">
        <v>20</v>
      </c>
      <c r="Q169" s="31" t="s">
        <v>20</v>
      </c>
      <c r="R169" s="31" t="s">
        <v>20</v>
      </c>
      <c r="S169" s="31" t="s">
        <v>20</v>
      </c>
      <c r="T169" s="31" t="s">
        <v>20</v>
      </c>
      <c r="U169" s="31" t="s">
        <v>20</v>
      </c>
      <c r="V169" s="31" t="s">
        <v>20</v>
      </c>
      <c r="W169" s="31" t="s">
        <v>20</v>
      </c>
      <c r="X169" s="31" t="s">
        <v>20</v>
      </c>
      <c r="Y169" s="31" t="s">
        <v>20</v>
      </c>
      <c r="Z169" s="31" t="s">
        <v>20</v>
      </c>
      <c r="AA169" s="32" t="str">
        <f>IF(W169="-","-",VLOOKUP(W169,十干十二支!A$2:B$61,2,FALSE))</f>
        <v>-</v>
      </c>
      <c r="AB169" s="32" t="str">
        <f>IF(X169="-","-",VLOOKUP(X169,十干十二支!$A$1:B$61,2,FALSE))</f>
        <v>-</v>
      </c>
      <c r="AC169" s="32" t="str">
        <f t="shared" si="53"/>
        <v>-</v>
      </c>
      <c r="AD169" s="32" t="str">
        <f t="shared" si="52"/>
        <v>-</v>
      </c>
      <c r="AE169" s="32" t="str">
        <f>IF(S169="-","-",VLOOKUP(S169,十干十二支!$A$1:B$61,2,FALSE))</f>
        <v>-</v>
      </c>
      <c r="AF169" s="32" t="str">
        <f>IF(T169="-","-",VLOOKUP(T169,十干十二支!$A$1:B$61,2,FALSE))</f>
        <v>-</v>
      </c>
      <c r="AG169" s="32" t="str">
        <f>IF(AE169="-","-",AF174-AE169)</f>
        <v>-</v>
      </c>
    </row>
    <row r="170" spans="1:33" ht="48.5" customHeight="1">
      <c r="A170" s="66"/>
      <c r="B170" s="51" t="s">
        <v>1955</v>
      </c>
      <c r="C170" s="33" t="s">
        <v>886</v>
      </c>
      <c r="D170" s="33" t="s">
        <v>1956</v>
      </c>
      <c r="E170" s="34">
        <v>134</v>
      </c>
      <c r="F170" s="51" t="s">
        <v>886</v>
      </c>
      <c r="G170" s="54" t="s">
        <v>1957</v>
      </c>
      <c r="H170" s="36" t="s">
        <v>1954</v>
      </c>
      <c r="I170" s="55" t="s">
        <v>886</v>
      </c>
      <c r="J170" s="55" t="s">
        <v>886</v>
      </c>
      <c r="K170" s="31" t="s">
        <v>916</v>
      </c>
      <c r="L170" s="31" t="s">
        <v>645</v>
      </c>
      <c r="M170" s="31" t="s">
        <v>20</v>
      </c>
      <c r="N170" s="31" t="s">
        <v>20</v>
      </c>
      <c r="O170" s="31" t="s">
        <v>639</v>
      </c>
      <c r="P170" s="31" t="s">
        <v>640</v>
      </c>
      <c r="Q170" s="31" t="s">
        <v>20</v>
      </c>
      <c r="R170" s="31" t="s">
        <v>20</v>
      </c>
      <c r="S170" s="31" t="s">
        <v>20</v>
      </c>
      <c r="T170" s="31" t="s">
        <v>20</v>
      </c>
      <c r="U170" s="31" t="s">
        <v>20</v>
      </c>
      <c r="V170" s="31" t="s">
        <v>20</v>
      </c>
      <c r="W170" s="31" t="s">
        <v>20</v>
      </c>
      <c r="X170" s="31" t="s">
        <v>20</v>
      </c>
      <c r="Y170" s="31" t="s">
        <v>20</v>
      </c>
      <c r="Z170" s="31" t="s">
        <v>20</v>
      </c>
      <c r="AA170" s="32" t="str">
        <f>IF(W170="-","-",VLOOKUP(W170,十干十二支!A$2:B$61,2,FALSE))</f>
        <v>-</v>
      </c>
      <c r="AB170" s="32" t="str">
        <f>IF(X170="-","-",VLOOKUP(X170,十干十二支!$A$1:B$61,2,FALSE))</f>
        <v>-</v>
      </c>
      <c r="AC170" s="32" t="str">
        <f t="shared" ref="AC170:AC171" si="55">IF(AA170="-","-",AB170-AA170)</f>
        <v>-</v>
      </c>
      <c r="AD170" s="32" t="str">
        <f t="shared" ref="AD170:AD171" si="56">IF(AC170="-","-",IF(ABS(AC170)&gt;30,IF(AC170 &gt; 0, AC170-60, AC170+60),AC170))</f>
        <v>-</v>
      </c>
      <c r="AE170" s="32" t="str">
        <f>IF(S170="-","-",VLOOKUP(S170,十干十二支!$A$1:B$61,2,FALSE))</f>
        <v>-</v>
      </c>
      <c r="AF170" s="32" t="str">
        <f>IF(T170="-","-",VLOOKUP(T170,十干十二支!$A$1:B$61,2,FALSE))</f>
        <v>-</v>
      </c>
      <c r="AG170" s="32" t="str">
        <f>IF(AE170="-","-",AF175-AE170)</f>
        <v>-</v>
      </c>
    </row>
    <row r="171" spans="1:33" ht="48.5" customHeight="1">
      <c r="A171" s="66"/>
      <c r="B171" s="51" t="s">
        <v>1956</v>
      </c>
      <c r="C171" s="33" t="s">
        <v>886</v>
      </c>
      <c r="D171" s="33" t="s">
        <v>886</v>
      </c>
      <c r="E171" s="34">
        <v>134</v>
      </c>
      <c r="F171" s="51" t="s">
        <v>903</v>
      </c>
      <c r="G171" s="54" t="s">
        <v>1958</v>
      </c>
      <c r="H171" s="36" t="s">
        <v>1953</v>
      </c>
      <c r="I171" s="55" t="s">
        <v>1959</v>
      </c>
      <c r="J171" s="55" t="s">
        <v>886</v>
      </c>
      <c r="K171" s="31" t="s">
        <v>916</v>
      </c>
      <c r="L171" s="31" t="s">
        <v>638</v>
      </c>
      <c r="M171" s="31" t="s">
        <v>20</v>
      </c>
      <c r="N171" s="31" t="s">
        <v>20</v>
      </c>
      <c r="O171" s="31" t="s">
        <v>640</v>
      </c>
      <c r="P171" s="31" t="s">
        <v>639</v>
      </c>
      <c r="Q171" s="31" t="s">
        <v>20</v>
      </c>
      <c r="R171" s="31" t="s">
        <v>20</v>
      </c>
      <c r="S171" s="31" t="s">
        <v>20</v>
      </c>
      <c r="T171" s="31" t="s">
        <v>20</v>
      </c>
      <c r="U171" s="31" t="s">
        <v>20</v>
      </c>
      <c r="V171" s="31" t="s">
        <v>20</v>
      </c>
      <c r="W171" s="31" t="s">
        <v>1960</v>
      </c>
      <c r="X171" s="31" t="s">
        <v>1961</v>
      </c>
      <c r="Y171" s="31" t="s">
        <v>1958</v>
      </c>
      <c r="Z171" s="31" t="s">
        <v>2042</v>
      </c>
      <c r="AA171" s="32">
        <f>IF(W171="-","-",VLOOKUP(W171,十干十二支!A$2:B$61,2,FALSE))</f>
        <v>50</v>
      </c>
      <c r="AB171" s="32">
        <f>IF(X171="-","-",VLOOKUP(X171,十干十二支!$A$1:B$61,2,FALSE))</f>
        <v>51</v>
      </c>
      <c r="AC171" s="32">
        <f t="shared" si="55"/>
        <v>1</v>
      </c>
      <c r="AD171" s="32">
        <f t="shared" si="56"/>
        <v>1</v>
      </c>
      <c r="AE171" s="32" t="str">
        <f>IF(S171="-","-",VLOOKUP(S171,十干十二支!$A$1:B$61,2,FALSE))</f>
        <v>-</v>
      </c>
      <c r="AF171" s="32" t="str">
        <f>IF(T171="-","-",VLOOKUP(T171,十干十二支!$A$1:B$61,2,FALSE))</f>
        <v>-</v>
      </c>
      <c r="AG171" s="32" t="str">
        <f>IF(AE171="-","-",AF176-AE171)</f>
        <v>-</v>
      </c>
    </row>
    <row r="172" spans="1:33" ht="48.5" customHeight="1">
      <c r="A172" s="66"/>
      <c r="B172" s="51" t="s">
        <v>1962</v>
      </c>
      <c r="C172" s="33" t="s">
        <v>886</v>
      </c>
      <c r="D172" s="33" t="s">
        <v>1963</v>
      </c>
      <c r="E172" s="34">
        <v>135</v>
      </c>
      <c r="F172" s="51" t="s">
        <v>886</v>
      </c>
      <c r="G172" s="54" t="s">
        <v>1964</v>
      </c>
      <c r="H172" s="36" t="s">
        <v>1966</v>
      </c>
      <c r="I172" s="55" t="s">
        <v>886</v>
      </c>
      <c r="J172" s="55" t="s">
        <v>886</v>
      </c>
      <c r="K172" s="31" t="s">
        <v>916</v>
      </c>
      <c r="L172" s="31" t="s">
        <v>645</v>
      </c>
      <c r="M172" s="31" t="s">
        <v>20</v>
      </c>
      <c r="N172" s="31" t="s">
        <v>20</v>
      </c>
      <c r="O172" s="31" t="s">
        <v>639</v>
      </c>
      <c r="P172" s="31" t="s">
        <v>640</v>
      </c>
      <c r="Q172" s="31" t="s">
        <v>20</v>
      </c>
      <c r="R172" s="31" t="s">
        <v>20</v>
      </c>
      <c r="S172" s="31" t="s">
        <v>20</v>
      </c>
      <c r="T172" s="31" t="s">
        <v>20</v>
      </c>
      <c r="U172" s="31" t="s">
        <v>20</v>
      </c>
      <c r="V172" s="31" t="s">
        <v>20</v>
      </c>
      <c r="W172" s="31" t="s">
        <v>20</v>
      </c>
      <c r="X172" s="31" t="s">
        <v>20</v>
      </c>
      <c r="Y172" s="31" t="s">
        <v>20</v>
      </c>
      <c r="Z172" s="31" t="s">
        <v>20</v>
      </c>
      <c r="AA172" s="32" t="str">
        <f>IF(W172="-","-",VLOOKUP(W172,十干十二支!A$2:B$61,2,FALSE))</f>
        <v>-</v>
      </c>
      <c r="AB172" s="32" t="str">
        <f>IF(X172="-","-",VLOOKUP(X172,十干十二支!$A$1:B$61,2,FALSE))</f>
        <v>-</v>
      </c>
      <c r="AC172" s="32" t="str">
        <f t="shared" ref="AC172:AC173" si="57">IF(AA172="-","-",AB172-AA172)</f>
        <v>-</v>
      </c>
      <c r="AD172" s="32" t="str">
        <f t="shared" ref="AD172:AD173" si="58">IF(AC172="-","-",IF(ABS(AC172)&gt;30,IF(AC172 &gt; 0, AC172-60, AC172+60),AC172))</f>
        <v>-</v>
      </c>
      <c r="AE172" s="32" t="str">
        <f>IF(S172="-","-",VLOOKUP(S172,十干十二支!$A$1:B$61,2,FALSE))</f>
        <v>-</v>
      </c>
      <c r="AF172" s="32" t="str">
        <f>IF(T172="-","-",VLOOKUP(T172,十干十二支!$A$1:B$61,2,FALSE))</f>
        <v>-</v>
      </c>
      <c r="AG172" s="32" t="str">
        <f t="shared" ref="AG172:AG173" si="59">IF(AE172="-","-",AF177-AE172)</f>
        <v>-</v>
      </c>
    </row>
    <row r="173" spans="1:33" ht="48.5" customHeight="1">
      <c r="A173" s="66"/>
      <c r="B173" s="51" t="s">
        <v>1963</v>
      </c>
      <c r="C173" s="33" t="s">
        <v>886</v>
      </c>
      <c r="D173" s="33" t="s">
        <v>886</v>
      </c>
      <c r="E173" s="34">
        <v>135</v>
      </c>
      <c r="F173" s="51" t="s">
        <v>896</v>
      </c>
      <c r="G173" s="54" t="s">
        <v>1965</v>
      </c>
      <c r="H173" s="36" t="s">
        <v>1967</v>
      </c>
      <c r="I173" s="55" t="s">
        <v>1968</v>
      </c>
      <c r="J173" s="55" t="s">
        <v>886</v>
      </c>
      <c r="K173" s="31" t="s">
        <v>916</v>
      </c>
      <c r="L173" s="31" t="s">
        <v>638</v>
      </c>
      <c r="M173" s="31" t="s">
        <v>20</v>
      </c>
      <c r="N173" s="31" t="s">
        <v>20</v>
      </c>
      <c r="O173" s="31" t="s">
        <v>640</v>
      </c>
      <c r="P173" s="31" t="s">
        <v>639</v>
      </c>
      <c r="Q173" s="31" t="s">
        <v>20</v>
      </c>
      <c r="R173" s="31" t="s">
        <v>20</v>
      </c>
      <c r="S173" s="31" t="s">
        <v>20</v>
      </c>
      <c r="T173" s="31" t="s">
        <v>20</v>
      </c>
      <c r="U173" s="31" t="s">
        <v>20</v>
      </c>
      <c r="V173" s="31" t="s">
        <v>20</v>
      </c>
      <c r="W173" s="31" t="s">
        <v>1929</v>
      </c>
      <c r="X173" s="31" t="s">
        <v>1930</v>
      </c>
      <c r="Y173" s="31" t="s">
        <v>1965</v>
      </c>
      <c r="Z173" s="31" t="s">
        <v>2043</v>
      </c>
      <c r="AA173" s="32">
        <f>IF(W173="-","-",VLOOKUP(W173,十干十二支!A$2:B$61,2,FALSE))</f>
        <v>33</v>
      </c>
      <c r="AB173" s="32">
        <f>IF(X173="-","-",VLOOKUP(X173,十干十二支!$A$1:B$61,2,FALSE))</f>
        <v>34</v>
      </c>
      <c r="AC173" s="32">
        <f t="shared" si="57"/>
        <v>1</v>
      </c>
      <c r="AD173" s="32">
        <f t="shared" si="58"/>
        <v>1</v>
      </c>
      <c r="AE173" s="32" t="str">
        <f>IF(S173="-","-",VLOOKUP(S173,十干十二支!$A$1:B$61,2,FALSE))</f>
        <v>-</v>
      </c>
      <c r="AF173" s="32" t="str">
        <f>IF(T173="-","-",VLOOKUP(T173,十干十二支!$A$1:B$61,2,FALSE))</f>
        <v>-</v>
      </c>
      <c r="AG173" s="32" t="str">
        <f t="shared" si="59"/>
        <v>-</v>
      </c>
    </row>
    <row r="174" spans="1:33" ht="48.5" customHeight="1">
      <c r="A174" s="66"/>
      <c r="B174" s="33" t="s">
        <v>988</v>
      </c>
      <c r="C174" s="33" t="s">
        <v>886</v>
      </c>
      <c r="D174" s="33" t="s">
        <v>976</v>
      </c>
      <c r="E174" s="34">
        <v>136</v>
      </c>
      <c r="F174" s="33" t="s">
        <v>886</v>
      </c>
      <c r="G174" s="35" t="s">
        <v>1276</v>
      </c>
      <c r="H174" s="36" t="s">
        <v>1466</v>
      </c>
      <c r="I174" s="31" t="s">
        <v>886</v>
      </c>
      <c r="J174" s="31" t="s">
        <v>886</v>
      </c>
      <c r="K174" s="31" t="s">
        <v>916</v>
      </c>
      <c r="L174" s="31" t="s">
        <v>645</v>
      </c>
      <c r="M174" s="31" t="s">
        <v>886</v>
      </c>
      <c r="N174" s="31" t="s">
        <v>886</v>
      </c>
      <c r="O174" s="31" t="s">
        <v>639</v>
      </c>
      <c r="P174" s="31" t="s">
        <v>640</v>
      </c>
      <c r="Q174" s="31" t="s">
        <v>886</v>
      </c>
      <c r="R174" s="31" t="s">
        <v>886</v>
      </c>
      <c r="S174" s="31" t="s">
        <v>886</v>
      </c>
      <c r="T174" s="31" t="s">
        <v>886</v>
      </c>
      <c r="U174" s="31" t="s">
        <v>886</v>
      </c>
      <c r="V174" s="31" t="s">
        <v>886</v>
      </c>
      <c r="W174" s="31" t="s">
        <v>886</v>
      </c>
      <c r="X174" s="31" t="s">
        <v>886</v>
      </c>
      <c r="Y174" s="31" t="s">
        <v>886</v>
      </c>
      <c r="Z174" s="31" t="s">
        <v>886</v>
      </c>
      <c r="AA174" s="32" t="str">
        <f>IF(W174="-","-",VLOOKUP(W174,十干十二支!A$2:B$61,2,FALSE))</f>
        <v>-</v>
      </c>
      <c r="AB174" s="32" t="str">
        <f>IF(X174="-","-",VLOOKUP(X174,十干十二支!$A$1:B$61,2,FALSE))</f>
        <v>-</v>
      </c>
      <c r="AC174" s="32" t="str">
        <f t="shared" si="53"/>
        <v>-</v>
      </c>
      <c r="AD174" s="32" t="str">
        <f t="shared" si="52"/>
        <v>-</v>
      </c>
      <c r="AE174" s="32" t="str">
        <f>IF(S174="-","-",VLOOKUP(S174,十干十二支!$A$1:B$61,2,FALSE))</f>
        <v>-</v>
      </c>
      <c r="AF174" s="32" t="str">
        <f>IF(T174="-","-",VLOOKUP(T174,十干十二支!$A$1:B$61,2,FALSE))</f>
        <v>-</v>
      </c>
      <c r="AG174" s="32" t="str">
        <f t="shared" si="54"/>
        <v>-</v>
      </c>
    </row>
    <row r="175" spans="1:33" ht="48.5" customHeight="1">
      <c r="A175" s="66"/>
      <c r="B175" s="33" t="s">
        <v>976</v>
      </c>
      <c r="C175" s="33" t="s">
        <v>886</v>
      </c>
      <c r="D175" s="33" t="s">
        <v>886</v>
      </c>
      <c r="E175" s="34">
        <v>136</v>
      </c>
      <c r="F175" s="33" t="s">
        <v>896</v>
      </c>
      <c r="G175" s="35" t="s">
        <v>1277</v>
      </c>
      <c r="H175" s="36" t="s">
        <v>1603</v>
      </c>
      <c r="I175" s="31" t="s">
        <v>1969</v>
      </c>
      <c r="J175" s="31" t="s">
        <v>886</v>
      </c>
      <c r="K175" s="31" t="s">
        <v>916</v>
      </c>
      <c r="L175" s="31" t="s">
        <v>638</v>
      </c>
      <c r="M175" s="31" t="s">
        <v>886</v>
      </c>
      <c r="N175" s="31" t="s">
        <v>886</v>
      </c>
      <c r="O175" s="31" t="s">
        <v>640</v>
      </c>
      <c r="P175" s="31" t="s">
        <v>639</v>
      </c>
      <c r="Q175" s="31" t="s">
        <v>886</v>
      </c>
      <c r="R175" s="31" t="s">
        <v>886</v>
      </c>
      <c r="S175" s="31" t="s">
        <v>886</v>
      </c>
      <c r="T175" s="31" t="s">
        <v>886</v>
      </c>
      <c r="U175" s="31" t="s">
        <v>886</v>
      </c>
      <c r="V175" s="31" t="s">
        <v>886</v>
      </c>
      <c r="W175" s="31" t="s">
        <v>98</v>
      </c>
      <c r="X175" s="31" t="s">
        <v>116</v>
      </c>
      <c r="Y175" s="31" t="s">
        <v>1277</v>
      </c>
      <c r="Z175" s="31" t="s">
        <v>1753</v>
      </c>
      <c r="AA175" s="32">
        <f>IF(W175="-","-",VLOOKUP(W175,十干十二支!A$2:B$61,2,FALSE))</f>
        <v>16</v>
      </c>
      <c r="AB175" s="32">
        <f>IF(X175="-","-",VLOOKUP(X175,十干十二支!$A$1:B$61,2,FALSE))</f>
        <v>17</v>
      </c>
      <c r="AC175" s="32">
        <f t="shared" si="53"/>
        <v>1</v>
      </c>
      <c r="AD175" s="32">
        <f t="shared" si="52"/>
        <v>1</v>
      </c>
      <c r="AE175" s="32" t="str">
        <f>IF(S175="-","-",VLOOKUP(S175,十干十二支!$A$1:B$61,2,FALSE))</f>
        <v>-</v>
      </c>
      <c r="AF175" s="32" t="str">
        <f>IF(T175="-","-",VLOOKUP(T175,十干十二支!$A$1:B$61,2,FALSE))</f>
        <v>-</v>
      </c>
      <c r="AG175" s="32" t="str">
        <f t="shared" si="54"/>
        <v>-</v>
      </c>
    </row>
    <row r="176" spans="1:33" ht="48.5" customHeight="1">
      <c r="A176" s="66"/>
      <c r="B176" s="33" t="s">
        <v>975</v>
      </c>
      <c r="C176" s="33" t="s">
        <v>886</v>
      </c>
      <c r="D176" s="33" t="s">
        <v>886</v>
      </c>
      <c r="E176" s="34">
        <v>137</v>
      </c>
      <c r="F176" s="33" t="s">
        <v>896</v>
      </c>
      <c r="G176" s="35" t="s">
        <v>1278</v>
      </c>
      <c r="H176" s="36" t="s">
        <v>1467</v>
      </c>
      <c r="I176" s="31" t="s">
        <v>886</v>
      </c>
      <c r="J176" s="31" t="s">
        <v>908</v>
      </c>
      <c r="K176" s="40" t="s">
        <v>907</v>
      </c>
      <c r="L176" s="31" t="s">
        <v>20</v>
      </c>
      <c r="M176" s="31" t="s">
        <v>20</v>
      </c>
      <c r="N176" s="31" t="s">
        <v>20</v>
      </c>
      <c r="O176" s="31" t="s">
        <v>20</v>
      </c>
      <c r="P176" s="31" t="s">
        <v>20</v>
      </c>
      <c r="Q176" s="31" t="s">
        <v>20</v>
      </c>
      <c r="R176" s="31" t="s">
        <v>20</v>
      </c>
      <c r="S176" s="31" t="s">
        <v>20</v>
      </c>
      <c r="T176" s="31" t="s">
        <v>20</v>
      </c>
      <c r="U176" s="31" t="s">
        <v>20</v>
      </c>
      <c r="V176" s="31" t="s">
        <v>20</v>
      </c>
      <c r="W176" s="31" t="s">
        <v>20</v>
      </c>
      <c r="X176" s="31" t="s">
        <v>20</v>
      </c>
      <c r="Y176" s="31" t="s">
        <v>20</v>
      </c>
      <c r="Z176" s="31" t="s">
        <v>20</v>
      </c>
      <c r="AA176" s="32" t="str">
        <f>IF(W176="-","-",VLOOKUP(W176,十干十二支!A$2:B$61,2,FALSE))</f>
        <v>-</v>
      </c>
      <c r="AB176" s="32" t="str">
        <f>IF(X176="-","-",VLOOKUP(X176,十干十二支!$A$1:B$61,2,FALSE))</f>
        <v>-</v>
      </c>
      <c r="AC176" s="32" t="str">
        <f t="shared" si="53"/>
        <v>-</v>
      </c>
      <c r="AD176" s="32" t="str">
        <f t="shared" si="52"/>
        <v>-</v>
      </c>
      <c r="AE176" s="32" t="str">
        <f>IF(S176="-","-",VLOOKUP(S176,十干十二支!$A$1:B$61,2,FALSE))</f>
        <v>-</v>
      </c>
      <c r="AF176" s="32" t="str">
        <f>IF(T176="-","-",VLOOKUP(T176,十干十二支!$A$1:B$61,2,FALSE))</f>
        <v>-</v>
      </c>
      <c r="AG176" s="32" t="str">
        <f t="shared" si="54"/>
        <v>-</v>
      </c>
    </row>
    <row r="177" spans="1:33" ht="48.5" customHeight="1">
      <c r="A177" s="66"/>
      <c r="B177" s="33" t="s">
        <v>1106</v>
      </c>
      <c r="C177" s="33" t="s">
        <v>886</v>
      </c>
      <c r="D177" s="33" t="s">
        <v>1013</v>
      </c>
      <c r="E177" s="34">
        <v>137</v>
      </c>
      <c r="F177" s="33" t="s">
        <v>886</v>
      </c>
      <c r="G177" s="35" t="s">
        <v>1279</v>
      </c>
      <c r="H177" s="36" t="s">
        <v>1468</v>
      </c>
      <c r="I177" s="31" t="s">
        <v>886</v>
      </c>
      <c r="J177" s="31" t="s">
        <v>886</v>
      </c>
      <c r="K177" s="31" t="s">
        <v>916</v>
      </c>
      <c r="L177" s="31" t="s">
        <v>645</v>
      </c>
      <c r="M177" s="31" t="s">
        <v>886</v>
      </c>
      <c r="N177" s="31" t="s">
        <v>886</v>
      </c>
      <c r="O177" s="31" t="s">
        <v>639</v>
      </c>
      <c r="P177" s="31" t="s">
        <v>640</v>
      </c>
      <c r="Q177" s="31" t="s">
        <v>886</v>
      </c>
      <c r="R177" s="31" t="s">
        <v>886</v>
      </c>
      <c r="S177" s="31" t="s">
        <v>886</v>
      </c>
      <c r="T177" s="31" t="s">
        <v>886</v>
      </c>
      <c r="U177" s="31" t="s">
        <v>886</v>
      </c>
      <c r="V177" s="31" t="s">
        <v>886</v>
      </c>
      <c r="W177" s="31" t="s">
        <v>886</v>
      </c>
      <c r="X177" s="31" t="s">
        <v>886</v>
      </c>
      <c r="Y177" s="31" t="s">
        <v>886</v>
      </c>
      <c r="Z177" s="31" t="s">
        <v>886</v>
      </c>
      <c r="AA177" s="32" t="str">
        <f>IF(W177="-","-",VLOOKUP(W177,十干十二支!A$2:B$61,2,FALSE))</f>
        <v>-</v>
      </c>
      <c r="AB177" s="32" t="str">
        <f>IF(X177="-","-",VLOOKUP(X177,十干十二支!$A$1:B$61,2,FALSE))</f>
        <v>-</v>
      </c>
      <c r="AC177" s="32" t="str">
        <f t="shared" si="53"/>
        <v>-</v>
      </c>
      <c r="AD177" s="32" t="str">
        <f t="shared" si="52"/>
        <v>-</v>
      </c>
      <c r="AE177" s="32" t="str">
        <f>IF(S177="-","-",VLOOKUP(S177,十干十二支!$A$1:B$61,2,FALSE))</f>
        <v>-</v>
      </c>
      <c r="AF177" s="32" t="str">
        <f>IF(T177="-","-",VLOOKUP(T177,十干十二支!$A$1:B$61,2,FALSE))</f>
        <v>-</v>
      </c>
      <c r="AG177" s="32" t="str">
        <f t="shared" si="54"/>
        <v>-</v>
      </c>
    </row>
    <row r="178" spans="1:33" ht="48.5" customHeight="1">
      <c r="A178" s="66"/>
      <c r="B178" s="33" t="s">
        <v>1013</v>
      </c>
      <c r="C178" s="33" t="s">
        <v>886</v>
      </c>
      <c r="D178" s="33" t="s">
        <v>886</v>
      </c>
      <c r="E178" s="34">
        <v>137</v>
      </c>
      <c r="F178" s="33" t="s">
        <v>904</v>
      </c>
      <c r="G178" s="35" t="s">
        <v>1280</v>
      </c>
      <c r="H178" s="36" t="s">
        <v>1604</v>
      </c>
      <c r="I178" s="31" t="s">
        <v>1970</v>
      </c>
      <c r="J178" s="31" t="s">
        <v>886</v>
      </c>
      <c r="K178" s="31" t="s">
        <v>916</v>
      </c>
      <c r="L178" s="31" t="s">
        <v>638</v>
      </c>
      <c r="M178" s="31" t="s">
        <v>886</v>
      </c>
      <c r="N178" s="31" t="s">
        <v>886</v>
      </c>
      <c r="O178" s="31" t="s">
        <v>640</v>
      </c>
      <c r="P178" s="31" t="s">
        <v>639</v>
      </c>
      <c r="Q178" s="31" t="s">
        <v>886</v>
      </c>
      <c r="R178" s="31" t="s">
        <v>886</v>
      </c>
      <c r="S178" s="31" t="s">
        <v>886</v>
      </c>
      <c r="T178" s="31" t="s">
        <v>886</v>
      </c>
      <c r="U178" s="31" t="s">
        <v>886</v>
      </c>
      <c r="V178" s="31" t="s">
        <v>886</v>
      </c>
      <c r="W178" s="31" t="s">
        <v>36</v>
      </c>
      <c r="X178" s="31" t="s">
        <v>42</v>
      </c>
      <c r="Y178" s="31" t="s">
        <v>1280</v>
      </c>
      <c r="Z178" s="31" t="s">
        <v>1754</v>
      </c>
      <c r="AA178" s="32">
        <f>IF(W178="-","-",VLOOKUP(W178,十干十二支!A$2:B$61,2,FALSE))</f>
        <v>27</v>
      </c>
      <c r="AB178" s="32">
        <f>IF(X178="-","-",VLOOKUP(X178,十干十二支!$A$1:B$61,2,FALSE))</f>
        <v>28</v>
      </c>
      <c r="AC178" s="32">
        <f t="shared" si="53"/>
        <v>1</v>
      </c>
      <c r="AD178" s="32">
        <f t="shared" si="52"/>
        <v>1</v>
      </c>
      <c r="AE178" s="32" t="str">
        <f>IF(S178="-","-",VLOOKUP(S178,十干十二支!$A$1:B$61,2,FALSE))</f>
        <v>-</v>
      </c>
      <c r="AF178" s="32" t="str">
        <f>IF(T178="-","-",VLOOKUP(T178,十干十二支!$A$1:B$61,2,FALSE))</f>
        <v>-</v>
      </c>
      <c r="AG178" s="32" t="str">
        <f t="shared" si="54"/>
        <v>-</v>
      </c>
    </row>
    <row r="179" spans="1:33" ht="48.5" customHeight="1">
      <c r="A179" s="66"/>
      <c r="B179" s="33" t="s">
        <v>1035</v>
      </c>
      <c r="C179" s="33" t="s">
        <v>886</v>
      </c>
      <c r="D179" s="33" t="s">
        <v>886</v>
      </c>
      <c r="E179" s="34">
        <v>137</v>
      </c>
      <c r="F179" s="33" t="s">
        <v>905</v>
      </c>
      <c r="G179" s="35" t="s">
        <v>1281</v>
      </c>
      <c r="H179" s="36" t="s">
        <v>1469</v>
      </c>
      <c r="I179" s="31" t="s">
        <v>886</v>
      </c>
      <c r="J179" s="31" t="s">
        <v>908</v>
      </c>
      <c r="K179" s="40" t="s">
        <v>907</v>
      </c>
      <c r="L179" s="31" t="s">
        <v>20</v>
      </c>
      <c r="M179" s="31" t="s">
        <v>20</v>
      </c>
      <c r="N179" s="31" t="s">
        <v>20</v>
      </c>
      <c r="O179" s="31" t="s">
        <v>20</v>
      </c>
      <c r="P179" s="31" t="s">
        <v>20</v>
      </c>
      <c r="Q179" s="31" t="s">
        <v>20</v>
      </c>
      <c r="R179" s="31" t="s">
        <v>20</v>
      </c>
      <c r="S179" s="31" t="s">
        <v>20</v>
      </c>
      <c r="T179" s="31" t="s">
        <v>20</v>
      </c>
      <c r="U179" s="31" t="s">
        <v>20</v>
      </c>
      <c r="V179" s="31" t="s">
        <v>20</v>
      </c>
      <c r="W179" s="31" t="s">
        <v>20</v>
      </c>
      <c r="X179" s="31" t="s">
        <v>20</v>
      </c>
      <c r="Y179" s="31" t="s">
        <v>20</v>
      </c>
      <c r="Z179" s="31" t="s">
        <v>20</v>
      </c>
      <c r="AA179" s="32" t="str">
        <f>IF(W179="-","-",VLOOKUP(W179,十干十二支!A$2:B$61,2,FALSE))</f>
        <v>-</v>
      </c>
      <c r="AB179" s="32" t="str">
        <f>IF(X179="-","-",VLOOKUP(X179,十干十二支!$A$1:B$61,2,FALSE))</f>
        <v>-</v>
      </c>
      <c r="AC179" s="32" t="str">
        <f t="shared" si="53"/>
        <v>-</v>
      </c>
      <c r="AD179" s="32" t="str">
        <f t="shared" si="52"/>
        <v>-</v>
      </c>
      <c r="AE179" s="32" t="str">
        <f>IF(S179="-","-",VLOOKUP(S179,十干十二支!$A$1:B$61,2,FALSE))</f>
        <v>-</v>
      </c>
      <c r="AF179" s="32" t="str">
        <f>IF(T179="-","-",VLOOKUP(T179,十干十二支!$A$1:B$61,2,FALSE))</f>
        <v>-</v>
      </c>
      <c r="AG179" s="32" t="str">
        <f t="shared" si="54"/>
        <v>-</v>
      </c>
    </row>
    <row r="180" spans="1:33" ht="48.5" customHeight="1">
      <c r="A180" s="66"/>
      <c r="B180" s="33" t="s">
        <v>1120</v>
      </c>
      <c r="C180" s="33" t="s">
        <v>886</v>
      </c>
      <c r="D180" s="33" t="s">
        <v>1055</v>
      </c>
      <c r="E180" s="34">
        <v>137</v>
      </c>
      <c r="F180" s="33" t="s">
        <v>886</v>
      </c>
      <c r="G180" s="35" t="s">
        <v>1282</v>
      </c>
      <c r="H180" s="36" t="s">
        <v>1470</v>
      </c>
      <c r="I180" s="31" t="s">
        <v>886</v>
      </c>
      <c r="J180" s="31" t="s">
        <v>886</v>
      </c>
      <c r="K180" s="31" t="s">
        <v>916</v>
      </c>
      <c r="L180" s="31" t="s">
        <v>645</v>
      </c>
      <c r="M180" s="31" t="s">
        <v>886</v>
      </c>
      <c r="N180" s="31" t="s">
        <v>886</v>
      </c>
      <c r="O180" s="31" t="s">
        <v>639</v>
      </c>
      <c r="P180" s="31" t="s">
        <v>640</v>
      </c>
      <c r="Q180" s="31" t="s">
        <v>886</v>
      </c>
      <c r="R180" s="31" t="s">
        <v>886</v>
      </c>
      <c r="S180" s="31" t="s">
        <v>886</v>
      </c>
      <c r="T180" s="31" t="s">
        <v>886</v>
      </c>
      <c r="U180" s="31" t="s">
        <v>886</v>
      </c>
      <c r="V180" s="31" t="s">
        <v>886</v>
      </c>
      <c r="W180" s="31" t="s">
        <v>886</v>
      </c>
      <c r="X180" s="31" t="s">
        <v>886</v>
      </c>
      <c r="Y180" s="31" t="s">
        <v>886</v>
      </c>
      <c r="Z180" s="31" t="s">
        <v>886</v>
      </c>
      <c r="AA180" s="32" t="str">
        <f>IF(W180="-","-",VLOOKUP(W180,十干十二支!A$2:B$61,2,FALSE))</f>
        <v>-</v>
      </c>
      <c r="AB180" s="32" t="str">
        <f>IF(X180="-","-",VLOOKUP(X180,十干十二支!$A$1:B$61,2,FALSE))</f>
        <v>-</v>
      </c>
      <c r="AC180" s="32" t="str">
        <f t="shared" si="53"/>
        <v>-</v>
      </c>
      <c r="AD180" s="32" t="str">
        <f t="shared" si="52"/>
        <v>-</v>
      </c>
      <c r="AE180" s="32" t="str">
        <f>IF(S180="-","-",VLOOKUP(S180,十干十二支!$A$1:B$61,2,FALSE))</f>
        <v>-</v>
      </c>
      <c r="AF180" s="32" t="str">
        <f>IF(T180="-","-",VLOOKUP(T180,十干十二支!$A$1:B$61,2,FALSE))</f>
        <v>-</v>
      </c>
      <c r="AG180" s="32" t="str">
        <f t="shared" si="54"/>
        <v>-</v>
      </c>
    </row>
    <row r="181" spans="1:33" ht="48.5" customHeight="1">
      <c r="A181" s="66"/>
      <c r="B181" s="33" t="s">
        <v>1055</v>
      </c>
      <c r="C181" s="33" t="s">
        <v>886</v>
      </c>
      <c r="D181" s="33" t="s">
        <v>886</v>
      </c>
      <c r="E181" s="34">
        <v>137</v>
      </c>
      <c r="F181" s="33" t="s">
        <v>913</v>
      </c>
      <c r="G181" s="35" t="s">
        <v>1283</v>
      </c>
      <c r="H181" s="36" t="s">
        <v>1605</v>
      </c>
      <c r="I181" s="31" t="s">
        <v>1971</v>
      </c>
      <c r="J181" s="31" t="s">
        <v>886</v>
      </c>
      <c r="K181" s="31" t="s">
        <v>916</v>
      </c>
      <c r="L181" s="31" t="s">
        <v>638</v>
      </c>
      <c r="M181" s="31" t="s">
        <v>886</v>
      </c>
      <c r="N181" s="31" t="s">
        <v>886</v>
      </c>
      <c r="O181" s="31" t="s">
        <v>640</v>
      </c>
      <c r="P181" s="31" t="s">
        <v>639</v>
      </c>
      <c r="Q181" s="31" t="s">
        <v>886</v>
      </c>
      <c r="R181" s="31" t="s">
        <v>886</v>
      </c>
      <c r="S181" s="31" t="s">
        <v>886</v>
      </c>
      <c r="T181" s="31" t="s">
        <v>886</v>
      </c>
      <c r="U181" s="31" t="s">
        <v>886</v>
      </c>
      <c r="V181" s="31" t="s">
        <v>886</v>
      </c>
      <c r="W181" s="31" t="s">
        <v>394</v>
      </c>
      <c r="X181" s="31" t="s">
        <v>227</v>
      </c>
      <c r="Y181" s="31" t="s">
        <v>1283</v>
      </c>
      <c r="Z181" s="31" t="s">
        <v>1755</v>
      </c>
      <c r="AA181" s="32">
        <f>IF(W181="-","-",VLOOKUP(W181,十干十二支!A$2:B$61,2,FALSE))</f>
        <v>52</v>
      </c>
      <c r="AB181" s="32">
        <f>IF(X181="-","-",VLOOKUP(X181,十干十二支!$A$1:B$61,2,FALSE))</f>
        <v>53</v>
      </c>
      <c r="AC181" s="32">
        <f t="shared" si="53"/>
        <v>1</v>
      </c>
      <c r="AD181" s="32">
        <f t="shared" si="52"/>
        <v>1</v>
      </c>
      <c r="AE181" s="32" t="str">
        <f>IF(S181="-","-",VLOOKUP(S181,十干十二支!$A$1:B$61,2,FALSE))</f>
        <v>-</v>
      </c>
      <c r="AF181" s="32" t="str">
        <f>IF(T181="-","-",VLOOKUP(T181,十干十二支!$A$1:B$61,2,FALSE))</f>
        <v>-</v>
      </c>
      <c r="AG181" s="32" t="str">
        <f t="shared" si="54"/>
        <v>-</v>
      </c>
    </row>
    <row r="182" spans="1:33" ht="48.5" customHeight="1">
      <c r="A182" s="66"/>
      <c r="B182" s="33" t="s">
        <v>1072</v>
      </c>
      <c r="C182" s="33" t="s">
        <v>886</v>
      </c>
      <c r="D182" s="33" t="s">
        <v>886</v>
      </c>
      <c r="E182" s="34">
        <v>137</v>
      </c>
      <c r="F182" s="33" t="s">
        <v>914</v>
      </c>
      <c r="G182" s="35" t="s">
        <v>1284</v>
      </c>
      <c r="H182" s="36" t="s">
        <v>1471</v>
      </c>
      <c r="I182" s="31" t="s">
        <v>886</v>
      </c>
      <c r="J182" s="31" t="s">
        <v>908</v>
      </c>
      <c r="K182" s="40" t="s">
        <v>907</v>
      </c>
      <c r="L182" s="31" t="s">
        <v>20</v>
      </c>
      <c r="M182" s="31" t="s">
        <v>20</v>
      </c>
      <c r="N182" s="31" t="s">
        <v>20</v>
      </c>
      <c r="O182" s="31" t="s">
        <v>20</v>
      </c>
      <c r="P182" s="31" t="s">
        <v>20</v>
      </c>
      <c r="Q182" s="31" t="s">
        <v>20</v>
      </c>
      <c r="R182" s="31" t="s">
        <v>20</v>
      </c>
      <c r="S182" s="31" t="s">
        <v>20</v>
      </c>
      <c r="T182" s="31" t="s">
        <v>20</v>
      </c>
      <c r="U182" s="31" t="s">
        <v>20</v>
      </c>
      <c r="V182" s="31" t="s">
        <v>20</v>
      </c>
      <c r="W182" s="31" t="s">
        <v>20</v>
      </c>
      <c r="X182" s="31" t="s">
        <v>20</v>
      </c>
      <c r="Y182" s="31" t="s">
        <v>20</v>
      </c>
      <c r="Z182" s="31" t="s">
        <v>20</v>
      </c>
      <c r="AA182" s="32" t="str">
        <f>IF(W182="-","-",VLOOKUP(W182,十干十二支!A$2:B$61,2,FALSE))</f>
        <v>-</v>
      </c>
      <c r="AB182" s="32" t="str">
        <f>IF(X182="-","-",VLOOKUP(X182,十干十二支!$A$1:B$61,2,FALSE))</f>
        <v>-</v>
      </c>
      <c r="AC182" s="32" t="str">
        <f t="shared" si="53"/>
        <v>-</v>
      </c>
      <c r="AD182" s="32" t="str">
        <f t="shared" si="52"/>
        <v>-</v>
      </c>
      <c r="AE182" s="32" t="str">
        <f>IF(S182="-","-",VLOOKUP(S182,十干十二支!$A$1:B$61,2,FALSE))</f>
        <v>-</v>
      </c>
      <c r="AF182" s="32" t="str">
        <f>IF(T182="-","-",VLOOKUP(T182,十干十二支!$A$1:B$61,2,FALSE))</f>
        <v>-</v>
      </c>
      <c r="AG182" s="32" t="str">
        <f>IF(AE182="-","-",AF184-AE182)</f>
        <v>-</v>
      </c>
    </row>
    <row r="183" spans="1:33" ht="48.5" customHeight="1">
      <c r="A183" s="66"/>
      <c r="B183" s="33" t="s">
        <v>2044</v>
      </c>
      <c r="C183" s="51" t="s">
        <v>886</v>
      </c>
      <c r="D183" s="33" t="s">
        <v>974</v>
      </c>
      <c r="E183" s="34">
        <v>138</v>
      </c>
      <c r="F183" s="51" t="s">
        <v>886</v>
      </c>
      <c r="G183" s="54" t="s">
        <v>1972</v>
      </c>
      <c r="H183" s="36" t="s">
        <v>1973</v>
      </c>
      <c r="I183" s="55" t="s">
        <v>886</v>
      </c>
      <c r="J183" s="55" t="s">
        <v>886</v>
      </c>
      <c r="K183" s="31" t="s">
        <v>916</v>
      </c>
      <c r="L183" s="31" t="s">
        <v>645</v>
      </c>
      <c r="M183" s="31" t="s">
        <v>886</v>
      </c>
      <c r="N183" s="31" t="s">
        <v>886</v>
      </c>
      <c r="O183" s="31" t="s">
        <v>639</v>
      </c>
      <c r="P183" s="31" t="s">
        <v>640</v>
      </c>
      <c r="Q183" s="31" t="s">
        <v>886</v>
      </c>
      <c r="R183" s="31" t="s">
        <v>886</v>
      </c>
      <c r="S183" s="31" t="s">
        <v>886</v>
      </c>
      <c r="T183" s="31" t="s">
        <v>886</v>
      </c>
      <c r="U183" s="31" t="s">
        <v>886</v>
      </c>
      <c r="V183" s="31" t="s">
        <v>886</v>
      </c>
      <c r="W183" s="31" t="s">
        <v>20</v>
      </c>
      <c r="X183" s="31" t="s">
        <v>20</v>
      </c>
      <c r="Y183" s="31" t="s">
        <v>20</v>
      </c>
      <c r="Z183" s="31" t="s">
        <v>20</v>
      </c>
      <c r="AA183" s="32" t="str">
        <f>IF(W183="-","-",VLOOKUP(W183,十干十二支!A$2:B$61,2,FALSE))</f>
        <v>-</v>
      </c>
      <c r="AB183" s="32" t="str">
        <f>IF(X183="-","-",VLOOKUP(X183,十干十二支!$A$1:B$61,2,FALSE))</f>
        <v>-</v>
      </c>
      <c r="AC183" s="32" t="str">
        <f t="shared" ref="AC183" si="60">IF(AA183="-","-",AB183-AA183)</f>
        <v>-</v>
      </c>
      <c r="AD183" s="32" t="str">
        <f t="shared" ref="AD183" si="61">IF(AC183="-","-",IF(ABS(AC183)&gt;30,IF(AC183 &gt; 0, AC183-60, AC183+60),AC183))</f>
        <v>-</v>
      </c>
      <c r="AE183" s="32" t="str">
        <f>IF(S183="-","-",VLOOKUP(S183,十干十二支!$A$1:B$61,2,FALSE))</f>
        <v>-</v>
      </c>
      <c r="AF183" s="32" t="str">
        <f>IF(T183="-","-",VLOOKUP(T183,十干十二支!$A$1:B$61,2,FALSE))</f>
        <v>-</v>
      </c>
      <c r="AG183" s="32" t="str">
        <f>IF(AE183="-","-",AF185-AE183)</f>
        <v>-</v>
      </c>
    </row>
    <row r="184" spans="1:33" ht="48.5" customHeight="1">
      <c r="A184" s="66"/>
      <c r="B184" s="33" t="s">
        <v>974</v>
      </c>
      <c r="C184" s="33" t="s">
        <v>886</v>
      </c>
      <c r="D184" s="33" t="s">
        <v>886</v>
      </c>
      <c r="E184" s="34">
        <v>138</v>
      </c>
      <c r="F184" s="33" t="s">
        <v>896</v>
      </c>
      <c r="G184" s="35" t="s">
        <v>1976</v>
      </c>
      <c r="H184" s="36" t="s">
        <v>1975</v>
      </c>
      <c r="I184" s="55" t="s">
        <v>1974</v>
      </c>
      <c r="J184" s="55" t="s">
        <v>886</v>
      </c>
      <c r="K184" s="31" t="s">
        <v>916</v>
      </c>
      <c r="L184" s="31" t="s">
        <v>638</v>
      </c>
      <c r="M184" s="31" t="s">
        <v>886</v>
      </c>
      <c r="N184" s="31" t="s">
        <v>886</v>
      </c>
      <c r="O184" s="31" t="s">
        <v>640</v>
      </c>
      <c r="P184" s="31" t="s">
        <v>639</v>
      </c>
      <c r="Q184" s="31" t="s">
        <v>886</v>
      </c>
      <c r="R184" s="31" t="s">
        <v>886</v>
      </c>
      <c r="S184" s="31" t="s">
        <v>886</v>
      </c>
      <c r="T184" s="31" t="s">
        <v>886</v>
      </c>
      <c r="U184" s="31" t="s">
        <v>886</v>
      </c>
      <c r="V184" s="31" t="s">
        <v>886</v>
      </c>
      <c r="W184" s="31" t="s">
        <v>1978</v>
      </c>
      <c r="X184" s="31" t="s">
        <v>1977</v>
      </c>
      <c r="Y184" s="31" t="s">
        <v>1976</v>
      </c>
      <c r="Z184" s="31" t="s">
        <v>2045</v>
      </c>
      <c r="AA184" s="32">
        <f>IF(W184="-","-",VLOOKUP(W184,十干十二支!A$2:B$61,2,FALSE))</f>
        <v>19</v>
      </c>
      <c r="AB184" s="32">
        <f>IF(X184="-","-",VLOOKUP(X184,十干十二支!$A$1:B$61,2,FALSE))</f>
        <v>20</v>
      </c>
      <c r="AC184" s="32">
        <f t="shared" si="53"/>
        <v>1</v>
      </c>
      <c r="AD184" s="32">
        <f t="shared" si="52"/>
        <v>1</v>
      </c>
      <c r="AE184" s="32" t="str">
        <f>IF(S184="-","-",VLOOKUP(S184,十干十二支!$A$1:B$61,2,FALSE))</f>
        <v>-</v>
      </c>
      <c r="AF184" s="32" t="str">
        <f>IF(T184="-","-",VLOOKUP(T184,十干十二支!$A$1:B$61,2,FALSE))</f>
        <v>-</v>
      </c>
      <c r="AG184" s="32" t="str">
        <f t="shared" si="54"/>
        <v>-</v>
      </c>
    </row>
    <row r="185" spans="1:33" ht="48.5" customHeight="1">
      <c r="A185" s="66"/>
      <c r="B185" s="33" t="s">
        <v>1107</v>
      </c>
      <c r="C185" s="33" t="s">
        <v>886</v>
      </c>
      <c r="D185" s="33" t="s">
        <v>1014</v>
      </c>
      <c r="E185" s="34">
        <v>138</v>
      </c>
      <c r="F185" s="33" t="s">
        <v>886</v>
      </c>
      <c r="G185" s="35" t="s">
        <v>1285</v>
      </c>
      <c r="H185" s="36" t="s">
        <v>1472</v>
      </c>
      <c r="I185" s="31" t="s">
        <v>886</v>
      </c>
      <c r="J185" s="31" t="s">
        <v>886</v>
      </c>
      <c r="K185" s="31" t="s">
        <v>916</v>
      </c>
      <c r="L185" s="31" t="s">
        <v>645</v>
      </c>
      <c r="M185" s="31" t="s">
        <v>886</v>
      </c>
      <c r="N185" s="31" t="s">
        <v>886</v>
      </c>
      <c r="O185" s="31" t="s">
        <v>639</v>
      </c>
      <c r="P185" s="31" t="s">
        <v>640</v>
      </c>
      <c r="Q185" s="31" t="s">
        <v>886</v>
      </c>
      <c r="R185" s="31" t="s">
        <v>886</v>
      </c>
      <c r="S185" s="31" t="s">
        <v>886</v>
      </c>
      <c r="T185" s="31" t="s">
        <v>886</v>
      </c>
      <c r="U185" s="31" t="s">
        <v>886</v>
      </c>
      <c r="V185" s="31" t="s">
        <v>886</v>
      </c>
      <c r="W185" s="31" t="s">
        <v>886</v>
      </c>
      <c r="X185" s="31" t="s">
        <v>886</v>
      </c>
      <c r="Y185" s="31" t="s">
        <v>886</v>
      </c>
      <c r="Z185" s="31" t="s">
        <v>886</v>
      </c>
      <c r="AA185" s="32" t="str">
        <f>IF(W185="-","-",VLOOKUP(W185,十干十二支!A$2:B$61,2,FALSE))</f>
        <v>-</v>
      </c>
      <c r="AB185" s="32" t="str">
        <f>IF(X185="-","-",VLOOKUP(X185,十干十二支!$A$1:B$61,2,FALSE))</f>
        <v>-</v>
      </c>
      <c r="AC185" s="32" t="str">
        <f t="shared" si="53"/>
        <v>-</v>
      </c>
      <c r="AD185" s="32" t="str">
        <f t="shared" si="52"/>
        <v>-</v>
      </c>
      <c r="AE185" s="32" t="str">
        <f>IF(S185="-","-",VLOOKUP(S185,十干十二支!$A$1:B$61,2,FALSE))</f>
        <v>-</v>
      </c>
      <c r="AF185" s="32" t="str">
        <f>IF(T185="-","-",VLOOKUP(T185,十干十二支!$A$1:B$61,2,FALSE))</f>
        <v>-</v>
      </c>
      <c r="AG185" s="32" t="str">
        <f t="shared" si="54"/>
        <v>-</v>
      </c>
    </row>
    <row r="186" spans="1:33" ht="48.5" customHeight="1">
      <c r="A186" s="66"/>
      <c r="B186" s="33" t="s">
        <v>1014</v>
      </c>
      <c r="C186" s="33" t="s">
        <v>886</v>
      </c>
      <c r="D186" s="33" t="s">
        <v>886</v>
      </c>
      <c r="E186" s="34">
        <v>138</v>
      </c>
      <c r="F186" s="33" t="s">
        <v>904</v>
      </c>
      <c r="G186" s="35" t="s">
        <v>1286</v>
      </c>
      <c r="H186" s="36" t="s">
        <v>1606</v>
      </c>
      <c r="I186" s="31" t="s">
        <v>1979</v>
      </c>
      <c r="J186" s="31" t="s">
        <v>886</v>
      </c>
      <c r="K186" s="31" t="s">
        <v>916</v>
      </c>
      <c r="L186" s="31" t="s">
        <v>638</v>
      </c>
      <c r="M186" s="31" t="s">
        <v>886</v>
      </c>
      <c r="N186" s="31" t="s">
        <v>886</v>
      </c>
      <c r="O186" s="31" t="s">
        <v>640</v>
      </c>
      <c r="P186" s="31" t="s">
        <v>639</v>
      </c>
      <c r="Q186" s="31" t="s">
        <v>886</v>
      </c>
      <c r="R186" s="31" t="s">
        <v>886</v>
      </c>
      <c r="S186" s="31" t="s">
        <v>886</v>
      </c>
      <c r="T186" s="31" t="s">
        <v>886</v>
      </c>
      <c r="U186" s="31" t="s">
        <v>886</v>
      </c>
      <c r="V186" s="31" t="s">
        <v>886</v>
      </c>
      <c r="W186" s="31" t="s">
        <v>99</v>
      </c>
      <c r="X186" s="31" t="s">
        <v>98</v>
      </c>
      <c r="Y186" s="31" t="s">
        <v>1286</v>
      </c>
      <c r="Z186" s="31" t="s">
        <v>1756</v>
      </c>
      <c r="AA186" s="32">
        <f>IF(W186="-","-",VLOOKUP(W186,十干十二支!A$2:B$61,2,FALSE))</f>
        <v>15</v>
      </c>
      <c r="AB186" s="32">
        <f>IF(X186="-","-",VLOOKUP(X186,十干十二支!$A$1:B$61,2,FALSE))</f>
        <v>16</v>
      </c>
      <c r="AC186" s="32">
        <f t="shared" si="53"/>
        <v>1</v>
      </c>
      <c r="AD186" s="32">
        <f t="shared" si="52"/>
        <v>1</v>
      </c>
      <c r="AE186" s="32" t="str">
        <f>IF(S186="-","-",VLOOKUP(S186,十干十二支!$A$1:B$61,2,FALSE))</f>
        <v>-</v>
      </c>
      <c r="AF186" s="32" t="str">
        <f>IF(T186="-","-",VLOOKUP(T186,十干十二支!$A$1:B$61,2,FALSE))</f>
        <v>-</v>
      </c>
      <c r="AG186" s="32" t="str">
        <f t="shared" si="54"/>
        <v>-</v>
      </c>
    </row>
    <row r="187" spans="1:33" ht="48.5" customHeight="1">
      <c r="A187" s="66"/>
      <c r="B187" s="33" t="s">
        <v>1091</v>
      </c>
      <c r="C187" s="33" t="s">
        <v>886</v>
      </c>
      <c r="D187" s="33" t="s">
        <v>1036</v>
      </c>
      <c r="E187" s="34">
        <v>138</v>
      </c>
      <c r="F187" s="33" t="s">
        <v>886</v>
      </c>
      <c r="G187" s="35" t="s">
        <v>1287</v>
      </c>
      <c r="H187" s="36" t="s">
        <v>1473</v>
      </c>
      <c r="I187" s="31" t="s">
        <v>886</v>
      </c>
      <c r="J187" s="31" t="s">
        <v>886</v>
      </c>
      <c r="K187" s="31" t="s">
        <v>916</v>
      </c>
      <c r="L187" s="31" t="s">
        <v>645</v>
      </c>
      <c r="M187" s="31" t="s">
        <v>886</v>
      </c>
      <c r="N187" s="31" t="s">
        <v>886</v>
      </c>
      <c r="O187" s="31" t="s">
        <v>639</v>
      </c>
      <c r="P187" s="31" t="s">
        <v>640</v>
      </c>
      <c r="Q187" s="31" t="s">
        <v>886</v>
      </c>
      <c r="R187" s="31" t="s">
        <v>886</v>
      </c>
      <c r="S187" s="31" t="s">
        <v>886</v>
      </c>
      <c r="T187" s="31" t="s">
        <v>886</v>
      </c>
      <c r="U187" s="31" t="s">
        <v>886</v>
      </c>
      <c r="V187" s="31" t="s">
        <v>886</v>
      </c>
      <c r="W187" s="31" t="s">
        <v>886</v>
      </c>
      <c r="X187" s="31" t="s">
        <v>886</v>
      </c>
      <c r="Y187" s="31" t="s">
        <v>886</v>
      </c>
      <c r="Z187" s="31" t="s">
        <v>886</v>
      </c>
      <c r="AA187" s="32" t="str">
        <f>IF(W187="-","-",VLOOKUP(W187,十干十二支!A$2:B$61,2,FALSE))</f>
        <v>-</v>
      </c>
      <c r="AB187" s="32" t="str">
        <f>IF(X187="-","-",VLOOKUP(X187,十干十二支!$A$1:B$61,2,FALSE))</f>
        <v>-</v>
      </c>
      <c r="AC187" s="32" t="str">
        <f t="shared" si="53"/>
        <v>-</v>
      </c>
      <c r="AD187" s="32" t="str">
        <f t="shared" si="52"/>
        <v>-</v>
      </c>
      <c r="AE187" s="32" t="str">
        <f>IF(S187="-","-",VLOOKUP(S187,十干十二支!$A$1:B$61,2,FALSE))</f>
        <v>-</v>
      </c>
      <c r="AF187" s="32" t="str">
        <f>IF(T187="-","-",VLOOKUP(T187,十干十二支!$A$1:B$61,2,FALSE))</f>
        <v>-</v>
      </c>
      <c r="AG187" s="32" t="str">
        <f t="shared" si="54"/>
        <v>-</v>
      </c>
    </row>
    <row r="188" spans="1:33" ht="48.5" customHeight="1">
      <c r="A188" s="66"/>
      <c r="B188" s="33" t="s">
        <v>1036</v>
      </c>
      <c r="C188" s="33" t="s">
        <v>886</v>
      </c>
      <c r="D188" s="33" t="s">
        <v>886</v>
      </c>
      <c r="E188" s="34">
        <v>138</v>
      </c>
      <c r="F188" s="33" t="s">
        <v>905</v>
      </c>
      <c r="G188" s="35" t="s">
        <v>1288</v>
      </c>
      <c r="H188" s="36" t="s">
        <v>1607</v>
      </c>
      <c r="I188" s="31" t="s">
        <v>1980</v>
      </c>
      <c r="J188" s="31" t="s">
        <v>886</v>
      </c>
      <c r="K188" s="31" t="s">
        <v>916</v>
      </c>
      <c r="L188" s="31" t="s">
        <v>638</v>
      </c>
      <c r="M188" s="31" t="s">
        <v>886</v>
      </c>
      <c r="N188" s="31" t="s">
        <v>886</v>
      </c>
      <c r="O188" s="31" t="s">
        <v>640</v>
      </c>
      <c r="P188" s="31" t="s">
        <v>639</v>
      </c>
      <c r="Q188" s="31" t="s">
        <v>886</v>
      </c>
      <c r="R188" s="31" t="s">
        <v>886</v>
      </c>
      <c r="S188" s="31" t="s">
        <v>886</v>
      </c>
      <c r="T188" s="31" t="s">
        <v>886</v>
      </c>
      <c r="U188" s="31" t="s">
        <v>886</v>
      </c>
      <c r="V188" s="31" t="s">
        <v>886</v>
      </c>
      <c r="W188" s="31" t="s">
        <v>110</v>
      </c>
      <c r="X188" s="31" t="s">
        <v>99</v>
      </c>
      <c r="Y188" s="31" t="s">
        <v>1288</v>
      </c>
      <c r="Z188" s="31" t="s">
        <v>1757</v>
      </c>
      <c r="AA188" s="32">
        <f>IF(W188="-","-",VLOOKUP(W188,十干十二支!A$2:B$61,2,FALSE))</f>
        <v>14</v>
      </c>
      <c r="AB188" s="32">
        <f>IF(X188="-","-",VLOOKUP(X188,十干十二支!$A$1:B$61,2,FALSE))</f>
        <v>15</v>
      </c>
      <c r="AC188" s="32">
        <f t="shared" si="53"/>
        <v>1</v>
      </c>
      <c r="AD188" s="32">
        <f t="shared" si="52"/>
        <v>1</v>
      </c>
      <c r="AE188" s="32" t="str">
        <f>IF(S188="-","-",VLOOKUP(S188,十干十二支!$A$1:B$61,2,FALSE))</f>
        <v>-</v>
      </c>
      <c r="AF188" s="32" t="str">
        <f>IF(T188="-","-",VLOOKUP(T188,十干十二支!$A$1:B$61,2,FALSE))</f>
        <v>-</v>
      </c>
      <c r="AG188" s="32" t="str">
        <f t="shared" si="54"/>
        <v>-</v>
      </c>
    </row>
    <row r="189" spans="1:33" ht="48.5" customHeight="1">
      <c r="A189" s="66"/>
      <c r="B189" s="33" t="s">
        <v>1121</v>
      </c>
      <c r="C189" s="33" t="s">
        <v>886</v>
      </c>
      <c r="D189" s="33" t="s">
        <v>1056</v>
      </c>
      <c r="E189" s="34">
        <v>138</v>
      </c>
      <c r="F189" s="33" t="s">
        <v>886</v>
      </c>
      <c r="G189" s="35" t="s">
        <v>1289</v>
      </c>
      <c r="H189" s="36" t="s">
        <v>1474</v>
      </c>
      <c r="I189" s="31" t="s">
        <v>886</v>
      </c>
      <c r="J189" s="31" t="s">
        <v>886</v>
      </c>
      <c r="K189" s="31" t="s">
        <v>916</v>
      </c>
      <c r="L189" s="31" t="s">
        <v>645</v>
      </c>
      <c r="M189" s="31" t="s">
        <v>886</v>
      </c>
      <c r="N189" s="31" t="s">
        <v>886</v>
      </c>
      <c r="O189" s="31" t="s">
        <v>639</v>
      </c>
      <c r="P189" s="31" t="s">
        <v>640</v>
      </c>
      <c r="Q189" s="31" t="s">
        <v>886</v>
      </c>
      <c r="R189" s="31" t="s">
        <v>886</v>
      </c>
      <c r="S189" s="31" t="s">
        <v>886</v>
      </c>
      <c r="T189" s="31" t="s">
        <v>886</v>
      </c>
      <c r="U189" s="31" t="s">
        <v>886</v>
      </c>
      <c r="V189" s="31" t="s">
        <v>886</v>
      </c>
      <c r="W189" s="31" t="s">
        <v>886</v>
      </c>
      <c r="X189" s="31" t="s">
        <v>886</v>
      </c>
      <c r="Y189" s="31" t="s">
        <v>886</v>
      </c>
      <c r="Z189" s="31" t="s">
        <v>886</v>
      </c>
      <c r="AA189" s="32" t="str">
        <f>IF(W189="-","-",VLOOKUP(W189,十干十二支!A$2:B$61,2,FALSE))</f>
        <v>-</v>
      </c>
      <c r="AB189" s="32" t="str">
        <f>IF(X189="-","-",VLOOKUP(X189,十干十二支!$A$1:B$61,2,FALSE))</f>
        <v>-</v>
      </c>
      <c r="AC189" s="32" t="str">
        <f t="shared" si="53"/>
        <v>-</v>
      </c>
      <c r="AD189" s="32" t="str">
        <f t="shared" si="52"/>
        <v>-</v>
      </c>
      <c r="AE189" s="32" t="str">
        <f>IF(S189="-","-",VLOOKUP(S189,十干十二支!$A$1:B$61,2,FALSE))</f>
        <v>-</v>
      </c>
      <c r="AF189" s="32" t="str">
        <f>IF(T189="-","-",VLOOKUP(T189,十干十二支!$A$1:B$61,2,FALSE))</f>
        <v>-</v>
      </c>
      <c r="AG189" s="32" t="str">
        <f t="shared" si="54"/>
        <v>-</v>
      </c>
    </row>
    <row r="190" spans="1:33" ht="48.5" customHeight="1">
      <c r="A190" s="66"/>
      <c r="B190" s="33" t="s">
        <v>1056</v>
      </c>
      <c r="C190" s="33" t="s">
        <v>886</v>
      </c>
      <c r="D190" s="33" t="s">
        <v>886</v>
      </c>
      <c r="E190" s="34">
        <v>138</v>
      </c>
      <c r="F190" s="33" t="s">
        <v>913</v>
      </c>
      <c r="G190" s="35" t="s">
        <v>1290</v>
      </c>
      <c r="H190" s="36" t="s">
        <v>1608</v>
      </c>
      <c r="I190" s="31" t="s">
        <v>1981</v>
      </c>
      <c r="J190" s="31" t="s">
        <v>886</v>
      </c>
      <c r="K190" s="31" t="s">
        <v>916</v>
      </c>
      <c r="L190" s="31" t="s">
        <v>638</v>
      </c>
      <c r="M190" s="31" t="s">
        <v>886</v>
      </c>
      <c r="N190" s="31" t="s">
        <v>886</v>
      </c>
      <c r="O190" s="31" t="s">
        <v>639</v>
      </c>
      <c r="P190" s="31" t="s">
        <v>639</v>
      </c>
      <c r="Q190" s="31" t="s">
        <v>886</v>
      </c>
      <c r="R190" s="31" t="s">
        <v>886</v>
      </c>
      <c r="S190" s="31" t="s">
        <v>886</v>
      </c>
      <c r="T190" s="31" t="s">
        <v>886</v>
      </c>
      <c r="U190" s="31" t="s">
        <v>886</v>
      </c>
      <c r="V190" s="31" t="s">
        <v>886</v>
      </c>
      <c r="W190" s="31" t="s">
        <v>127</v>
      </c>
      <c r="X190" s="31" t="s">
        <v>69</v>
      </c>
      <c r="Y190" s="31" t="s">
        <v>1290</v>
      </c>
      <c r="Z190" s="31" t="s">
        <v>1758</v>
      </c>
      <c r="AA190" s="32">
        <f>IF(W190="-","-",VLOOKUP(W190,十干十二支!A$2:B$61,2,FALSE))</f>
        <v>9</v>
      </c>
      <c r="AB190" s="32">
        <f>IF(X190="-","-",VLOOKUP(X190,十干十二支!$A$1:B$61,2,FALSE))</f>
        <v>10</v>
      </c>
      <c r="AC190" s="32">
        <f t="shared" si="53"/>
        <v>1</v>
      </c>
      <c r="AD190" s="32">
        <f t="shared" si="52"/>
        <v>1</v>
      </c>
      <c r="AE190" s="32" t="str">
        <f>IF(S190="-","-",VLOOKUP(S190,十干十二支!$A$1:B$61,2,FALSE))</f>
        <v>-</v>
      </c>
      <c r="AF190" s="32" t="str">
        <f>IF(T190="-","-",VLOOKUP(T190,十干十二支!$A$1:B$61,2,FALSE))</f>
        <v>-</v>
      </c>
      <c r="AG190" s="32" t="str">
        <f t="shared" si="54"/>
        <v>-</v>
      </c>
    </row>
    <row r="191" spans="1:33" ht="48.5" customHeight="1">
      <c r="A191" s="66"/>
      <c r="B191" s="33" t="s">
        <v>1073</v>
      </c>
      <c r="C191" s="33" t="s">
        <v>886</v>
      </c>
      <c r="D191" s="33" t="s">
        <v>886</v>
      </c>
      <c r="E191" s="34">
        <v>138</v>
      </c>
      <c r="F191" s="33" t="s">
        <v>914</v>
      </c>
      <c r="G191" s="35" t="s">
        <v>1291</v>
      </c>
      <c r="H191" s="36" t="s">
        <v>1609</v>
      </c>
      <c r="I191" s="31" t="s">
        <v>1610</v>
      </c>
      <c r="J191" s="31" t="s">
        <v>886</v>
      </c>
      <c r="K191" s="31" t="s">
        <v>916</v>
      </c>
      <c r="L191" s="31" t="s">
        <v>638</v>
      </c>
      <c r="M191" s="31" t="s">
        <v>886</v>
      </c>
      <c r="N191" s="31" t="s">
        <v>886</v>
      </c>
      <c r="O191" s="31" t="s">
        <v>640</v>
      </c>
      <c r="P191" s="31" t="s">
        <v>639</v>
      </c>
      <c r="Q191" s="31" t="s">
        <v>886</v>
      </c>
      <c r="R191" s="31" t="s">
        <v>886</v>
      </c>
      <c r="S191" s="31" t="s">
        <v>886</v>
      </c>
      <c r="T191" s="31" t="s">
        <v>886</v>
      </c>
      <c r="U191" s="31" t="s">
        <v>886</v>
      </c>
      <c r="V191" s="31" t="s">
        <v>886</v>
      </c>
      <c r="W191" s="31" t="s">
        <v>881</v>
      </c>
      <c r="X191" s="31" t="s">
        <v>215</v>
      </c>
      <c r="Y191" s="31" t="s">
        <v>1291</v>
      </c>
      <c r="Z191" s="31" t="s">
        <v>1759</v>
      </c>
      <c r="AA191" s="32">
        <f>IF(W191="-","-",VLOOKUP(W191,十干十二支!A$2:B$61,2,FALSE))</f>
        <v>38</v>
      </c>
      <c r="AB191" s="32">
        <f>IF(X191="-","-",VLOOKUP(X191,十干十二支!$A$1:B$61,2,FALSE))</f>
        <v>39</v>
      </c>
      <c r="AC191" s="32">
        <f t="shared" si="53"/>
        <v>1</v>
      </c>
      <c r="AD191" s="32">
        <f t="shared" si="52"/>
        <v>1</v>
      </c>
      <c r="AE191" s="32" t="str">
        <f>IF(S191="-","-",VLOOKUP(S191,十干十二支!$A$1:B$61,2,FALSE))</f>
        <v>-</v>
      </c>
      <c r="AF191" s="32" t="str">
        <f>IF(T191="-","-",VLOOKUP(T191,十干十二支!$A$1:B$61,2,FALSE))</f>
        <v>-</v>
      </c>
      <c r="AG191" s="32" t="str">
        <f t="shared" si="54"/>
        <v>-</v>
      </c>
    </row>
    <row r="192" spans="1:33" ht="48.5" customHeight="1">
      <c r="A192" s="66"/>
      <c r="B192" s="33" t="s">
        <v>1129</v>
      </c>
      <c r="C192" s="33" t="s">
        <v>886</v>
      </c>
      <c r="D192" s="33" t="s">
        <v>1082</v>
      </c>
      <c r="E192" s="34">
        <v>138</v>
      </c>
      <c r="F192" s="33" t="s">
        <v>886</v>
      </c>
      <c r="G192" s="35" t="s">
        <v>1292</v>
      </c>
      <c r="H192" s="36" t="s">
        <v>1475</v>
      </c>
      <c r="I192" s="31" t="s">
        <v>886</v>
      </c>
      <c r="J192" s="31" t="s">
        <v>886</v>
      </c>
      <c r="K192" s="31" t="s">
        <v>916</v>
      </c>
      <c r="L192" s="31" t="s">
        <v>645</v>
      </c>
      <c r="M192" s="31" t="s">
        <v>886</v>
      </c>
      <c r="N192" s="31" t="s">
        <v>886</v>
      </c>
      <c r="O192" s="31" t="s">
        <v>639</v>
      </c>
      <c r="P192" s="31" t="s">
        <v>640</v>
      </c>
      <c r="Q192" s="31" t="s">
        <v>886</v>
      </c>
      <c r="R192" s="31" t="s">
        <v>886</v>
      </c>
      <c r="S192" s="31" t="s">
        <v>886</v>
      </c>
      <c r="T192" s="31" t="s">
        <v>886</v>
      </c>
      <c r="U192" s="31" t="s">
        <v>886</v>
      </c>
      <c r="V192" s="31" t="s">
        <v>886</v>
      </c>
      <c r="W192" s="31" t="s">
        <v>886</v>
      </c>
      <c r="X192" s="31" t="s">
        <v>886</v>
      </c>
      <c r="Y192" s="31" t="s">
        <v>886</v>
      </c>
      <c r="Z192" s="31" t="s">
        <v>886</v>
      </c>
      <c r="AA192" s="32" t="str">
        <f>IF(W192="-","-",VLOOKUP(W192,十干十二支!A$2:B$61,2,FALSE))</f>
        <v>-</v>
      </c>
      <c r="AB192" s="32" t="str">
        <f>IF(X192="-","-",VLOOKUP(X192,十干十二支!$A$1:B$61,2,FALSE))</f>
        <v>-</v>
      </c>
      <c r="AC192" s="32" t="str">
        <f t="shared" si="53"/>
        <v>-</v>
      </c>
      <c r="AD192" s="32" t="str">
        <f t="shared" si="52"/>
        <v>-</v>
      </c>
      <c r="AE192" s="32" t="str">
        <f>IF(S192="-","-",VLOOKUP(S192,十干十二支!$A$1:B$61,2,FALSE))</f>
        <v>-</v>
      </c>
      <c r="AF192" s="32" t="str">
        <f>IF(T192="-","-",VLOOKUP(T192,十干十二支!$A$1:B$61,2,FALSE))</f>
        <v>-</v>
      </c>
      <c r="AG192" s="32" t="str">
        <f t="shared" si="54"/>
        <v>-</v>
      </c>
    </row>
    <row r="193" spans="1:33" ht="48.5" customHeight="1">
      <c r="A193" s="66"/>
      <c r="B193" s="33" t="s">
        <v>1082</v>
      </c>
      <c r="C193" s="33" t="s">
        <v>886</v>
      </c>
      <c r="D193" s="33" t="s">
        <v>886</v>
      </c>
      <c r="E193" s="34">
        <v>138</v>
      </c>
      <c r="F193" s="33" t="s">
        <v>902</v>
      </c>
      <c r="G193" s="35" t="s">
        <v>1293</v>
      </c>
      <c r="H193" s="36" t="s">
        <v>1611</v>
      </c>
      <c r="I193" s="31" t="s">
        <v>1982</v>
      </c>
      <c r="J193" s="31" t="s">
        <v>886</v>
      </c>
      <c r="K193" s="31" t="s">
        <v>916</v>
      </c>
      <c r="L193" s="31" t="s">
        <v>638</v>
      </c>
      <c r="M193" s="31" t="s">
        <v>886</v>
      </c>
      <c r="N193" s="31" t="s">
        <v>886</v>
      </c>
      <c r="O193" s="31" t="s">
        <v>640</v>
      </c>
      <c r="P193" s="31" t="s">
        <v>639</v>
      </c>
      <c r="Q193" s="31" t="s">
        <v>886</v>
      </c>
      <c r="R193" s="31" t="s">
        <v>886</v>
      </c>
      <c r="S193" s="31" t="s">
        <v>886</v>
      </c>
      <c r="T193" s="31" t="s">
        <v>886</v>
      </c>
      <c r="U193" s="31" t="s">
        <v>886</v>
      </c>
      <c r="V193" s="31" t="s">
        <v>886</v>
      </c>
      <c r="W193" s="31" t="s">
        <v>401</v>
      </c>
      <c r="X193" s="31" t="s">
        <v>880</v>
      </c>
      <c r="Y193" s="31" t="s">
        <v>1293</v>
      </c>
      <c r="Z193" s="31" t="s">
        <v>1760</v>
      </c>
      <c r="AA193" s="32">
        <f>IF(W193="-","-",VLOOKUP(W193,十干十二支!A$2:B$61,2,FALSE))</f>
        <v>36</v>
      </c>
      <c r="AB193" s="32">
        <f>IF(X193="-","-",VLOOKUP(X193,十干十二支!$A$1:B$61,2,FALSE))</f>
        <v>37</v>
      </c>
      <c r="AC193" s="32">
        <f t="shared" si="53"/>
        <v>1</v>
      </c>
      <c r="AD193" s="32">
        <f t="shared" si="52"/>
        <v>1</v>
      </c>
      <c r="AE193" s="32" t="str">
        <f>IF(S193="-","-",VLOOKUP(S193,十干十二支!$A$1:B$61,2,FALSE))</f>
        <v>-</v>
      </c>
      <c r="AF193" s="32" t="str">
        <f>IF(T193="-","-",VLOOKUP(T193,十干十二支!$A$1:B$61,2,FALSE))</f>
        <v>-</v>
      </c>
      <c r="AG193" s="32" t="str">
        <f>IF(AE193="-","-",#REF!-AE193)</f>
        <v>-</v>
      </c>
    </row>
    <row r="194" spans="1:33" ht="48.5" customHeight="1">
      <c r="A194" s="66"/>
      <c r="B194" s="33" t="s">
        <v>973</v>
      </c>
      <c r="C194" s="33" t="s">
        <v>886</v>
      </c>
      <c r="D194" s="33" t="s">
        <v>886</v>
      </c>
      <c r="E194" s="34">
        <v>139</v>
      </c>
      <c r="F194" s="33" t="s">
        <v>896</v>
      </c>
      <c r="G194" s="35" t="s">
        <v>1294</v>
      </c>
      <c r="H194" s="36" t="s">
        <v>1476</v>
      </c>
      <c r="I194" s="31" t="s">
        <v>886</v>
      </c>
      <c r="J194" s="31" t="s">
        <v>908</v>
      </c>
      <c r="K194" s="40" t="s">
        <v>907</v>
      </c>
      <c r="L194" s="31" t="s">
        <v>20</v>
      </c>
      <c r="M194" s="31" t="s">
        <v>20</v>
      </c>
      <c r="N194" s="31" t="s">
        <v>886</v>
      </c>
      <c r="O194" s="31" t="s">
        <v>886</v>
      </c>
      <c r="P194" s="31" t="s">
        <v>886</v>
      </c>
      <c r="Q194" s="31" t="s">
        <v>886</v>
      </c>
      <c r="R194" s="31" t="s">
        <v>886</v>
      </c>
      <c r="S194" s="31" t="s">
        <v>886</v>
      </c>
      <c r="T194" s="31" t="s">
        <v>886</v>
      </c>
      <c r="U194" s="31" t="s">
        <v>886</v>
      </c>
      <c r="V194" s="31" t="s">
        <v>886</v>
      </c>
      <c r="W194" s="31" t="s">
        <v>886</v>
      </c>
      <c r="X194" s="31" t="s">
        <v>886</v>
      </c>
      <c r="Y194" s="31" t="s">
        <v>886</v>
      </c>
      <c r="Z194" s="31" t="s">
        <v>886</v>
      </c>
      <c r="AA194" s="32" t="str">
        <f>IF(W194="-","-",VLOOKUP(W194,十干十二支!A$2:B$61,2,FALSE))</f>
        <v>-</v>
      </c>
      <c r="AB194" s="32" t="str">
        <f>IF(X194="-","-",VLOOKUP(X194,十干十二支!$A$1:B$61,2,FALSE))</f>
        <v>-</v>
      </c>
      <c r="AC194" s="32" t="str">
        <f t="shared" si="53"/>
        <v>-</v>
      </c>
      <c r="AD194" s="32" t="str">
        <f t="shared" si="52"/>
        <v>-</v>
      </c>
      <c r="AE194" s="32" t="str">
        <f>IF(S194="-","-",VLOOKUP(S194,十干十二支!$A$1:B$61,2,FALSE))</f>
        <v>-</v>
      </c>
      <c r="AF194" s="32" t="str">
        <f>IF(T194="-","-",VLOOKUP(T194,十干十二支!$A$1:B$61,2,FALSE))</f>
        <v>-</v>
      </c>
      <c r="AG194" s="32" t="str">
        <f t="shared" si="54"/>
        <v>-</v>
      </c>
    </row>
    <row r="195" spans="1:33" ht="48.5" customHeight="1">
      <c r="A195" s="66"/>
      <c r="B195" s="33" t="s">
        <v>1983</v>
      </c>
      <c r="C195" s="33" t="s">
        <v>886</v>
      </c>
      <c r="D195" s="33" t="s">
        <v>886</v>
      </c>
      <c r="E195" s="34">
        <v>139</v>
      </c>
      <c r="F195" s="33" t="s">
        <v>896</v>
      </c>
      <c r="G195" s="35" t="s">
        <v>1295</v>
      </c>
      <c r="H195" s="36" t="s">
        <v>1477</v>
      </c>
      <c r="I195" s="31" t="s">
        <v>886</v>
      </c>
      <c r="J195" s="31" t="s">
        <v>908</v>
      </c>
      <c r="K195" s="40" t="s">
        <v>907</v>
      </c>
      <c r="L195" s="31" t="s">
        <v>20</v>
      </c>
      <c r="M195" s="31" t="s">
        <v>20</v>
      </c>
      <c r="N195" s="31" t="s">
        <v>886</v>
      </c>
      <c r="O195" s="31" t="s">
        <v>886</v>
      </c>
      <c r="P195" s="31" t="s">
        <v>886</v>
      </c>
      <c r="Q195" s="31" t="s">
        <v>886</v>
      </c>
      <c r="R195" s="31" t="s">
        <v>886</v>
      </c>
      <c r="S195" s="31" t="s">
        <v>886</v>
      </c>
      <c r="T195" s="31" t="s">
        <v>886</v>
      </c>
      <c r="U195" s="31" t="s">
        <v>886</v>
      </c>
      <c r="V195" s="31" t="s">
        <v>886</v>
      </c>
      <c r="W195" s="31" t="s">
        <v>886</v>
      </c>
      <c r="X195" s="31" t="s">
        <v>886</v>
      </c>
      <c r="Y195" s="31" t="s">
        <v>886</v>
      </c>
      <c r="Z195" s="31" t="s">
        <v>886</v>
      </c>
      <c r="AA195" s="32" t="str">
        <f>IF(W195="-","-",VLOOKUP(W195,十干十二支!A$2:B$61,2,FALSE))</f>
        <v>-</v>
      </c>
      <c r="AB195" s="32" t="str">
        <f>IF(X195="-","-",VLOOKUP(X195,十干十二支!$A$1:B$61,2,FALSE))</f>
        <v>-</v>
      </c>
      <c r="AC195" s="32" t="str">
        <f t="shared" si="53"/>
        <v>-</v>
      </c>
      <c r="AD195" s="32" t="str">
        <f t="shared" si="52"/>
        <v>-</v>
      </c>
      <c r="AE195" s="32" t="str">
        <f>IF(S195="-","-",VLOOKUP(S195,十干十二支!$A$1:B$61,2,FALSE))</f>
        <v>-</v>
      </c>
      <c r="AF195" s="32" t="str">
        <f>IF(T195="-","-",VLOOKUP(T195,十干十二支!$A$1:B$61,2,FALSE))</f>
        <v>-</v>
      </c>
      <c r="AG195" s="32" t="str">
        <f t="shared" si="54"/>
        <v>-</v>
      </c>
    </row>
    <row r="196" spans="1:33" ht="48.5" customHeight="1">
      <c r="A196" s="66"/>
      <c r="B196" s="33" t="s">
        <v>1984</v>
      </c>
      <c r="C196" s="33" t="s">
        <v>886</v>
      </c>
      <c r="D196" s="33" t="s">
        <v>1015</v>
      </c>
      <c r="E196" s="34">
        <v>139</v>
      </c>
      <c r="F196" s="33" t="s">
        <v>886</v>
      </c>
      <c r="G196" s="35" t="s">
        <v>1296</v>
      </c>
      <c r="H196" s="36" t="s">
        <v>1478</v>
      </c>
      <c r="I196" s="31" t="s">
        <v>886</v>
      </c>
      <c r="J196" s="31" t="s">
        <v>886</v>
      </c>
      <c r="K196" s="31" t="s">
        <v>916</v>
      </c>
      <c r="L196" s="31" t="s">
        <v>645</v>
      </c>
      <c r="M196" s="31" t="s">
        <v>886</v>
      </c>
      <c r="N196" s="31" t="s">
        <v>886</v>
      </c>
      <c r="O196" s="31" t="s">
        <v>639</v>
      </c>
      <c r="P196" s="31" t="s">
        <v>640</v>
      </c>
      <c r="Q196" s="31" t="s">
        <v>886</v>
      </c>
      <c r="R196" s="31" t="s">
        <v>886</v>
      </c>
      <c r="S196" s="31" t="s">
        <v>886</v>
      </c>
      <c r="T196" s="31" t="s">
        <v>886</v>
      </c>
      <c r="U196" s="31" t="s">
        <v>886</v>
      </c>
      <c r="V196" s="31" t="s">
        <v>886</v>
      </c>
      <c r="W196" s="31" t="s">
        <v>886</v>
      </c>
      <c r="X196" s="31" t="s">
        <v>886</v>
      </c>
      <c r="Y196" s="31" t="s">
        <v>886</v>
      </c>
      <c r="Z196" s="31" t="s">
        <v>886</v>
      </c>
      <c r="AA196" s="32" t="str">
        <f>IF(W196="-","-",VLOOKUP(W196,十干十二支!A$2:B$61,2,FALSE))</f>
        <v>-</v>
      </c>
      <c r="AB196" s="32" t="str">
        <f>IF(X196="-","-",VLOOKUP(X196,十干十二支!$A$1:B$61,2,FALSE))</f>
        <v>-</v>
      </c>
      <c r="AC196" s="32" t="str">
        <f t="shared" si="53"/>
        <v>-</v>
      </c>
      <c r="AD196" s="32" t="str">
        <f t="shared" si="52"/>
        <v>-</v>
      </c>
      <c r="AE196" s="32" t="str">
        <f>IF(S196="-","-",VLOOKUP(S196,十干十二支!$A$1:B$61,2,FALSE))</f>
        <v>-</v>
      </c>
      <c r="AF196" s="32" t="str">
        <f>IF(T196="-","-",VLOOKUP(T196,十干十二支!$A$1:B$61,2,FALSE))</f>
        <v>-</v>
      </c>
      <c r="AG196" s="32" t="str">
        <f t="shared" si="54"/>
        <v>-</v>
      </c>
    </row>
    <row r="197" spans="1:33" ht="48.5" customHeight="1">
      <c r="A197" s="66"/>
      <c r="B197" s="33" t="s">
        <v>1015</v>
      </c>
      <c r="C197" s="33" t="s">
        <v>886</v>
      </c>
      <c r="D197" s="33" t="s">
        <v>886</v>
      </c>
      <c r="E197" s="34">
        <v>139</v>
      </c>
      <c r="F197" s="33" t="s">
        <v>904</v>
      </c>
      <c r="G197" s="35" t="s">
        <v>1297</v>
      </c>
      <c r="H197" s="36" t="s">
        <v>1612</v>
      </c>
      <c r="I197" s="31" t="s">
        <v>1985</v>
      </c>
      <c r="J197" s="31" t="s">
        <v>886</v>
      </c>
      <c r="K197" s="31" t="s">
        <v>916</v>
      </c>
      <c r="L197" s="31" t="s">
        <v>638</v>
      </c>
      <c r="M197" s="31" t="s">
        <v>886</v>
      </c>
      <c r="N197" s="31" t="s">
        <v>886</v>
      </c>
      <c r="O197" s="31" t="s">
        <v>640</v>
      </c>
      <c r="P197" s="31" t="s">
        <v>639</v>
      </c>
      <c r="Q197" s="31" t="s">
        <v>886</v>
      </c>
      <c r="R197" s="31" t="s">
        <v>886</v>
      </c>
      <c r="S197" s="31" t="s">
        <v>886</v>
      </c>
      <c r="T197" s="31" t="s">
        <v>886</v>
      </c>
      <c r="U197" s="31" t="s">
        <v>886</v>
      </c>
      <c r="V197" s="31" t="s">
        <v>886</v>
      </c>
      <c r="W197" s="31" t="s">
        <v>29</v>
      </c>
      <c r="X197" s="31" t="s">
        <v>74</v>
      </c>
      <c r="Y197" s="31" t="s">
        <v>1297</v>
      </c>
      <c r="Z197" s="31" t="s">
        <v>1761</v>
      </c>
      <c r="AA197" s="32">
        <f>IF(W197="-","-",VLOOKUP(W197,十干十二支!A$2:B$61,2,FALSE))</f>
        <v>58</v>
      </c>
      <c r="AB197" s="32">
        <f>IF(X197="-","-",VLOOKUP(X197,十干十二支!$A$1:B$61,2,FALSE))</f>
        <v>59</v>
      </c>
      <c r="AC197" s="32">
        <f t="shared" si="53"/>
        <v>1</v>
      </c>
      <c r="AD197" s="32">
        <f t="shared" si="52"/>
        <v>1</v>
      </c>
      <c r="AE197" s="32" t="str">
        <f>IF(S197="-","-",VLOOKUP(S197,十干十二支!$A$1:B$61,2,FALSE))</f>
        <v>-</v>
      </c>
      <c r="AF197" s="32" t="str">
        <f>IF(T197="-","-",VLOOKUP(T197,十干十二支!$A$1:B$61,2,FALSE))</f>
        <v>-</v>
      </c>
      <c r="AG197" s="32" t="str">
        <f>IF(AE197="-","-",AF199-AE197)</f>
        <v>-</v>
      </c>
    </row>
    <row r="198" spans="1:33" ht="48.5" customHeight="1">
      <c r="A198" s="66"/>
      <c r="B198" s="33" t="s">
        <v>1092</v>
      </c>
      <c r="C198" s="33" t="s">
        <v>886</v>
      </c>
      <c r="D198" s="33" t="s">
        <v>886</v>
      </c>
      <c r="E198" s="34">
        <v>139</v>
      </c>
      <c r="F198" s="33" t="s">
        <v>886</v>
      </c>
      <c r="G198" s="35" t="s">
        <v>1986</v>
      </c>
      <c r="H198" s="36" t="s">
        <v>1987</v>
      </c>
      <c r="I198" s="31" t="s">
        <v>886</v>
      </c>
      <c r="J198" s="31" t="s">
        <v>886</v>
      </c>
      <c r="K198" s="40" t="s">
        <v>916</v>
      </c>
      <c r="L198" s="31" t="s">
        <v>645</v>
      </c>
      <c r="M198" s="31" t="s">
        <v>886</v>
      </c>
      <c r="N198" s="31" t="s">
        <v>886</v>
      </c>
      <c r="O198" s="31" t="s">
        <v>639</v>
      </c>
      <c r="P198" s="31" t="s">
        <v>640</v>
      </c>
      <c r="Q198" s="31" t="s">
        <v>886</v>
      </c>
      <c r="R198" s="31" t="s">
        <v>886</v>
      </c>
      <c r="S198" s="31" t="s">
        <v>886</v>
      </c>
      <c r="T198" s="31" t="s">
        <v>886</v>
      </c>
      <c r="U198" s="31" t="s">
        <v>886</v>
      </c>
      <c r="V198" s="31" t="s">
        <v>886</v>
      </c>
      <c r="W198" s="31" t="s">
        <v>886</v>
      </c>
      <c r="X198" s="31" t="s">
        <v>886</v>
      </c>
      <c r="Y198" s="31" t="s">
        <v>886</v>
      </c>
      <c r="Z198" s="31" t="s">
        <v>886</v>
      </c>
      <c r="AA198" s="32" t="str">
        <f>IF(W198="-","-",VLOOKUP(W198,十干十二支!A$2:B$61,2,FALSE))</f>
        <v>-</v>
      </c>
      <c r="AB198" s="32" t="str">
        <f>IF(X198="-","-",VLOOKUP(X198,十干十二支!$A$1:B$61,2,FALSE))</f>
        <v>-</v>
      </c>
      <c r="AC198" s="32" t="str">
        <f t="shared" ref="AC198" si="62">IF(AA198="-","-",AB198-AA198)</f>
        <v>-</v>
      </c>
      <c r="AD198" s="32" t="str">
        <f t="shared" ref="AD198" si="63">IF(AC198="-","-",IF(ABS(AC198)&gt;30,IF(AC198 &gt; 0, AC198-60, AC198+60),AC198))</f>
        <v>-</v>
      </c>
      <c r="AE198" s="32" t="str">
        <f>IF(S198="-","-",VLOOKUP(S198,十干十二支!$A$1:B$61,2,FALSE))</f>
        <v>-</v>
      </c>
      <c r="AF198" s="32" t="str">
        <f>IF(T198="-","-",VLOOKUP(T198,十干十二支!$A$1:B$61,2,FALSE))</f>
        <v>-</v>
      </c>
      <c r="AG198" s="32" t="str">
        <f>IF(AE198="-","-",AF200-AE198)</f>
        <v>-</v>
      </c>
    </row>
    <row r="199" spans="1:33" ht="48.5" customHeight="1">
      <c r="A199" s="66"/>
      <c r="B199" s="33" t="s">
        <v>1037</v>
      </c>
      <c r="C199" s="33" t="s">
        <v>886</v>
      </c>
      <c r="D199" s="33" t="s">
        <v>886</v>
      </c>
      <c r="E199" s="34">
        <v>139</v>
      </c>
      <c r="F199" s="33" t="s">
        <v>905</v>
      </c>
      <c r="G199" s="35" t="s">
        <v>1988</v>
      </c>
      <c r="H199" s="36" t="s">
        <v>1990</v>
      </c>
      <c r="I199" s="52" t="s">
        <v>1993</v>
      </c>
      <c r="J199" s="31" t="s">
        <v>886</v>
      </c>
      <c r="K199" s="40" t="s">
        <v>916</v>
      </c>
      <c r="L199" s="31" t="s">
        <v>638</v>
      </c>
      <c r="M199" s="31" t="s">
        <v>886</v>
      </c>
      <c r="N199" s="31" t="s">
        <v>886</v>
      </c>
      <c r="O199" s="31" t="s">
        <v>640</v>
      </c>
      <c r="P199" s="31" t="s">
        <v>639</v>
      </c>
      <c r="Q199" s="31" t="s">
        <v>20</v>
      </c>
      <c r="R199" s="31" t="s">
        <v>20</v>
      </c>
      <c r="S199" s="31" t="s">
        <v>20</v>
      </c>
      <c r="T199" s="31" t="s">
        <v>20</v>
      </c>
      <c r="U199" s="31" t="s">
        <v>20</v>
      </c>
      <c r="V199" s="31" t="s">
        <v>20</v>
      </c>
      <c r="W199" s="31" t="s">
        <v>1991</v>
      </c>
      <c r="X199" s="31" t="s">
        <v>1992</v>
      </c>
      <c r="Y199" s="31" t="s">
        <v>1988</v>
      </c>
      <c r="Z199" s="31" t="s">
        <v>1989</v>
      </c>
      <c r="AA199" s="32">
        <f>IF(W199="-","-",VLOOKUP(W199,十干十二支!A$2:B$61,2,FALSE))</f>
        <v>17</v>
      </c>
      <c r="AB199" s="32">
        <f>IF(X199="-","-",VLOOKUP(X199,十干十二支!$A$1:B$61,2,FALSE))</f>
        <v>18</v>
      </c>
      <c r="AC199" s="32">
        <f t="shared" si="53"/>
        <v>1</v>
      </c>
      <c r="AD199" s="32">
        <f t="shared" si="52"/>
        <v>1</v>
      </c>
      <c r="AE199" s="32" t="str">
        <f>IF(S199="-","-",VLOOKUP(S199,十干十二支!$A$1:B$61,2,FALSE))</f>
        <v>-</v>
      </c>
      <c r="AF199" s="32" t="str">
        <f>IF(T199="-","-",VLOOKUP(T199,十干十二支!$A$1:B$61,2,FALSE))</f>
        <v>-</v>
      </c>
      <c r="AG199" s="32" t="str">
        <f t="shared" si="54"/>
        <v>-</v>
      </c>
    </row>
    <row r="200" spans="1:33" ht="48.5" customHeight="1">
      <c r="A200" s="66"/>
      <c r="B200" s="33" t="s">
        <v>972</v>
      </c>
      <c r="C200" s="33" t="s">
        <v>886</v>
      </c>
      <c r="D200" s="33" t="s">
        <v>886</v>
      </c>
      <c r="E200" s="34">
        <v>140</v>
      </c>
      <c r="F200" s="33" t="s">
        <v>896</v>
      </c>
      <c r="G200" s="35" t="s">
        <v>1298</v>
      </c>
      <c r="H200" s="36" t="s">
        <v>1479</v>
      </c>
      <c r="I200" s="31" t="s">
        <v>886</v>
      </c>
      <c r="J200" s="31" t="s">
        <v>908</v>
      </c>
      <c r="K200" s="40" t="s">
        <v>907</v>
      </c>
      <c r="L200" s="31" t="s">
        <v>20</v>
      </c>
      <c r="M200" s="31" t="s">
        <v>20</v>
      </c>
      <c r="N200" s="31" t="s">
        <v>20</v>
      </c>
      <c r="O200" s="31" t="s">
        <v>20</v>
      </c>
      <c r="P200" s="31" t="s">
        <v>20</v>
      </c>
      <c r="Q200" s="31" t="s">
        <v>20</v>
      </c>
      <c r="R200" s="31" t="s">
        <v>20</v>
      </c>
      <c r="S200" s="31" t="s">
        <v>20</v>
      </c>
      <c r="T200" s="31" t="s">
        <v>20</v>
      </c>
      <c r="U200" s="31" t="s">
        <v>20</v>
      </c>
      <c r="V200" s="31" t="s">
        <v>20</v>
      </c>
      <c r="W200" s="31" t="s">
        <v>20</v>
      </c>
      <c r="X200" s="31" t="s">
        <v>20</v>
      </c>
      <c r="Y200" s="31" t="s">
        <v>20</v>
      </c>
      <c r="Z200" s="31" t="s">
        <v>20</v>
      </c>
      <c r="AA200" s="32" t="str">
        <f>IF(W200="-","-",VLOOKUP(W200,十干十二支!A$2:B$61,2,FALSE))</f>
        <v>-</v>
      </c>
      <c r="AB200" s="32" t="str">
        <f>IF(X200="-","-",VLOOKUP(X200,十干十二支!$A$1:B$61,2,FALSE))</f>
        <v>-</v>
      </c>
      <c r="AC200" s="32" t="str">
        <f t="shared" si="53"/>
        <v>-</v>
      </c>
      <c r="AD200" s="32" t="str">
        <f t="shared" si="52"/>
        <v>-</v>
      </c>
      <c r="AE200" s="32" t="str">
        <f>IF(S200="-","-",VLOOKUP(S200,十干十二支!$A$1:B$61,2,FALSE))</f>
        <v>-</v>
      </c>
      <c r="AF200" s="32" t="str">
        <f>IF(T200="-","-",VLOOKUP(T200,十干十二支!$A$1:B$61,2,FALSE))</f>
        <v>-</v>
      </c>
      <c r="AG200" s="32" t="str">
        <f t="shared" si="54"/>
        <v>-</v>
      </c>
    </row>
    <row r="201" spans="1:33" ht="48.5" customHeight="1">
      <c r="A201" s="66"/>
      <c r="B201" s="33" t="s">
        <v>1016</v>
      </c>
      <c r="C201" s="33" t="s">
        <v>886</v>
      </c>
      <c r="D201" s="33" t="s">
        <v>886</v>
      </c>
      <c r="E201" s="34">
        <v>140</v>
      </c>
      <c r="F201" s="33" t="s">
        <v>904</v>
      </c>
      <c r="G201" s="35" t="s">
        <v>1299</v>
      </c>
      <c r="H201" s="36" t="s">
        <v>1480</v>
      </c>
      <c r="I201" s="31" t="s">
        <v>886</v>
      </c>
      <c r="J201" s="31" t="s">
        <v>908</v>
      </c>
      <c r="K201" s="40" t="s">
        <v>907</v>
      </c>
      <c r="L201" s="31" t="s">
        <v>20</v>
      </c>
      <c r="M201" s="31" t="s">
        <v>20</v>
      </c>
      <c r="N201" s="31" t="s">
        <v>20</v>
      </c>
      <c r="O201" s="31" t="s">
        <v>20</v>
      </c>
      <c r="P201" s="31" t="s">
        <v>20</v>
      </c>
      <c r="Q201" s="31" t="s">
        <v>20</v>
      </c>
      <c r="R201" s="31" t="s">
        <v>20</v>
      </c>
      <c r="S201" s="31" t="s">
        <v>20</v>
      </c>
      <c r="T201" s="31" t="s">
        <v>20</v>
      </c>
      <c r="U201" s="31" t="s">
        <v>20</v>
      </c>
      <c r="V201" s="31" t="s">
        <v>20</v>
      </c>
      <c r="W201" s="31" t="s">
        <v>20</v>
      </c>
      <c r="X201" s="31" t="s">
        <v>20</v>
      </c>
      <c r="Y201" s="31" t="s">
        <v>20</v>
      </c>
      <c r="Z201" s="31" t="s">
        <v>20</v>
      </c>
      <c r="AA201" s="32" t="str">
        <f>IF(W201="-","-",VLOOKUP(W201,十干十二支!A$2:B$61,2,FALSE))</f>
        <v>-</v>
      </c>
      <c r="AB201" s="32" t="str">
        <f>IF(X201="-","-",VLOOKUP(X201,十干十二支!$A$1:B$61,2,FALSE))</f>
        <v>-</v>
      </c>
      <c r="AC201" s="32" t="str">
        <f t="shared" si="53"/>
        <v>-</v>
      </c>
      <c r="AD201" s="32" t="str">
        <f t="shared" si="52"/>
        <v>-</v>
      </c>
      <c r="AE201" s="32" t="str">
        <f>IF(S201="-","-",VLOOKUP(S201,十干十二支!$A$1:B$61,2,FALSE))</f>
        <v>-</v>
      </c>
      <c r="AF201" s="32" t="str">
        <f>IF(T201="-","-",VLOOKUP(T201,十干十二支!$A$1:B$61,2,FALSE))</f>
        <v>-</v>
      </c>
      <c r="AG201" s="32" t="str">
        <f t="shared" si="54"/>
        <v>-</v>
      </c>
    </row>
    <row r="202" spans="1:33" ht="48.5" customHeight="1">
      <c r="A202" s="66"/>
      <c r="B202" s="33" t="s">
        <v>1093</v>
      </c>
      <c r="C202" s="33" t="s">
        <v>886</v>
      </c>
      <c r="D202" s="33" t="s">
        <v>1038</v>
      </c>
      <c r="E202" s="34">
        <v>140</v>
      </c>
      <c r="F202" s="33" t="s">
        <v>886</v>
      </c>
      <c r="G202" s="35" t="s">
        <v>1995</v>
      </c>
      <c r="H202" s="38" t="s">
        <v>1994</v>
      </c>
      <c r="I202" s="31" t="s">
        <v>886</v>
      </c>
      <c r="J202" s="31" t="s">
        <v>886</v>
      </c>
      <c r="K202" s="31" t="s">
        <v>916</v>
      </c>
      <c r="L202" s="31" t="s">
        <v>645</v>
      </c>
      <c r="M202" s="31" t="s">
        <v>886</v>
      </c>
      <c r="N202" s="31" t="s">
        <v>886</v>
      </c>
      <c r="O202" s="31" t="s">
        <v>640</v>
      </c>
      <c r="P202" s="31" t="s">
        <v>639</v>
      </c>
      <c r="Q202" s="31" t="s">
        <v>886</v>
      </c>
      <c r="R202" s="31" t="s">
        <v>886</v>
      </c>
      <c r="S202" s="31" t="s">
        <v>886</v>
      </c>
      <c r="T202" s="31" t="s">
        <v>886</v>
      </c>
      <c r="U202" s="31" t="s">
        <v>886</v>
      </c>
      <c r="V202" s="31" t="s">
        <v>886</v>
      </c>
      <c r="W202" s="31" t="s">
        <v>886</v>
      </c>
      <c r="X202" s="31" t="s">
        <v>886</v>
      </c>
      <c r="Y202" s="31" t="s">
        <v>886</v>
      </c>
      <c r="Z202" s="31" t="s">
        <v>886</v>
      </c>
      <c r="AA202" s="32" t="str">
        <f>IF(W202="-","-",VLOOKUP(W202,十干十二支!A$2:B$61,2,FALSE))</f>
        <v>-</v>
      </c>
      <c r="AB202" s="32" t="str">
        <f>IF(X202="-","-",VLOOKUP(X202,十干十二支!$A$1:B$61,2,FALSE))</f>
        <v>-</v>
      </c>
      <c r="AC202" s="32" t="str">
        <f t="shared" si="53"/>
        <v>-</v>
      </c>
      <c r="AD202" s="32" t="str">
        <f t="shared" si="52"/>
        <v>-</v>
      </c>
      <c r="AE202" s="32" t="str">
        <f>IF(S202="-","-",VLOOKUP(S202,十干十二支!$A$1:B$61,2,FALSE))</f>
        <v>-</v>
      </c>
      <c r="AF202" s="32" t="str">
        <f>IF(T202="-","-",VLOOKUP(T202,十干十二支!$A$1:B$61,2,FALSE))</f>
        <v>-</v>
      </c>
      <c r="AG202" s="32" t="str">
        <f t="shared" si="54"/>
        <v>-</v>
      </c>
    </row>
    <row r="203" spans="1:33" ht="48.5" customHeight="1">
      <c r="A203" s="66"/>
      <c r="B203" s="33" t="s">
        <v>1038</v>
      </c>
      <c r="C203" s="33" t="s">
        <v>886</v>
      </c>
      <c r="D203" s="33" t="s">
        <v>886</v>
      </c>
      <c r="E203" s="34">
        <v>140</v>
      </c>
      <c r="F203" s="33" t="s">
        <v>905</v>
      </c>
      <c r="G203" s="35" t="s">
        <v>1300</v>
      </c>
      <c r="H203" s="36" t="s">
        <v>1804</v>
      </c>
      <c r="I203" s="31" t="s">
        <v>1996</v>
      </c>
      <c r="J203" s="31" t="s">
        <v>886</v>
      </c>
      <c r="K203" s="31" t="s">
        <v>916</v>
      </c>
      <c r="L203" s="31" t="s">
        <v>638</v>
      </c>
      <c r="M203" s="31" t="s">
        <v>886</v>
      </c>
      <c r="N203" s="31" t="s">
        <v>886</v>
      </c>
      <c r="O203" s="31" t="s">
        <v>639</v>
      </c>
      <c r="P203" s="31" t="s">
        <v>640</v>
      </c>
      <c r="Q203" s="31" t="s">
        <v>886</v>
      </c>
      <c r="R203" s="31" t="s">
        <v>886</v>
      </c>
      <c r="S203" s="31" t="s">
        <v>886</v>
      </c>
      <c r="T203" s="31" t="s">
        <v>886</v>
      </c>
      <c r="U203" s="31" t="s">
        <v>886</v>
      </c>
      <c r="V203" s="31" t="s">
        <v>886</v>
      </c>
      <c r="W203" s="31" t="s">
        <v>140</v>
      </c>
      <c r="X203" s="31" t="s">
        <v>1805</v>
      </c>
      <c r="Y203" s="31" t="s">
        <v>1300</v>
      </c>
      <c r="Z203" s="31" t="s">
        <v>1762</v>
      </c>
      <c r="AA203" s="32">
        <f>IF(W203="-","-",VLOOKUP(W203,十干十二支!A$2:B$61,2,FALSE))</f>
        <v>5</v>
      </c>
      <c r="AB203" s="32">
        <f>IF(X203="-","-",VLOOKUP(X203,十干十二支!$A$1:B$61,2,FALSE))</f>
        <v>4</v>
      </c>
      <c r="AC203" s="32">
        <f t="shared" si="53"/>
        <v>-1</v>
      </c>
      <c r="AD203" s="32">
        <f t="shared" si="52"/>
        <v>-1</v>
      </c>
      <c r="AE203" s="32" t="str">
        <f>IF(S203="-","-",VLOOKUP(S203,十干十二支!$A$1:B$61,2,FALSE))</f>
        <v>-</v>
      </c>
      <c r="AF203" s="32" t="str">
        <f>IF(T203="-","-",VLOOKUP(T203,十干十二支!$A$1:B$61,2,FALSE))</f>
        <v>-</v>
      </c>
      <c r="AG203" s="32" t="str">
        <f t="shared" si="54"/>
        <v>-</v>
      </c>
    </row>
    <row r="204" spans="1:33" ht="48.5" customHeight="1">
      <c r="A204" s="66"/>
      <c r="B204" s="33" t="s">
        <v>1057</v>
      </c>
      <c r="C204" s="33" t="s">
        <v>886</v>
      </c>
      <c r="D204" s="33" t="s">
        <v>886</v>
      </c>
      <c r="E204" s="34">
        <v>140</v>
      </c>
      <c r="F204" s="33" t="s">
        <v>913</v>
      </c>
      <c r="G204" s="35" t="s">
        <v>1687</v>
      </c>
      <c r="H204" s="36" t="s">
        <v>1686</v>
      </c>
      <c r="I204" s="31" t="s">
        <v>886</v>
      </c>
      <c r="J204" s="31" t="s">
        <v>908</v>
      </c>
      <c r="K204" s="40" t="s">
        <v>907</v>
      </c>
      <c r="L204" s="31" t="s">
        <v>20</v>
      </c>
      <c r="M204" s="31" t="s">
        <v>20</v>
      </c>
      <c r="N204" s="31" t="s">
        <v>20</v>
      </c>
      <c r="O204" s="31" t="s">
        <v>20</v>
      </c>
      <c r="P204" s="31" t="s">
        <v>20</v>
      </c>
      <c r="Q204" s="31" t="s">
        <v>20</v>
      </c>
      <c r="R204" s="31" t="s">
        <v>20</v>
      </c>
      <c r="S204" s="31" t="s">
        <v>20</v>
      </c>
      <c r="T204" s="31" t="s">
        <v>20</v>
      </c>
      <c r="U204" s="31" t="s">
        <v>20</v>
      </c>
      <c r="V204" s="31" t="s">
        <v>20</v>
      </c>
      <c r="W204" s="31" t="s">
        <v>20</v>
      </c>
      <c r="X204" s="31" t="s">
        <v>20</v>
      </c>
      <c r="Y204" s="31" t="s">
        <v>20</v>
      </c>
      <c r="Z204" s="31" t="s">
        <v>20</v>
      </c>
      <c r="AA204" s="32" t="str">
        <f>IF(W204="-","-",VLOOKUP(W204,十干十二支!A$2:B$61,2,FALSE))</f>
        <v>-</v>
      </c>
      <c r="AB204" s="32" t="str">
        <f>IF(X204="-","-",VLOOKUP(X204,十干十二支!$A$1:B$61,2,FALSE))</f>
        <v>-</v>
      </c>
      <c r="AC204" s="32" t="str">
        <f t="shared" si="53"/>
        <v>-</v>
      </c>
      <c r="AD204" s="32" t="str">
        <f t="shared" si="52"/>
        <v>-</v>
      </c>
      <c r="AE204" s="32" t="str">
        <f>IF(S204="-","-",VLOOKUP(S204,十干十二支!$A$1:B$61,2,FALSE))</f>
        <v>-</v>
      </c>
      <c r="AF204" s="32" t="str">
        <f>IF(T204="-","-",VLOOKUP(T204,十干十二支!$A$1:B$61,2,FALSE))</f>
        <v>-</v>
      </c>
      <c r="AG204" s="32" t="str">
        <f>IF(AE204="-","-",AF206-AE204)</f>
        <v>-</v>
      </c>
    </row>
    <row r="205" spans="1:33" ht="48.5" customHeight="1">
      <c r="A205" s="66"/>
      <c r="B205" s="33" t="s">
        <v>971</v>
      </c>
      <c r="C205" s="33" t="s">
        <v>886</v>
      </c>
      <c r="D205" s="33" t="s">
        <v>886</v>
      </c>
      <c r="E205" s="34">
        <v>141</v>
      </c>
      <c r="F205" s="33" t="s">
        <v>896</v>
      </c>
      <c r="G205" s="35" t="s">
        <v>2046</v>
      </c>
      <c r="H205" s="56" t="s">
        <v>1998</v>
      </c>
      <c r="I205" s="55" t="s">
        <v>886</v>
      </c>
      <c r="J205" s="31" t="s">
        <v>908</v>
      </c>
      <c r="K205" s="40" t="s">
        <v>907</v>
      </c>
      <c r="L205" s="31" t="s">
        <v>20</v>
      </c>
      <c r="M205" s="31" t="s">
        <v>20</v>
      </c>
      <c r="N205" s="31" t="s">
        <v>20</v>
      </c>
      <c r="O205" s="31" t="s">
        <v>20</v>
      </c>
      <c r="P205" s="31" t="s">
        <v>20</v>
      </c>
      <c r="Q205" s="31" t="s">
        <v>20</v>
      </c>
      <c r="R205" s="31" t="s">
        <v>20</v>
      </c>
      <c r="S205" s="31" t="s">
        <v>20</v>
      </c>
      <c r="T205" s="31" t="s">
        <v>20</v>
      </c>
      <c r="U205" s="31" t="s">
        <v>20</v>
      </c>
      <c r="V205" s="31" t="s">
        <v>20</v>
      </c>
      <c r="W205" s="31" t="s">
        <v>20</v>
      </c>
      <c r="X205" s="31" t="s">
        <v>20</v>
      </c>
      <c r="Y205" s="31" t="s">
        <v>20</v>
      </c>
      <c r="Z205" s="31" t="s">
        <v>20</v>
      </c>
      <c r="AA205" s="32" t="str">
        <f>IF(W205="-","-",VLOOKUP(W205,十干十二支!A$2:B$61,2,FALSE))</f>
        <v>-</v>
      </c>
      <c r="AB205" s="32" t="str">
        <f>IF(X205="-","-",VLOOKUP(X205,十干十二支!$A$1:B$61,2,FALSE))</f>
        <v>-</v>
      </c>
      <c r="AC205" s="32" t="str">
        <f t="shared" ref="AC205" si="64">IF(AA205="-","-",AB205-AA205)</f>
        <v>-</v>
      </c>
      <c r="AD205" s="32" t="str">
        <f t="shared" ref="AD205" si="65">IF(AC205="-","-",IF(ABS(AC205)&gt;30,IF(AC205 &gt; 0, AC205-60, AC205+60),AC205))</f>
        <v>-</v>
      </c>
      <c r="AE205" s="32" t="str">
        <f>IF(S205="-","-",VLOOKUP(S205,十干十二支!$A$1:B$61,2,FALSE))</f>
        <v>-</v>
      </c>
      <c r="AF205" s="32" t="str">
        <f>IF(T205="-","-",VLOOKUP(T205,十干十二支!$A$1:B$61,2,FALSE))</f>
        <v>-</v>
      </c>
      <c r="AG205" s="32" t="str">
        <f>IF(AE205="-","-",AF207-AE205)</f>
        <v>-</v>
      </c>
    </row>
    <row r="206" spans="1:33" ht="48.5" customHeight="1">
      <c r="A206" s="66"/>
      <c r="B206" s="33" t="s">
        <v>2047</v>
      </c>
      <c r="C206" s="33" t="s">
        <v>886</v>
      </c>
      <c r="D206" s="33" t="s">
        <v>886</v>
      </c>
      <c r="E206" s="34">
        <v>141</v>
      </c>
      <c r="F206" s="51" t="s">
        <v>904</v>
      </c>
      <c r="G206" s="35" t="s">
        <v>1301</v>
      </c>
      <c r="H206" s="36" t="s">
        <v>1997</v>
      </c>
      <c r="I206" s="31" t="s">
        <v>886</v>
      </c>
      <c r="J206" s="31" t="s">
        <v>908</v>
      </c>
      <c r="K206" s="40" t="s">
        <v>907</v>
      </c>
      <c r="L206" s="31" t="s">
        <v>20</v>
      </c>
      <c r="M206" s="31" t="s">
        <v>20</v>
      </c>
      <c r="N206" s="31" t="s">
        <v>20</v>
      </c>
      <c r="O206" s="31" t="s">
        <v>20</v>
      </c>
      <c r="P206" s="31" t="s">
        <v>20</v>
      </c>
      <c r="Q206" s="31" t="s">
        <v>20</v>
      </c>
      <c r="R206" s="31" t="s">
        <v>20</v>
      </c>
      <c r="S206" s="31" t="s">
        <v>20</v>
      </c>
      <c r="T206" s="31" t="s">
        <v>20</v>
      </c>
      <c r="U206" s="31" t="s">
        <v>20</v>
      </c>
      <c r="V206" s="31" t="s">
        <v>20</v>
      </c>
      <c r="W206" s="31" t="s">
        <v>20</v>
      </c>
      <c r="X206" s="31" t="s">
        <v>20</v>
      </c>
      <c r="Y206" s="31" t="s">
        <v>20</v>
      </c>
      <c r="Z206" s="31" t="s">
        <v>20</v>
      </c>
      <c r="AA206" s="32" t="str">
        <f>IF(W206="-","-",VLOOKUP(W206,十干十二支!A$2:B$61,2,FALSE))</f>
        <v>-</v>
      </c>
      <c r="AB206" s="32" t="str">
        <f>IF(X206="-","-",VLOOKUP(X206,十干十二支!$A$1:B$61,2,FALSE))</f>
        <v>-</v>
      </c>
      <c r="AC206" s="32" t="str">
        <f t="shared" si="53"/>
        <v>-</v>
      </c>
      <c r="AD206" s="32" t="str">
        <f t="shared" si="52"/>
        <v>-</v>
      </c>
      <c r="AE206" s="32" t="str">
        <f>IF(S206="-","-",VLOOKUP(S206,十干十二支!$A$1:B$61,2,FALSE))</f>
        <v>-</v>
      </c>
      <c r="AF206" s="32" t="str">
        <f>IF(T206="-","-",VLOOKUP(T206,十干十二支!$A$1:B$61,2,FALSE))</f>
        <v>-</v>
      </c>
      <c r="AG206" s="32" t="str">
        <f t="shared" si="54"/>
        <v>-</v>
      </c>
    </row>
    <row r="207" spans="1:33" ht="48.5" customHeight="1">
      <c r="A207" s="66"/>
      <c r="B207" s="33" t="s">
        <v>2048</v>
      </c>
      <c r="C207" s="33" t="s">
        <v>886</v>
      </c>
      <c r="D207" s="33" t="s">
        <v>2049</v>
      </c>
      <c r="E207" s="34">
        <v>141</v>
      </c>
      <c r="F207" s="33" t="s">
        <v>886</v>
      </c>
      <c r="G207" s="35" t="s">
        <v>1302</v>
      </c>
      <c r="H207" s="36" t="s">
        <v>1481</v>
      </c>
      <c r="I207" s="31" t="s">
        <v>886</v>
      </c>
      <c r="J207" s="31" t="s">
        <v>886</v>
      </c>
      <c r="K207" s="31" t="s">
        <v>916</v>
      </c>
      <c r="L207" s="31" t="s">
        <v>645</v>
      </c>
      <c r="M207" s="31" t="s">
        <v>886</v>
      </c>
      <c r="N207" s="31" t="s">
        <v>886</v>
      </c>
      <c r="O207" s="31" t="s">
        <v>910</v>
      </c>
      <c r="P207" s="31" t="s">
        <v>909</v>
      </c>
      <c r="Q207" s="31" t="s">
        <v>886</v>
      </c>
      <c r="R207" s="31" t="s">
        <v>886</v>
      </c>
      <c r="S207" s="31" t="s">
        <v>886</v>
      </c>
      <c r="T207" s="31" t="s">
        <v>886</v>
      </c>
      <c r="U207" s="31" t="s">
        <v>886</v>
      </c>
      <c r="V207" s="31" t="s">
        <v>886</v>
      </c>
      <c r="W207" s="31" t="s">
        <v>886</v>
      </c>
      <c r="X207" s="31" t="s">
        <v>886</v>
      </c>
      <c r="Y207" s="31" t="s">
        <v>886</v>
      </c>
      <c r="Z207" s="31" t="s">
        <v>886</v>
      </c>
      <c r="AA207" s="32" t="str">
        <f>IF(W207="-","-",VLOOKUP(W207,十干十二支!A$2:B$61,2,FALSE))</f>
        <v>-</v>
      </c>
      <c r="AB207" s="32" t="str">
        <f>IF(X207="-","-",VLOOKUP(X207,十干十二支!$A$1:B$61,2,FALSE))</f>
        <v>-</v>
      </c>
      <c r="AC207" s="32" t="str">
        <f t="shared" si="53"/>
        <v>-</v>
      </c>
      <c r="AD207" s="32" t="str">
        <f t="shared" si="52"/>
        <v>-</v>
      </c>
      <c r="AE207" s="32" t="str">
        <f>IF(S207="-","-",VLOOKUP(S207,十干十二支!$A$1:B$61,2,FALSE))</f>
        <v>-</v>
      </c>
      <c r="AF207" s="32" t="str">
        <f>IF(T207="-","-",VLOOKUP(T207,十干十二支!$A$1:B$61,2,FALSE))</f>
        <v>-</v>
      </c>
      <c r="AG207" s="32" t="str">
        <f t="shared" si="54"/>
        <v>-</v>
      </c>
    </row>
    <row r="208" spans="1:33" ht="48.5" customHeight="1">
      <c r="A208" s="66"/>
      <c r="B208" s="33" t="s">
        <v>2049</v>
      </c>
      <c r="C208" s="33" t="s">
        <v>886</v>
      </c>
      <c r="D208" s="33" t="s">
        <v>886</v>
      </c>
      <c r="E208" s="34">
        <v>141</v>
      </c>
      <c r="F208" s="51" t="s">
        <v>905</v>
      </c>
      <c r="G208" s="35" t="s">
        <v>1303</v>
      </c>
      <c r="H208" s="36" t="s">
        <v>1613</v>
      </c>
      <c r="I208" s="31" t="s">
        <v>1999</v>
      </c>
      <c r="J208" s="31" t="s">
        <v>886</v>
      </c>
      <c r="K208" s="31" t="s">
        <v>916</v>
      </c>
      <c r="L208" s="31" t="s">
        <v>638</v>
      </c>
      <c r="M208" s="31" t="s">
        <v>886</v>
      </c>
      <c r="N208" s="31" t="s">
        <v>886</v>
      </c>
      <c r="O208" s="31" t="s">
        <v>909</v>
      </c>
      <c r="P208" s="31" t="s">
        <v>909</v>
      </c>
      <c r="Q208" s="31" t="s">
        <v>886</v>
      </c>
      <c r="R208" s="31" t="s">
        <v>886</v>
      </c>
      <c r="S208" s="31" t="s">
        <v>886</v>
      </c>
      <c r="T208" s="31" t="s">
        <v>886</v>
      </c>
      <c r="U208" s="31" t="s">
        <v>886</v>
      </c>
      <c r="V208" s="31" t="s">
        <v>886</v>
      </c>
      <c r="W208" s="31" t="s">
        <v>227</v>
      </c>
      <c r="X208" s="31" t="s">
        <v>228</v>
      </c>
      <c r="Y208" s="31" t="s">
        <v>1303</v>
      </c>
      <c r="Z208" s="31" t="s">
        <v>1763</v>
      </c>
      <c r="AA208" s="32">
        <f>IF(W208="-","-",VLOOKUP(W208,十干十二支!A$2:B$61,2,FALSE))</f>
        <v>53</v>
      </c>
      <c r="AB208" s="32">
        <f>IF(X208="-","-",VLOOKUP(X208,十干十二支!$A$1:B$61,2,FALSE))</f>
        <v>54</v>
      </c>
      <c r="AC208" s="32">
        <f t="shared" si="53"/>
        <v>1</v>
      </c>
      <c r="AD208" s="32">
        <f t="shared" si="52"/>
        <v>1</v>
      </c>
      <c r="AE208" s="32" t="str">
        <f>IF(S208="-","-",VLOOKUP(S208,十干十二支!$A$1:B$61,2,FALSE))</f>
        <v>-</v>
      </c>
      <c r="AF208" s="32" t="str">
        <f>IF(T208="-","-",VLOOKUP(T208,十干十二支!$A$1:B$61,2,FALSE))</f>
        <v>-</v>
      </c>
      <c r="AG208" s="32" t="str">
        <f t="shared" si="54"/>
        <v>-</v>
      </c>
    </row>
    <row r="209" spans="1:33" ht="48.5" customHeight="1">
      <c r="A209" s="66"/>
      <c r="B209" s="33" t="s">
        <v>2050</v>
      </c>
      <c r="C209" s="33" t="s">
        <v>886</v>
      </c>
      <c r="D209" s="33" t="s">
        <v>886</v>
      </c>
      <c r="E209" s="34">
        <v>141</v>
      </c>
      <c r="F209" s="51" t="s">
        <v>913</v>
      </c>
      <c r="G209" s="35" t="s">
        <v>1304</v>
      </c>
      <c r="H209" s="36" t="s">
        <v>1614</v>
      </c>
      <c r="I209" s="31" t="s">
        <v>2000</v>
      </c>
      <c r="J209" s="31" t="s">
        <v>886</v>
      </c>
      <c r="K209" s="31" t="s">
        <v>916</v>
      </c>
      <c r="L209" s="31" t="s">
        <v>638</v>
      </c>
      <c r="M209" s="31" t="s">
        <v>886</v>
      </c>
      <c r="N209" s="31" t="s">
        <v>886</v>
      </c>
      <c r="O209" s="31" t="s">
        <v>910</v>
      </c>
      <c r="P209" s="31" t="s">
        <v>910</v>
      </c>
      <c r="Q209" s="31" t="s">
        <v>886</v>
      </c>
      <c r="R209" s="31" t="s">
        <v>886</v>
      </c>
      <c r="S209" s="31" t="s">
        <v>886</v>
      </c>
      <c r="T209" s="31" t="s">
        <v>886</v>
      </c>
      <c r="U209" s="31" t="s">
        <v>886</v>
      </c>
      <c r="V209" s="31" t="s">
        <v>886</v>
      </c>
      <c r="W209" s="31" t="s">
        <v>158</v>
      </c>
      <c r="X209" s="31" t="s">
        <v>147</v>
      </c>
      <c r="Y209" s="31" t="s">
        <v>1304</v>
      </c>
      <c r="Z209" s="31" t="s">
        <v>1764</v>
      </c>
      <c r="AA209" s="32">
        <f>IF(W209="-","-",VLOOKUP(W209,十干十二支!A$2:B$61,2,FALSE))</f>
        <v>23</v>
      </c>
      <c r="AB209" s="32">
        <f>IF(X209="-","-",VLOOKUP(X209,十干十二支!$A$1:B$61,2,FALSE))</f>
        <v>24</v>
      </c>
      <c r="AC209" s="32">
        <f t="shared" si="53"/>
        <v>1</v>
      </c>
      <c r="AD209" s="32">
        <f t="shared" si="52"/>
        <v>1</v>
      </c>
      <c r="AE209" s="32" t="str">
        <f>IF(S209="-","-",VLOOKUP(S209,十干十二支!$A$1:B$61,2,FALSE))</f>
        <v>-</v>
      </c>
      <c r="AF209" s="32" t="str">
        <f>IF(T209="-","-",VLOOKUP(T209,十干十二支!$A$1:B$61,2,FALSE))</f>
        <v>-</v>
      </c>
      <c r="AG209" s="32" t="str">
        <f t="shared" si="54"/>
        <v>-</v>
      </c>
    </row>
    <row r="210" spans="1:33" ht="48.5" customHeight="1">
      <c r="A210" s="66"/>
      <c r="B210" s="33" t="s">
        <v>2051</v>
      </c>
      <c r="C210" s="33" t="s">
        <v>886</v>
      </c>
      <c r="D210" s="33" t="s">
        <v>886</v>
      </c>
      <c r="E210" s="34">
        <v>141</v>
      </c>
      <c r="F210" s="51" t="s">
        <v>914</v>
      </c>
      <c r="G210" s="35" t="s">
        <v>1305</v>
      </c>
      <c r="H210" s="36" t="s">
        <v>1615</v>
      </c>
      <c r="I210" s="31" t="s">
        <v>2001</v>
      </c>
      <c r="J210" s="31" t="s">
        <v>886</v>
      </c>
      <c r="K210" s="31" t="s">
        <v>916</v>
      </c>
      <c r="L210" s="31" t="s">
        <v>638</v>
      </c>
      <c r="M210" s="31" t="s">
        <v>886</v>
      </c>
      <c r="N210" s="31" t="s">
        <v>886</v>
      </c>
      <c r="O210" s="31" t="s">
        <v>909</v>
      </c>
      <c r="P210" s="31" t="s">
        <v>910</v>
      </c>
      <c r="Q210" s="31" t="s">
        <v>886</v>
      </c>
      <c r="R210" s="31" t="s">
        <v>886</v>
      </c>
      <c r="S210" s="31" t="s">
        <v>886</v>
      </c>
      <c r="T210" s="31" t="s">
        <v>886</v>
      </c>
      <c r="U210" s="31" t="s">
        <v>886</v>
      </c>
      <c r="V210" s="31" t="s">
        <v>886</v>
      </c>
      <c r="W210" s="31" t="s">
        <v>394</v>
      </c>
      <c r="X210" s="31" t="s">
        <v>227</v>
      </c>
      <c r="Y210" s="31" t="s">
        <v>1305</v>
      </c>
      <c r="Z210" s="31" t="s">
        <v>1765</v>
      </c>
      <c r="AA210" s="32">
        <f>IF(W210="-","-",VLOOKUP(W210,十干十二支!A$2:B$61,2,FALSE))</f>
        <v>52</v>
      </c>
      <c r="AB210" s="32">
        <f>IF(X210="-","-",VLOOKUP(X210,十干十二支!$A$1:B$61,2,FALSE))</f>
        <v>53</v>
      </c>
      <c r="AC210" s="32">
        <f t="shared" si="53"/>
        <v>1</v>
      </c>
      <c r="AD210" s="32">
        <f t="shared" si="52"/>
        <v>1</v>
      </c>
      <c r="AE210" s="32" t="str">
        <f>IF(S210="-","-",VLOOKUP(S210,十干十二支!$A$1:B$61,2,FALSE))</f>
        <v>-</v>
      </c>
      <c r="AF210" s="32" t="str">
        <f>IF(T210="-","-",VLOOKUP(T210,十干十二支!$A$1:B$61,2,FALSE))</f>
        <v>-</v>
      </c>
      <c r="AG210" s="32" t="str">
        <f>IF(AE210="-","-",AF212-AE210)</f>
        <v>-</v>
      </c>
    </row>
    <row r="211" spans="1:33" ht="48.5" customHeight="1">
      <c r="A211" s="66"/>
      <c r="B211" s="33" t="s">
        <v>2052</v>
      </c>
      <c r="C211" s="51" t="s">
        <v>886</v>
      </c>
      <c r="D211" s="33" t="s">
        <v>2002</v>
      </c>
      <c r="E211" s="34">
        <v>141</v>
      </c>
      <c r="F211" s="51" t="s">
        <v>886</v>
      </c>
      <c r="G211" s="54" t="s">
        <v>2003</v>
      </c>
      <c r="H211" s="36" t="s">
        <v>2004</v>
      </c>
      <c r="I211" s="55" t="s">
        <v>886</v>
      </c>
      <c r="J211" s="55" t="s">
        <v>886</v>
      </c>
      <c r="K211" s="31" t="s">
        <v>916</v>
      </c>
      <c r="L211" s="31" t="s">
        <v>645</v>
      </c>
      <c r="M211" s="31" t="s">
        <v>20</v>
      </c>
      <c r="N211" s="31" t="s">
        <v>20</v>
      </c>
      <c r="O211" s="31" t="s">
        <v>639</v>
      </c>
      <c r="P211" s="31" t="s">
        <v>640</v>
      </c>
      <c r="Q211" s="31" t="s">
        <v>886</v>
      </c>
      <c r="R211" s="31" t="s">
        <v>886</v>
      </c>
      <c r="S211" s="31" t="s">
        <v>886</v>
      </c>
      <c r="T211" s="31" t="s">
        <v>886</v>
      </c>
      <c r="U211" s="31" t="s">
        <v>886</v>
      </c>
      <c r="V211" s="31" t="s">
        <v>886</v>
      </c>
      <c r="W211" s="31" t="s">
        <v>886</v>
      </c>
      <c r="X211" s="31" t="s">
        <v>886</v>
      </c>
      <c r="Y211" s="31" t="s">
        <v>886</v>
      </c>
      <c r="Z211" s="31" t="s">
        <v>886</v>
      </c>
      <c r="AA211" s="32" t="str">
        <f>IF(W211="-","-",VLOOKUP(W211,十干十二支!A$2:B$61,2,FALSE))</f>
        <v>-</v>
      </c>
      <c r="AB211" s="32" t="str">
        <f>IF(X211="-","-",VLOOKUP(X211,十干十二支!$A$1:B$61,2,FALSE))</f>
        <v>-</v>
      </c>
      <c r="AC211" s="32" t="str">
        <f t="shared" ref="AC211" si="66">IF(AA211="-","-",AB211-AA211)</f>
        <v>-</v>
      </c>
      <c r="AD211" s="32" t="str">
        <f t="shared" ref="AD211" si="67">IF(AC211="-","-",IF(ABS(AC211)&gt;30,IF(AC211 &gt; 0, AC211-60, AC211+60),AC211))</f>
        <v>-</v>
      </c>
      <c r="AE211" s="32" t="str">
        <f>IF(S211="-","-",VLOOKUP(S211,十干十二支!$A$1:B$61,2,FALSE))</f>
        <v>-</v>
      </c>
      <c r="AF211" s="32" t="str">
        <f>IF(T211="-","-",VLOOKUP(T211,十干十二支!$A$1:B$61,2,FALSE))</f>
        <v>-</v>
      </c>
      <c r="AG211" s="32" t="str">
        <f>IF(AE211="-","-",AF213-AE211)</f>
        <v>-</v>
      </c>
    </row>
    <row r="212" spans="1:33" ht="48.5" customHeight="1">
      <c r="A212" s="66"/>
      <c r="B212" s="33" t="s">
        <v>2053</v>
      </c>
      <c r="C212" s="33" t="s">
        <v>886</v>
      </c>
      <c r="D212" s="33" t="s">
        <v>886</v>
      </c>
      <c r="E212" s="34">
        <v>141</v>
      </c>
      <c r="F212" s="51" t="s">
        <v>902</v>
      </c>
      <c r="G212" s="35" t="s">
        <v>2007</v>
      </c>
      <c r="H212" s="36" t="s">
        <v>2005</v>
      </c>
      <c r="I212" s="55" t="s">
        <v>2006</v>
      </c>
      <c r="J212" s="55" t="s">
        <v>886</v>
      </c>
      <c r="K212" s="31" t="s">
        <v>916</v>
      </c>
      <c r="L212" s="31" t="s">
        <v>638</v>
      </c>
      <c r="M212" s="31" t="s">
        <v>20</v>
      </c>
      <c r="N212" s="31" t="s">
        <v>20</v>
      </c>
      <c r="O212" s="31" t="s">
        <v>640</v>
      </c>
      <c r="P212" s="31" t="s">
        <v>639</v>
      </c>
      <c r="Q212" s="31" t="s">
        <v>20</v>
      </c>
      <c r="R212" s="31" t="s">
        <v>20</v>
      </c>
      <c r="S212" s="31" t="s">
        <v>20</v>
      </c>
      <c r="T212" s="31" t="s">
        <v>20</v>
      </c>
      <c r="U212" s="31" t="s">
        <v>20</v>
      </c>
      <c r="V212" s="31" t="s">
        <v>20</v>
      </c>
      <c r="W212" s="31" t="s">
        <v>1978</v>
      </c>
      <c r="X212" s="31" t="s">
        <v>1977</v>
      </c>
      <c r="Y212" s="31" t="s">
        <v>2007</v>
      </c>
      <c r="Z212" s="31" t="s">
        <v>2054</v>
      </c>
      <c r="AA212" s="32">
        <f>IF(W212="-","-",VLOOKUP(W212,十干十二支!A$2:B$61,2,FALSE))</f>
        <v>19</v>
      </c>
      <c r="AB212" s="32">
        <f>IF(X212="-","-",VLOOKUP(X212,十干十二支!$A$1:B$61,2,FALSE))</f>
        <v>20</v>
      </c>
      <c r="AC212" s="32">
        <f t="shared" si="53"/>
        <v>1</v>
      </c>
      <c r="AD212" s="32">
        <f t="shared" si="52"/>
        <v>1</v>
      </c>
      <c r="AE212" s="32" t="str">
        <f>IF(S212="-","-",VLOOKUP(S212,十干十二支!$A$1:B$61,2,FALSE))</f>
        <v>-</v>
      </c>
      <c r="AF212" s="32" t="str">
        <f>IF(T212="-","-",VLOOKUP(T212,十干十二支!$A$1:B$61,2,FALSE))</f>
        <v>-</v>
      </c>
      <c r="AG212" s="32" t="str">
        <f t="shared" si="54"/>
        <v>-</v>
      </c>
    </row>
    <row r="213" spans="1:33" ht="48.5" customHeight="1">
      <c r="A213" s="66"/>
      <c r="B213" s="33" t="s">
        <v>989</v>
      </c>
      <c r="C213" s="33" t="s">
        <v>886</v>
      </c>
      <c r="D213" s="33" t="s">
        <v>970</v>
      </c>
      <c r="E213" s="34">
        <v>142</v>
      </c>
      <c r="F213" s="33" t="s">
        <v>886</v>
      </c>
      <c r="G213" s="35" t="s">
        <v>1306</v>
      </c>
      <c r="H213" s="36" t="s">
        <v>1482</v>
      </c>
      <c r="I213" s="31" t="s">
        <v>886</v>
      </c>
      <c r="J213" s="31" t="s">
        <v>886</v>
      </c>
      <c r="K213" s="31" t="s">
        <v>916</v>
      </c>
      <c r="L213" s="31" t="s">
        <v>645</v>
      </c>
      <c r="M213" s="31" t="s">
        <v>886</v>
      </c>
      <c r="N213" s="31" t="s">
        <v>886</v>
      </c>
      <c r="O213" s="31" t="s">
        <v>910</v>
      </c>
      <c r="P213" s="31" t="s">
        <v>909</v>
      </c>
      <c r="Q213" s="31" t="s">
        <v>886</v>
      </c>
      <c r="R213" s="31" t="s">
        <v>886</v>
      </c>
      <c r="S213" s="31" t="s">
        <v>886</v>
      </c>
      <c r="T213" s="31" t="s">
        <v>886</v>
      </c>
      <c r="U213" s="31" t="s">
        <v>886</v>
      </c>
      <c r="V213" s="31" t="s">
        <v>886</v>
      </c>
      <c r="W213" s="31" t="s">
        <v>886</v>
      </c>
      <c r="X213" s="31" t="s">
        <v>886</v>
      </c>
      <c r="Y213" s="31" t="s">
        <v>886</v>
      </c>
      <c r="Z213" s="31" t="s">
        <v>886</v>
      </c>
      <c r="AA213" s="32" t="str">
        <f>IF(W213="-","-",VLOOKUP(W213,十干十二支!A$2:B$61,2,FALSE))</f>
        <v>-</v>
      </c>
      <c r="AB213" s="32" t="str">
        <f>IF(X213="-","-",VLOOKUP(X213,十干十二支!$A$1:B$61,2,FALSE))</f>
        <v>-</v>
      </c>
      <c r="AC213" s="32" t="str">
        <f t="shared" si="53"/>
        <v>-</v>
      </c>
      <c r="AD213" s="32" t="str">
        <f t="shared" si="52"/>
        <v>-</v>
      </c>
      <c r="AE213" s="32" t="str">
        <f>IF(S213="-","-",VLOOKUP(S213,十干十二支!$A$1:B$61,2,FALSE))</f>
        <v>-</v>
      </c>
      <c r="AF213" s="32" t="str">
        <f>IF(T213="-","-",VLOOKUP(T213,十干十二支!$A$1:B$61,2,FALSE))</f>
        <v>-</v>
      </c>
      <c r="AG213" s="32" t="str">
        <f t="shared" si="54"/>
        <v>-</v>
      </c>
    </row>
    <row r="214" spans="1:33" ht="48.5" customHeight="1">
      <c r="A214" s="66"/>
      <c r="B214" s="33" t="s">
        <v>970</v>
      </c>
      <c r="C214" s="33" t="s">
        <v>886</v>
      </c>
      <c r="D214" s="33" t="s">
        <v>886</v>
      </c>
      <c r="E214" s="34">
        <v>142</v>
      </c>
      <c r="F214" s="33" t="s">
        <v>896</v>
      </c>
      <c r="G214" s="35" t="s">
        <v>1307</v>
      </c>
      <c r="H214" s="36" t="s">
        <v>1616</v>
      </c>
      <c r="I214" s="31" t="s">
        <v>2008</v>
      </c>
      <c r="J214" s="31" t="s">
        <v>886</v>
      </c>
      <c r="K214" s="31" t="s">
        <v>916</v>
      </c>
      <c r="L214" s="31" t="s">
        <v>638</v>
      </c>
      <c r="M214" s="31" t="s">
        <v>886</v>
      </c>
      <c r="N214" s="31" t="s">
        <v>886</v>
      </c>
      <c r="O214" s="31" t="s">
        <v>910</v>
      </c>
      <c r="P214" s="31" t="s">
        <v>910</v>
      </c>
      <c r="Q214" s="31" t="s">
        <v>886</v>
      </c>
      <c r="R214" s="31" t="s">
        <v>886</v>
      </c>
      <c r="S214" s="31" t="s">
        <v>886</v>
      </c>
      <c r="T214" s="31" t="s">
        <v>886</v>
      </c>
      <c r="U214" s="31" t="s">
        <v>886</v>
      </c>
      <c r="V214" s="31" t="s">
        <v>886</v>
      </c>
      <c r="W214" s="31" t="s">
        <v>215</v>
      </c>
      <c r="X214" s="31" t="s">
        <v>216</v>
      </c>
      <c r="Y214" s="31" t="s">
        <v>1307</v>
      </c>
      <c r="Z214" s="31" t="s">
        <v>1766</v>
      </c>
      <c r="AA214" s="32">
        <f>IF(W214="-","-",VLOOKUP(W214,十干十二支!A$2:B$61,2,FALSE))</f>
        <v>39</v>
      </c>
      <c r="AB214" s="32">
        <f>IF(X214="-","-",VLOOKUP(X214,十干十二支!$A$1:B$61,2,FALSE))</f>
        <v>40</v>
      </c>
      <c r="AC214" s="32">
        <f t="shared" si="53"/>
        <v>1</v>
      </c>
      <c r="AD214" s="32">
        <f t="shared" si="52"/>
        <v>1</v>
      </c>
      <c r="AE214" s="32" t="str">
        <f>IF(S214="-","-",VLOOKUP(S214,十干十二支!$A$1:B$61,2,FALSE))</f>
        <v>-</v>
      </c>
      <c r="AF214" s="32" t="str">
        <f>IF(T214="-","-",VLOOKUP(T214,十干十二支!$A$1:B$61,2,FALSE))</f>
        <v>-</v>
      </c>
      <c r="AG214" s="32" t="str">
        <f t="shared" si="54"/>
        <v>-</v>
      </c>
    </row>
    <row r="215" spans="1:33" ht="48.5" customHeight="1">
      <c r="A215" s="66"/>
      <c r="B215" s="33" t="s">
        <v>1017</v>
      </c>
      <c r="C215" s="33" t="s">
        <v>886</v>
      </c>
      <c r="D215" s="33" t="s">
        <v>886</v>
      </c>
      <c r="E215" s="34">
        <v>142</v>
      </c>
      <c r="F215" s="33" t="s">
        <v>904</v>
      </c>
      <c r="G215" s="35" t="s">
        <v>1308</v>
      </c>
      <c r="H215" s="36" t="s">
        <v>1617</v>
      </c>
      <c r="I215" s="31" t="s">
        <v>1618</v>
      </c>
      <c r="J215" s="31" t="s">
        <v>886</v>
      </c>
      <c r="K215" s="31" t="s">
        <v>916</v>
      </c>
      <c r="L215" s="31" t="s">
        <v>638</v>
      </c>
      <c r="M215" s="31" t="s">
        <v>886</v>
      </c>
      <c r="N215" s="31" t="s">
        <v>886</v>
      </c>
      <c r="O215" s="31" t="s">
        <v>909</v>
      </c>
      <c r="P215" s="31" t="s">
        <v>910</v>
      </c>
      <c r="Q215" s="31" t="s">
        <v>886</v>
      </c>
      <c r="R215" s="31" t="s">
        <v>886</v>
      </c>
      <c r="S215" s="31" t="s">
        <v>886</v>
      </c>
      <c r="T215" s="31" t="s">
        <v>886</v>
      </c>
      <c r="U215" s="31" t="s">
        <v>886</v>
      </c>
      <c r="V215" s="31" t="s">
        <v>886</v>
      </c>
      <c r="W215" s="31" t="s">
        <v>128</v>
      </c>
      <c r="X215" s="31" t="s">
        <v>127</v>
      </c>
      <c r="Y215" s="31" t="s">
        <v>1308</v>
      </c>
      <c r="Z215" s="31" t="s">
        <v>1767</v>
      </c>
      <c r="AA215" s="32">
        <f>IF(W215="-","-",VLOOKUP(W215,十干十二支!A$2:B$61,2,FALSE))</f>
        <v>8</v>
      </c>
      <c r="AB215" s="32">
        <f>IF(X215="-","-",VLOOKUP(X215,十干十二支!$A$1:B$61,2,FALSE))</f>
        <v>9</v>
      </c>
      <c r="AC215" s="32">
        <f t="shared" si="53"/>
        <v>1</v>
      </c>
      <c r="AD215" s="32">
        <f t="shared" si="52"/>
        <v>1</v>
      </c>
      <c r="AE215" s="32" t="str">
        <f>IF(S215="-","-",VLOOKUP(S215,十干十二支!$A$1:B$61,2,FALSE))</f>
        <v>-</v>
      </c>
      <c r="AF215" s="32" t="str">
        <f>IF(T215="-","-",VLOOKUP(T215,十干十二支!$A$1:B$61,2,FALSE))</f>
        <v>-</v>
      </c>
      <c r="AG215" s="32" t="str">
        <f>IF(AE215="-","-",AF217-AE215)</f>
        <v>-</v>
      </c>
    </row>
    <row r="216" spans="1:33" ht="48.5" customHeight="1">
      <c r="A216" s="66"/>
      <c r="B216" s="33" t="s">
        <v>2055</v>
      </c>
      <c r="C216" s="51" t="s">
        <v>886</v>
      </c>
      <c r="D216" s="51" t="s">
        <v>1039</v>
      </c>
      <c r="E216" s="34">
        <v>142</v>
      </c>
      <c r="F216" s="51" t="s">
        <v>886</v>
      </c>
      <c r="G216" s="54" t="s">
        <v>2012</v>
      </c>
      <c r="H216" s="36" t="s">
        <v>2013</v>
      </c>
      <c r="I216" s="55" t="s">
        <v>886</v>
      </c>
      <c r="J216" s="55" t="s">
        <v>886</v>
      </c>
      <c r="K216" s="31" t="s">
        <v>916</v>
      </c>
      <c r="L216" s="31" t="s">
        <v>645</v>
      </c>
      <c r="M216" s="31" t="s">
        <v>886</v>
      </c>
      <c r="N216" s="31" t="s">
        <v>886</v>
      </c>
      <c r="O216" s="31" t="s">
        <v>910</v>
      </c>
      <c r="P216" s="31" t="s">
        <v>909</v>
      </c>
      <c r="Q216" s="31" t="s">
        <v>886</v>
      </c>
      <c r="R216" s="31" t="s">
        <v>886</v>
      </c>
      <c r="S216" s="31" t="s">
        <v>886</v>
      </c>
      <c r="T216" s="31" t="s">
        <v>886</v>
      </c>
      <c r="U216" s="31" t="s">
        <v>886</v>
      </c>
      <c r="V216" s="31" t="s">
        <v>886</v>
      </c>
      <c r="W216" s="31" t="s">
        <v>886</v>
      </c>
      <c r="X216" s="31" t="s">
        <v>886</v>
      </c>
      <c r="Y216" s="31" t="s">
        <v>886</v>
      </c>
      <c r="Z216" s="31" t="s">
        <v>886</v>
      </c>
      <c r="AA216" s="32" t="str">
        <f>IF(W216="-","-",VLOOKUP(W216,十干十二支!A$2:B$61,2,FALSE))</f>
        <v>-</v>
      </c>
      <c r="AB216" s="32" t="str">
        <f>IF(X216="-","-",VLOOKUP(X216,十干十二支!$A$1:B$61,2,FALSE))</f>
        <v>-</v>
      </c>
      <c r="AC216" s="32" t="str">
        <f t="shared" ref="AC216" si="68">IF(AA216="-","-",AB216-AA216)</f>
        <v>-</v>
      </c>
      <c r="AD216" s="32" t="str">
        <f t="shared" ref="AD216" si="69">IF(AC216="-","-",IF(ABS(AC216)&gt;30,IF(AC216 &gt; 0, AC216-60, AC216+60),AC216))</f>
        <v>-</v>
      </c>
      <c r="AE216" s="32" t="str">
        <f>IF(S216="-","-",VLOOKUP(S216,十干十二支!$A$1:B$61,2,FALSE))</f>
        <v>-</v>
      </c>
      <c r="AF216" s="32" t="str">
        <f>IF(T216="-","-",VLOOKUP(T216,十干十二支!$A$1:B$61,2,FALSE))</f>
        <v>-</v>
      </c>
      <c r="AG216" s="32" t="str">
        <f>IF(AE216="-","-",AF218-AE216)</f>
        <v>-</v>
      </c>
    </row>
    <row r="217" spans="1:33" ht="48.5" customHeight="1">
      <c r="A217" s="66"/>
      <c r="B217" s="33" t="s">
        <v>1039</v>
      </c>
      <c r="C217" s="33" t="s">
        <v>886</v>
      </c>
      <c r="D217" s="33" t="s">
        <v>886</v>
      </c>
      <c r="E217" s="34">
        <v>142</v>
      </c>
      <c r="F217" s="33" t="s">
        <v>905</v>
      </c>
      <c r="G217" s="35" t="s">
        <v>2017</v>
      </c>
      <c r="H217" s="36" t="s">
        <v>2014</v>
      </c>
      <c r="I217" s="55" t="s">
        <v>2015</v>
      </c>
      <c r="J217" s="55" t="s">
        <v>886</v>
      </c>
      <c r="K217" s="57" t="s">
        <v>916</v>
      </c>
      <c r="L217" s="55" t="s">
        <v>2016</v>
      </c>
      <c r="M217" s="31" t="s">
        <v>20</v>
      </c>
      <c r="N217" s="31" t="s">
        <v>20</v>
      </c>
      <c r="O217" s="31" t="s">
        <v>909</v>
      </c>
      <c r="P217" s="31" t="s">
        <v>910</v>
      </c>
      <c r="Q217" s="31" t="s">
        <v>20</v>
      </c>
      <c r="R217" s="31" t="s">
        <v>20</v>
      </c>
      <c r="S217" s="31" t="s">
        <v>20</v>
      </c>
      <c r="T217" s="31" t="s">
        <v>20</v>
      </c>
      <c r="U217" s="31" t="s">
        <v>20</v>
      </c>
      <c r="V217" s="31" t="s">
        <v>20</v>
      </c>
      <c r="W217" s="31" t="s">
        <v>2019</v>
      </c>
      <c r="X217" s="31" t="s">
        <v>2018</v>
      </c>
      <c r="Y217" s="31" t="s">
        <v>2017</v>
      </c>
      <c r="Z217" s="31" t="s">
        <v>2056</v>
      </c>
      <c r="AA217" s="32">
        <f>IF(W217="-","-",VLOOKUP(W217,十干十二支!A$2:B$61,2,FALSE))</f>
        <v>31</v>
      </c>
      <c r="AB217" s="32">
        <f>IF(X217="-","-",VLOOKUP(X217,十干十二支!$A$1:B$61,2,FALSE))</f>
        <v>32</v>
      </c>
      <c r="AC217" s="32">
        <f t="shared" si="53"/>
        <v>1</v>
      </c>
      <c r="AD217" s="32">
        <f t="shared" si="52"/>
        <v>1</v>
      </c>
      <c r="AE217" s="32" t="str">
        <f>IF(S217="-","-",VLOOKUP(S217,十干十二支!$A$1:B$61,2,FALSE))</f>
        <v>-</v>
      </c>
      <c r="AF217" s="32" t="str">
        <f>IF(T217="-","-",VLOOKUP(T217,十干十二支!$A$1:B$61,2,FALSE))</f>
        <v>-</v>
      </c>
      <c r="AG217" s="32" t="str">
        <f t="shared" si="54"/>
        <v>-</v>
      </c>
    </row>
    <row r="218" spans="1:33" ht="48.5" customHeight="1">
      <c r="A218" s="66"/>
      <c r="B218" s="33" t="s">
        <v>1122</v>
      </c>
      <c r="C218" s="33" t="s">
        <v>886</v>
      </c>
      <c r="D218" s="33" t="s">
        <v>1058</v>
      </c>
      <c r="E218" s="34">
        <v>142</v>
      </c>
      <c r="F218" s="33" t="s">
        <v>886</v>
      </c>
      <c r="G218" s="35" t="s">
        <v>1309</v>
      </c>
      <c r="H218" s="36" t="s">
        <v>1483</v>
      </c>
      <c r="I218" s="31" t="s">
        <v>886</v>
      </c>
      <c r="J218" s="31" t="s">
        <v>886</v>
      </c>
      <c r="K218" s="31" t="s">
        <v>916</v>
      </c>
      <c r="L218" s="31" t="s">
        <v>645</v>
      </c>
      <c r="M218" s="31" t="s">
        <v>886</v>
      </c>
      <c r="N218" s="31" t="s">
        <v>886</v>
      </c>
      <c r="O218" s="31" t="s">
        <v>910</v>
      </c>
      <c r="P218" s="31" t="s">
        <v>909</v>
      </c>
      <c r="Q218" s="31" t="s">
        <v>886</v>
      </c>
      <c r="R218" s="31" t="s">
        <v>886</v>
      </c>
      <c r="S218" s="31" t="s">
        <v>886</v>
      </c>
      <c r="T218" s="31" t="s">
        <v>886</v>
      </c>
      <c r="U218" s="31" t="s">
        <v>886</v>
      </c>
      <c r="V218" s="31" t="s">
        <v>886</v>
      </c>
      <c r="W218" s="31" t="s">
        <v>886</v>
      </c>
      <c r="X218" s="31" t="s">
        <v>886</v>
      </c>
      <c r="Y218" s="31" t="s">
        <v>886</v>
      </c>
      <c r="Z218" s="31" t="s">
        <v>886</v>
      </c>
      <c r="AA218" s="32" t="str">
        <f>IF(W218="-","-",VLOOKUP(W218,十干十二支!A$2:B$61,2,FALSE))</f>
        <v>-</v>
      </c>
      <c r="AB218" s="32" t="str">
        <f>IF(X218="-","-",VLOOKUP(X218,十干十二支!$A$1:B$61,2,FALSE))</f>
        <v>-</v>
      </c>
      <c r="AC218" s="32" t="str">
        <f t="shared" si="53"/>
        <v>-</v>
      </c>
      <c r="AD218" s="32" t="str">
        <f t="shared" si="52"/>
        <v>-</v>
      </c>
      <c r="AE218" s="32" t="str">
        <f>IF(S218="-","-",VLOOKUP(S218,十干十二支!$A$1:B$61,2,FALSE))</f>
        <v>-</v>
      </c>
      <c r="AF218" s="32" t="str">
        <f>IF(T218="-","-",VLOOKUP(T218,十干十二支!$A$1:B$61,2,FALSE))</f>
        <v>-</v>
      </c>
      <c r="AG218" s="32" t="str">
        <f t="shared" si="54"/>
        <v>-</v>
      </c>
    </row>
    <row r="219" spans="1:33" ht="48.5" customHeight="1">
      <c r="A219" s="66"/>
      <c r="B219" s="33" t="s">
        <v>1058</v>
      </c>
      <c r="C219" s="33" t="s">
        <v>886</v>
      </c>
      <c r="D219" s="33" t="s">
        <v>886</v>
      </c>
      <c r="E219" s="34">
        <v>142</v>
      </c>
      <c r="F219" s="33" t="s">
        <v>913</v>
      </c>
      <c r="G219" s="35" t="s">
        <v>1310</v>
      </c>
      <c r="H219" s="36" t="s">
        <v>2021</v>
      </c>
      <c r="I219" s="58" t="s">
        <v>2009</v>
      </c>
      <c r="J219" s="31" t="s">
        <v>886</v>
      </c>
      <c r="K219" s="31" t="s">
        <v>916</v>
      </c>
      <c r="L219" s="31" t="s">
        <v>638</v>
      </c>
      <c r="M219" s="31" t="s">
        <v>886</v>
      </c>
      <c r="N219" s="31" t="s">
        <v>886</v>
      </c>
      <c r="O219" s="55" t="s">
        <v>886</v>
      </c>
      <c r="P219" s="55" t="s">
        <v>886</v>
      </c>
      <c r="Q219" s="31" t="s">
        <v>886</v>
      </c>
      <c r="R219" s="31" t="s">
        <v>886</v>
      </c>
      <c r="S219" s="31" t="s">
        <v>886</v>
      </c>
      <c r="T219" s="31" t="s">
        <v>886</v>
      </c>
      <c r="U219" s="31" t="s">
        <v>886</v>
      </c>
      <c r="V219" s="31" t="s">
        <v>886</v>
      </c>
      <c r="W219" s="31" t="s">
        <v>176</v>
      </c>
      <c r="X219" s="31" t="s">
        <v>175</v>
      </c>
      <c r="Y219" s="31" t="s">
        <v>1310</v>
      </c>
      <c r="Z219" s="31" t="s">
        <v>1768</v>
      </c>
      <c r="AA219" s="32">
        <f>IF(W219="-","-",VLOOKUP(W219,十干十二支!A$2:B$61,2,FALSE))</f>
        <v>30</v>
      </c>
      <c r="AB219" s="32">
        <f>IF(X219="-","-",VLOOKUP(X219,十干十二支!$A$1:B$61,2,FALSE))</f>
        <v>31</v>
      </c>
      <c r="AC219" s="32">
        <f t="shared" si="53"/>
        <v>1</v>
      </c>
      <c r="AD219" s="32">
        <f t="shared" si="52"/>
        <v>1</v>
      </c>
      <c r="AE219" s="32" t="str">
        <f>IF(S219="-","-",VLOOKUP(S219,十干十二支!$A$1:B$61,2,FALSE))</f>
        <v>-</v>
      </c>
      <c r="AF219" s="32" t="str">
        <f>IF(T219="-","-",VLOOKUP(T219,十干十二支!$A$1:B$61,2,FALSE))</f>
        <v>-</v>
      </c>
      <c r="AG219" s="32" t="str">
        <f>IF(AE219="-","-",#REF!-AE219)</f>
        <v>-</v>
      </c>
    </row>
    <row r="220" spans="1:33" ht="48.5" customHeight="1">
      <c r="A220" s="66"/>
      <c r="B220" s="51" t="s">
        <v>2010</v>
      </c>
      <c r="C220" s="51" t="s">
        <v>1039</v>
      </c>
      <c r="D220" s="51" t="s">
        <v>886</v>
      </c>
      <c r="E220" s="34">
        <v>142</v>
      </c>
      <c r="F220" s="51" t="s">
        <v>905</v>
      </c>
      <c r="G220" s="54" t="s">
        <v>2011</v>
      </c>
      <c r="H220" s="36" t="s">
        <v>2020</v>
      </c>
      <c r="I220" s="58" t="s">
        <v>886</v>
      </c>
      <c r="J220" s="55" t="s">
        <v>886</v>
      </c>
      <c r="K220" s="55" t="s">
        <v>916</v>
      </c>
      <c r="L220" s="55" t="s">
        <v>2016</v>
      </c>
      <c r="M220" s="31" t="s">
        <v>886</v>
      </c>
      <c r="N220" s="31" t="s">
        <v>886</v>
      </c>
      <c r="O220" s="31" t="s">
        <v>909</v>
      </c>
      <c r="P220" s="31" t="s">
        <v>910</v>
      </c>
      <c r="Q220" s="31" t="s">
        <v>886</v>
      </c>
      <c r="R220" s="31" t="s">
        <v>886</v>
      </c>
      <c r="S220" s="31" t="s">
        <v>886</v>
      </c>
      <c r="T220" s="31" t="s">
        <v>886</v>
      </c>
      <c r="U220" s="31" t="s">
        <v>886</v>
      </c>
      <c r="V220" s="31" t="s">
        <v>886</v>
      </c>
      <c r="W220" s="31" t="s">
        <v>1898</v>
      </c>
      <c r="X220" s="31" t="s">
        <v>1897</v>
      </c>
      <c r="Y220" s="31" t="s">
        <v>2011</v>
      </c>
      <c r="Z220" s="31" t="s">
        <v>2057</v>
      </c>
      <c r="AA220" s="32">
        <f>IF(W220="-","-",VLOOKUP(W220,十干十二支!A$2:B$61,2,FALSE))</f>
        <v>0</v>
      </c>
      <c r="AB220" s="32">
        <f>IF(X220="-","-",VLOOKUP(X220,十干十二支!$A$1:B$61,2,FALSE))</f>
        <v>1</v>
      </c>
      <c r="AC220" s="32">
        <f t="shared" ref="AC220" si="70">IF(AA220="-","-",AB220-AA220)</f>
        <v>1</v>
      </c>
      <c r="AD220" s="32">
        <f t="shared" ref="AD220" si="71">IF(AC220="-","-",IF(ABS(AC220)&gt;30,IF(AC220 &gt; 0, AC220-60, AC220+60),AC220))</f>
        <v>1</v>
      </c>
      <c r="AE220" s="32" t="str">
        <f>IF(S220="-","-",VLOOKUP(S220,十干十二支!$A$1:B$61,2,FALSE))</f>
        <v>-</v>
      </c>
      <c r="AF220" s="32" t="str">
        <f>IF(T220="-","-",VLOOKUP(T220,十干十二支!$A$1:B$61,2,FALSE))</f>
        <v>-</v>
      </c>
      <c r="AG220" s="32" t="str">
        <f>IF(AE220="-","-",AF221-AE220)</f>
        <v>-</v>
      </c>
    </row>
    <row r="221" spans="1:33" ht="48.5" customHeight="1">
      <c r="A221" s="66"/>
      <c r="B221" s="33" t="s">
        <v>990</v>
      </c>
      <c r="C221" s="33" t="s">
        <v>886</v>
      </c>
      <c r="D221" s="33" t="s">
        <v>969</v>
      </c>
      <c r="E221" s="34">
        <v>143</v>
      </c>
      <c r="F221" s="33" t="s">
        <v>886</v>
      </c>
      <c r="G221" s="35" t="s">
        <v>1311</v>
      </c>
      <c r="H221" s="36" t="s">
        <v>1484</v>
      </c>
      <c r="I221" s="31" t="s">
        <v>886</v>
      </c>
      <c r="J221" s="31" t="s">
        <v>886</v>
      </c>
      <c r="K221" s="31" t="s">
        <v>916</v>
      </c>
      <c r="L221" s="31" t="s">
        <v>645</v>
      </c>
      <c r="M221" s="31" t="s">
        <v>886</v>
      </c>
      <c r="N221" s="31" t="s">
        <v>886</v>
      </c>
      <c r="O221" s="31" t="s">
        <v>910</v>
      </c>
      <c r="P221" s="31" t="s">
        <v>909</v>
      </c>
      <c r="Q221" s="31" t="s">
        <v>886</v>
      </c>
      <c r="R221" s="31" t="s">
        <v>886</v>
      </c>
      <c r="S221" s="31" t="s">
        <v>886</v>
      </c>
      <c r="T221" s="31" t="s">
        <v>886</v>
      </c>
      <c r="U221" s="31" t="s">
        <v>886</v>
      </c>
      <c r="V221" s="31" t="s">
        <v>886</v>
      </c>
      <c r="W221" s="31" t="s">
        <v>886</v>
      </c>
      <c r="X221" s="31" t="s">
        <v>886</v>
      </c>
      <c r="Y221" s="31" t="s">
        <v>886</v>
      </c>
      <c r="Z221" s="31" t="s">
        <v>886</v>
      </c>
      <c r="AA221" s="32" t="str">
        <f>IF(W221="-","-",VLOOKUP(W221,十干十二支!A$2:B$61,2,FALSE))</f>
        <v>-</v>
      </c>
      <c r="AB221" s="32" t="str">
        <f>IF(X221="-","-",VLOOKUP(X221,十干十二支!$A$1:B$61,2,FALSE))</f>
        <v>-</v>
      </c>
      <c r="AC221" s="32" t="str">
        <f t="shared" si="53"/>
        <v>-</v>
      </c>
      <c r="AD221" s="32" t="str">
        <f t="shared" si="52"/>
        <v>-</v>
      </c>
      <c r="AE221" s="32" t="str">
        <f>IF(S221="-","-",VLOOKUP(S221,十干十二支!$A$1:B$61,2,FALSE))</f>
        <v>-</v>
      </c>
      <c r="AF221" s="32" t="str">
        <f>IF(T221="-","-",VLOOKUP(T221,十干十二支!$A$1:B$61,2,FALSE))</f>
        <v>-</v>
      </c>
      <c r="AG221" s="32" t="str">
        <f t="shared" si="54"/>
        <v>-</v>
      </c>
    </row>
    <row r="222" spans="1:33" ht="108">
      <c r="A222" s="66"/>
      <c r="B222" s="33" t="s">
        <v>969</v>
      </c>
      <c r="C222" s="33" t="s">
        <v>886</v>
      </c>
      <c r="D222" s="33" t="s">
        <v>886</v>
      </c>
      <c r="E222" s="34">
        <v>143</v>
      </c>
      <c r="F222" s="33" t="s">
        <v>896</v>
      </c>
      <c r="G222" s="35" t="s">
        <v>1312</v>
      </c>
      <c r="H222" s="36" t="s">
        <v>1619</v>
      </c>
      <c r="I222" s="31" t="s">
        <v>1620</v>
      </c>
      <c r="J222" s="31" t="s">
        <v>886</v>
      </c>
      <c r="K222" s="31" t="s">
        <v>916</v>
      </c>
      <c r="L222" s="31" t="s">
        <v>638</v>
      </c>
      <c r="M222" s="31" t="s">
        <v>886</v>
      </c>
      <c r="N222" s="31" t="s">
        <v>886</v>
      </c>
      <c r="O222" s="31" t="s">
        <v>909</v>
      </c>
      <c r="P222" s="31" t="s">
        <v>910</v>
      </c>
      <c r="Q222" s="31" t="s">
        <v>886</v>
      </c>
      <c r="R222" s="31" t="s">
        <v>886</v>
      </c>
      <c r="S222" s="31" t="s">
        <v>886</v>
      </c>
      <c r="T222" s="31" t="s">
        <v>886</v>
      </c>
      <c r="U222" s="31" t="s">
        <v>886</v>
      </c>
      <c r="V222" s="31" t="s">
        <v>886</v>
      </c>
      <c r="W222" s="31" t="s">
        <v>62</v>
      </c>
      <c r="X222" s="31" t="s">
        <v>63</v>
      </c>
      <c r="Y222" s="31" t="s">
        <v>1312</v>
      </c>
      <c r="Z222" s="31" t="s">
        <v>1769</v>
      </c>
      <c r="AA222" s="32">
        <f>IF(W222="-","-",VLOOKUP(W222,十干十二支!A$2:B$61,2,FALSE))</f>
        <v>42</v>
      </c>
      <c r="AB222" s="32">
        <f>IF(X222="-","-",VLOOKUP(X222,十干十二支!$A$1:B$61,2,FALSE))</f>
        <v>43</v>
      </c>
      <c r="AC222" s="32">
        <f t="shared" si="53"/>
        <v>1</v>
      </c>
      <c r="AD222" s="32">
        <f t="shared" si="52"/>
        <v>1</v>
      </c>
      <c r="AE222" s="32" t="str">
        <f>IF(S222="-","-",VLOOKUP(S222,十干十二支!$A$1:B$61,2,FALSE))</f>
        <v>-</v>
      </c>
      <c r="AF222" s="32" t="str">
        <f>IF(T222="-","-",VLOOKUP(T222,十干十二支!$A$1:B$61,2,FALSE))</f>
        <v>-</v>
      </c>
      <c r="AG222" s="32" t="str">
        <f t="shared" si="54"/>
        <v>-</v>
      </c>
    </row>
    <row r="223" spans="1:33" ht="48.5" customHeight="1">
      <c r="A223" s="66"/>
      <c r="B223" s="33" t="s">
        <v>991</v>
      </c>
      <c r="C223" s="33" t="s">
        <v>886</v>
      </c>
      <c r="D223" s="33" t="s">
        <v>968</v>
      </c>
      <c r="E223" s="34">
        <v>144</v>
      </c>
      <c r="F223" s="33" t="s">
        <v>886</v>
      </c>
      <c r="G223" s="35" t="s">
        <v>1313</v>
      </c>
      <c r="H223" s="36" t="s">
        <v>1485</v>
      </c>
      <c r="I223" s="31" t="s">
        <v>886</v>
      </c>
      <c r="J223" s="31" t="s">
        <v>886</v>
      </c>
      <c r="K223" s="31" t="s">
        <v>916</v>
      </c>
      <c r="L223" s="31" t="s">
        <v>645</v>
      </c>
      <c r="M223" s="31" t="s">
        <v>886</v>
      </c>
      <c r="N223" s="31" t="s">
        <v>886</v>
      </c>
      <c r="O223" s="31" t="s">
        <v>910</v>
      </c>
      <c r="P223" s="31" t="s">
        <v>909</v>
      </c>
      <c r="Q223" s="31" t="s">
        <v>886</v>
      </c>
      <c r="R223" s="31" t="s">
        <v>886</v>
      </c>
      <c r="S223" s="31" t="s">
        <v>886</v>
      </c>
      <c r="T223" s="31" t="s">
        <v>886</v>
      </c>
      <c r="U223" s="31" t="s">
        <v>886</v>
      </c>
      <c r="V223" s="31" t="s">
        <v>886</v>
      </c>
      <c r="W223" s="31" t="s">
        <v>886</v>
      </c>
      <c r="X223" s="31" t="s">
        <v>886</v>
      </c>
      <c r="Y223" s="31" t="s">
        <v>886</v>
      </c>
      <c r="Z223" s="31" t="s">
        <v>886</v>
      </c>
      <c r="AA223" s="32" t="str">
        <f>IF(W223="-","-",VLOOKUP(W223,十干十二支!A$2:B$61,2,FALSE))</f>
        <v>-</v>
      </c>
      <c r="AB223" s="32" t="str">
        <f>IF(X223="-","-",VLOOKUP(X223,十干十二支!$A$1:B$61,2,FALSE))</f>
        <v>-</v>
      </c>
      <c r="AC223" s="32" t="str">
        <f t="shared" si="53"/>
        <v>-</v>
      </c>
      <c r="AD223" s="32" t="str">
        <f t="shared" si="52"/>
        <v>-</v>
      </c>
      <c r="AE223" s="32" t="str">
        <f>IF(S223="-","-",VLOOKUP(S223,十干十二支!$A$1:B$61,2,FALSE))</f>
        <v>-</v>
      </c>
      <c r="AF223" s="32" t="str">
        <f>IF(T223="-","-",VLOOKUP(T223,十干十二支!$A$1:B$61,2,FALSE))</f>
        <v>-</v>
      </c>
      <c r="AG223" s="32" t="str">
        <f t="shared" si="54"/>
        <v>-</v>
      </c>
    </row>
    <row r="224" spans="1:33" ht="48.5" customHeight="1">
      <c r="A224" s="66"/>
      <c r="B224" s="33" t="s">
        <v>968</v>
      </c>
      <c r="C224" s="33" t="s">
        <v>886</v>
      </c>
      <c r="D224" s="33" t="s">
        <v>886</v>
      </c>
      <c r="E224" s="34">
        <v>144</v>
      </c>
      <c r="F224" s="33" t="s">
        <v>896</v>
      </c>
      <c r="G224" s="35" t="s">
        <v>1314</v>
      </c>
      <c r="H224" s="36" t="s">
        <v>1621</v>
      </c>
      <c r="I224" s="31" t="s">
        <v>1622</v>
      </c>
      <c r="J224" s="31" t="s">
        <v>886</v>
      </c>
      <c r="K224" s="31" t="s">
        <v>916</v>
      </c>
      <c r="L224" s="31" t="s">
        <v>638</v>
      </c>
      <c r="M224" s="31" t="s">
        <v>886</v>
      </c>
      <c r="N224" s="31" t="s">
        <v>886</v>
      </c>
      <c r="O224" s="31" t="s">
        <v>909</v>
      </c>
      <c r="P224" s="31" t="s">
        <v>910</v>
      </c>
      <c r="Q224" s="31" t="s">
        <v>886</v>
      </c>
      <c r="R224" s="31" t="s">
        <v>886</v>
      </c>
      <c r="S224" s="31" t="s">
        <v>886</v>
      </c>
      <c r="T224" s="31" t="s">
        <v>886</v>
      </c>
      <c r="U224" s="31" t="s">
        <v>886</v>
      </c>
      <c r="V224" s="31" t="s">
        <v>886</v>
      </c>
      <c r="W224" s="31" t="s">
        <v>268</v>
      </c>
      <c r="X224" s="31" t="s">
        <v>267</v>
      </c>
      <c r="Y224" s="31" t="s">
        <v>1314</v>
      </c>
      <c r="Z224" s="31" t="s">
        <v>1770</v>
      </c>
      <c r="AA224" s="32">
        <f>IF(W224="-","-",VLOOKUP(W224,十干十二支!A$2:B$61,2,FALSE))</f>
        <v>33</v>
      </c>
      <c r="AB224" s="32">
        <f>IF(X224="-","-",VLOOKUP(X224,十干十二支!$A$1:B$61,2,FALSE))</f>
        <v>34</v>
      </c>
      <c r="AC224" s="32">
        <f t="shared" si="53"/>
        <v>1</v>
      </c>
      <c r="AD224" s="32">
        <f t="shared" si="52"/>
        <v>1</v>
      </c>
      <c r="AE224" s="32" t="str">
        <f>IF(S224="-","-",VLOOKUP(S224,十干十二支!$A$1:B$61,2,FALSE))</f>
        <v>-</v>
      </c>
      <c r="AF224" s="32" t="str">
        <f>IF(T224="-","-",VLOOKUP(T224,十干十二支!$A$1:B$61,2,FALSE))</f>
        <v>-</v>
      </c>
      <c r="AG224" s="32" t="str">
        <f t="shared" si="54"/>
        <v>-</v>
      </c>
    </row>
    <row r="225" spans="1:33" ht="48.5" customHeight="1">
      <c r="A225" s="66"/>
      <c r="B225" s="33" t="s">
        <v>1108</v>
      </c>
      <c r="C225" s="33" t="s">
        <v>886</v>
      </c>
      <c r="D225" s="33" t="s">
        <v>1018</v>
      </c>
      <c r="E225" s="34">
        <v>144</v>
      </c>
      <c r="F225" s="33" t="s">
        <v>886</v>
      </c>
      <c r="G225" s="35" t="s">
        <v>1315</v>
      </c>
      <c r="H225" s="36" t="s">
        <v>1486</v>
      </c>
      <c r="I225" s="53" t="s">
        <v>886</v>
      </c>
      <c r="J225" s="31" t="s">
        <v>886</v>
      </c>
      <c r="K225" s="31" t="s">
        <v>916</v>
      </c>
      <c r="L225" s="31" t="s">
        <v>645</v>
      </c>
      <c r="M225" s="31" t="s">
        <v>886</v>
      </c>
      <c r="N225" s="31" t="s">
        <v>886</v>
      </c>
      <c r="O225" s="31" t="s">
        <v>910</v>
      </c>
      <c r="P225" s="31" t="s">
        <v>909</v>
      </c>
      <c r="Q225" s="31" t="s">
        <v>886</v>
      </c>
      <c r="R225" s="31" t="s">
        <v>886</v>
      </c>
      <c r="S225" s="31" t="s">
        <v>886</v>
      </c>
      <c r="T225" s="31" t="s">
        <v>886</v>
      </c>
      <c r="U225" s="31" t="s">
        <v>886</v>
      </c>
      <c r="V225" s="31" t="s">
        <v>886</v>
      </c>
      <c r="W225" s="31" t="s">
        <v>886</v>
      </c>
      <c r="X225" s="31" t="s">
        <v>886</v>
      </c>
      <c r="Y225" s="31" t="s">
        <v>886</v>
      </c>
      <c r="Z225" s="31" t="s">
        <v>886</v>
      </c>
      <c r="AA225" s="32" t="str">
        <f>IF(W225="-","-",VLOOKUP(W225,十干十二支!A$2:B$61,2,FALSE))</f>
        <v>-</v>
      </c>
      <c r="AB225" s="32" t="str">
        <f>IF(X225="-","-",VLOOKUP(X225,十干十二支!$A$1:B$61,2,FALSE))</f>
        <v>-</v>
      </c>
      <c r="AC225" s="32" t="str">
        <f t="shared" si="53"/>
        <v>-</v>
      </c>
      <c r="AD225" s="32" t="str">
        <f t="shared" si="52"/>
        <v>-</v>
      </c>
      <c r="AE225" s="32" t="str">
        <f>IF(S225="-","-",VLOOKUP(S225,十干十二支!$A$1:B$61,2,FALSE))</f>
        <v>-</v>
      </c>
      <c r="AF225" s="32" t="str">
        <f>IF(T225="-","-",VLOOKUP(T225,十干十二支!$A$1:B$61,2,FALSE))</f>
        <v>-</v>
      </c>
      <c r="AG225" s="32" t="str">
        <f t="shared" si="54"/>
        <v>-</v>
      </c>
    </row>
    <row r="226" spans="1:33" ht="48.5" customHeight="1">
      <c r="A226" s="66"/>
      <c r="B226" s="33" t="s">
        <v>1018</v>
      </c>
      <c r="C226" s="33" t="s">
        <v>886</v>
      </c>
      <c r="D226" s="33" t="s">
        <v>886</v>
      </c>
      <c r="E226" s="34">
        <v>144</v>
      </c>
      <c r="F226" s="33" t="s">
        <v>904</v>
      </c>
      <c r="G226" s="35" t="s">
        <v>1316</v>
      </c>
      <c r="H226" s="36" t="s">
        <v>1623</v>
      </c>
      <c r="I226" s="31" t="s">
        <v>1624</v>
      </c>
      <c r="J226" s="31" t="s">
        <v>886</v>
      </c>
      <c r="K226" s="31" t="s">
        <v>916</v>
      </c>
      <c r="L226" s="31" t="s">
        <v>638</v>
      </c>
      <c r="M226" s="31" t="s">
        <v>886</v>
      </c>
      <c r="N226" s="31" t="s">
        <v>886</v>
      </c>
      <c r="O226" s="31" t="s">
        <v>909</v>
      </c>
      <c r="P226" s="31" t="s">
        <v>910</v>
      </c>
      <c r="Q226" s="31" t="s">
        <v>886</v>
      </c>
      <c r="R226" s="31" t="s">
        <v>886</v>
      </c>
      <c r="S226" s="31" t="s">
        <v>886</v>
      </c>
      <c r="T226" s="31" t="s">
        <v>886</v>
      </c>
      <c r="U226" s="31" t="s">
        <v>886</v>
      </c>
      <c r="V226" s="31" t="s">
        <v>886</v>
      </c>
      <c r="W226" s="31" t="s">
        <v>879</v>
      </c>
      <c r="X226" s="31" t="s">
        <v>268</v>
      </c>
      <c r="Y226" s="31" t="s">
        <v>1316</v>
      </c>
      <c r="Z226" s="31" t="s">
        <v>1771</v>
      </c>
      <c r="AA226" s="32">
        <f>IF(W226="-","-",VLOOKUP(W226,十干十二支!A$2:B$61,2,FALSE))</f>
        <v>32</v>
      </c>
      <c r="AB226" s="32">
        <f>IF(X226="-","-",VLOOKUP(X226,十干十二支!$A$1:B$61,2,FALSE))</f>
        <v>33</v>
      </c>
      <c r="AC226" s="32">
        <f t="shared" si="53"/>
        <v>1</v>
      </c>
      <c r="AD226" s="32">
        <f t="shared" si="52"/>
        <v>1</v>
      </c>
      <c r="AE226" s="32" t="str">
        <f>IF(S226="-","-",VLOOKUP(S226,十干十二支!$A$1:B$61,2,FALSE))</f>
        <v>-</v>
      </c>
      <c r="AF226" s="32" t="str">
        <f>IF(T226="-","-",VLOOKUP(T226,十干十二支!$A$1:B$61,2,FALSE))</f>
        <v>-</v>
      </c>
      <c r="AG226" s="32" t="str">
        <f t="shared" si="54"/>
        <v>-</v>
      </c>
    </row>
    <row r="227" spans="1:33" ht="48.5" customHeight="1">
      <c r="A227" s="66"/>
      <c r="B227" s="33" t="s">
        <v>1094</v>
      </c>
      <c r="C227" s="33" t="s">
        <v>886</v>
      </c>
      <c r="D227" s="33" t="s">
        <v>1040</v>
      </c>
      <c r="E227" s="34">
        <v>144</v>
      </c>
      <c r="F227" s="33" t="s">
        <v>886</v>
      </c>
      <c r="G227" s="35" t="s">
        <v>1317</v>
      </c>
      <c r="H227" s="36" t="s">
        <v>1487</v>
      </c>
      <c r="I227" s="31" t="s">
        <v>886</v>
      </c>
      <c r="J227" s="31" t="s">
        <v>886</v>
      </c>
      <c r="K227" s="31" t="s">
        <v>916</v>
      </c>
      <c r="L227" s="31" t="s">
        <v>645</v>
      </c>
      <c r="M227" s="31" t="s">
        <v>886</v>
      </c>
      <c r="N227" s="31" t="s">
        <v>886</v>
      </c>
      <c r="O227" s="31" t="s">
        <v>910</v>
      </c>
      <c r="P227" s="31" t="s">
        <v>909</v>
      </c>
      <c r="Q227" s="31" t="s">
        <v>886</v>
      </c>
      <c r="R227" s="31" t="s">
        <v>886</v>
      </c>
      <c r="S227" s="31" t="s">
        <v>886</v>
      </c>
      <c r="T227" s="31" t="s">
        <v>886</v>
      </c>
      <c r="U227" s="31" t="s">
        <v>886</v>
      </c>
      <c r="V227" s="31" t="s">
        <v>886</v>
      </c>
      <c r="W227" s="31" t="s">
        <v>886</v>
      </c>
      <c r="X227" s="31" t="s">
        <v>886</v>
      </c>
      <c r="Y227" s="31" t="s">
        <v>886</v>
      </c>
      <c r="Z227" s="31" t="s">
        <v>886</v>
      </c>
      <c r="AA227" s="32" t="str">
        <f>IF(W227="-","-",VLOOKUP(W227,十干十二支!A$2:B$61,2,FALSE))</f>
        <v>-</v>
      </c>
      <c r="AB227" s="32" t="str">
        <f>IF(X227="-","-",VLOOKUP(X227,十干十二支!$A$1:B$61,2,FALSE))</f>
        <v>-</v>
      </c>
      <c r="AC227" s="32" t="str">
        <f t="shared" si="53"/>
        <v>-</v>
      </c>
      <c r="AD227" s="32" t="str">
        <f t="shared" si="52"/>
        <v>-</v>
      </c>
      <c r="AE227" s="32" t="str">
        <f>IF(S227="-","-",VLOOKUP(S227,十干十二支!$A$1:B$61,2,FALSE))</f>
        <v>-</v>
      </c>
      <c r="AF227" s="32" t="str">
        <f>IF(T227="-","-",VLOOKUP(T227,十干十二支!$A$1:B$61,2,FALSE))</f>
        <v>-</v>
      </c>
      <c r="AG227" s="32" t="str">
        <f t="shared" si="54"/>
        <v>-</v>
      </c>
    </row>
    <row r="228" spans="1:33" ht="48.5" customHeight="1">
      <c r="A228" s="66"/>
      <c r="B228" s="33" t="s">
        <v>1040</v>
      </c>
      <c r="C228" s="33" t="s">
        <v>886</v>
      </c>
      <c r="D228" s="33" t="s">
        <v>886</v>
      </c>
      <c r="E228" s="34">
        <v>144</v>
      </c>
      <c r="F228" s="33" t="s">
        <v>905</v>
      </c>
      <c r="G228" s="35" t="s">
        <v>1318</v>
      </c>
      <c r="H228" s="36" t="s">
        <v>1625</v>
      </c>
      <c r="I228" s="31" t="s">
        <v>1626</v>
      </c>
      <c r="J228" s="31" t="s">
        <v>886</v>
      </c>
      <c r="K228" s="31" t="s">
        <v>916</v>
      </c>
      <c r="L228" s="31" t="s">
        <v>638</v>
      </c>
      <c r="M228" s="31" t="s">
        <v>886</v>
      </c>
      <c r="N228" s="31" t="s">
        <v>886</v>
      </c>
      <c r="O228" s="31" t="s">
        <v>909</v>
      </c>
      <c r="P228" s="31" t="s">
        <v>910</v>
      </c>
      <c r="Q228" s="31" t="s">
        <v>886</v>
      </c>
      <c r="R228" s="31" t="s">
        <v>886</v>
      </c>
      <c r="S228" s="31" t="s">
        <v>886</v>
      </c>
      <c r="T228" s="31" t="s">
        <v>886</v>
      </c>
      <c r="U228" s="31" t="s">
        <v>886</v>
      </c>
      <c r="V228" s="31" t="s">
        <v>886</v>
      </c>
      <c r="W228" s="31" t="s">
        <v>84</v>
      </c>
      <c r="X228" s="31" t="s">
        <v>394</v>
      </c>
      <c r="Y228" s="31" t="s">
        <v>1318</v>
      </c>
      <c r="Z228" s="31" t="s">
        <v>1772</v>
      </c>
      <c r="AA228" s="32">
        <f>IF(W228="-","-",VLOOKUP(W228,十干十二支!A$2:B$61,2,FALSE))</f>
        <v>51</v>
      </c>
      <c r="AB228" s="32">
        <f>IF(X228="-","-",VLOOKUP(X228,十干十二支!$A$1:B$61,2,FALSE))</f>
        <v>52</v>
      </c>
      <c r="AC228" s="32">
        <f t="shared" si="53"/>
        <v>1</v>
      </c>
      <c r="AD228" s="32">
        <f t="shared" si="52"/>
        <v>1</v>
      </c>
      <c r="AE228" s="32" t="str">
        <f>IF(S228="-","-",VLOOKUP(S228,十干十二支!$A$1:B$61,2,FALSE))</f>
        <v>-</v>
      </c>
      <c r="AF228" s="32" t="str">
        <f>IF(T228="-","-",VLOOKUP(T228,十干十二支!$A$1:B$61,2,FALSE))</f>
        <v>-</v>
      </c>
      <c r="AG228" s="32" t="str">
        <f t="shared" si="54"/>
        <v>-</v>
      </c>
    </row>
    <row r="229" spans="1:33" ht="48.5" customHeight="1">
      <c r="A229" s="66"/>
      <c r="B229" s="33" t="s">
        <v>992</v>
      </c>
      <c r="C229" s="33" t="s">
        <v>886</v>
      </c>
      <c r="D229" s="33" t="s">
        <v>967</v>
      </c>
      <c r="E229" s="34">
        <v>145</v>
      </c>
      <c r="F229" s="33" t="s">
        <v>886</v>
      </c>
      <c r="G229" s="35" t="s">
        <v>1319</v>
      </c>
      <c r="H229" s="36" t="s">
        <v>1488</v>
      </c>
      <c r="I229" s="31" t="s">
        <v>886</v>
      </c>
      <c r="J229" s="31" t="s">
        <v>886</v>
      </c>
      <c r="K229" s="31" t="s">
        <v>916</v>
      </c>
      <c r="L229" s="31" t="s">
        <v>645</v>
      </c>
      <c r="M229" s="31" t="s">
        <v>886</v>
      </c>
      <c r="N229" s="31" t="s">
        <v>886</v>
      </c>
      <c r="O229" s="31" t="s">
        <v>910</v>
      </c>
      <c r="P229" s="31" t="s">
        <v>909</v>
      </c>
      <c r="Q229" s="31" t="s">
        <v>886</v>
      </c>
      <c r="R229" s="31" t="s">
        <v>886</v>
      </c>
      <c r="S229" s="31" t="s">
        <v>886</v>
      </c>
      <c r="T229" s="31" t="s">
        <v>886</v>
      </c>
      <c r="U229" s="31" t="s">
        <v>886</v>
      </c>
      <c r="V229" s="31" t="s">
        <v>886</v>
      </c>
      <c r="W229" s="31" t="s">
        <v>886</v>
      </c>
      <c r="X229" s="31" t="s">
        <v>886</v>
      </c>
      <c r="Y229" s="31" t="s">
        <v>886</v>
      </c>
      <c r="Z229" s="31" t="s">
        <v>886</v>
      </c>
      <c r="AA229" s="32" t="str">
        <f>IF(W229="-","-",VLOOKUP(W229,十干十二支!A$2:B$61,2,FALSE))</f>
        <v>-</v>
      </c>
      <c r="AB229" s="32" t="str">
        <f>IF(X229="-","-",VLOOKUP(X229,十干十二支!$A$1:B$61,2,FALSE))</f>
        <v>-</v>
      </c>
      <c r="AC229" s="32" t="str">
        <f t="shared" si="53"/>
        <v>-</v>
      </c>
      <c r="AD229" s="32" t="str">
        <f t="shared" si="52"/>
        <v>-</v>
      </c>
      <c r="AE229" s="32" t="str">
        <f>IF(S229="-","-",VLOOKUP(S229,十干十二支!$A$1:B$61,2,FALSE))</f>
        <v>-</v>
      </c>
      <c r="AF229" s="32" t="str">
        <f>IF(T229="-","-",VLOOKUP(T229,十干十二支!$A$1:B$61,2,FALSE))</f>
        <v>-</v>
      </c>
      <c r="AG229" s="32" t="str">
        <f t="shared" si="54"/>
        <v>-</v>
      </c>
    </row>
    <row r="230" spans="1:33" ht="48.5" customHeight="1">
      <c r="A230" s="66"/>
      <c r="B230" s="33" t="s">
        <v>967</v>
      </c>
      <c r="C230" s="33" t="s">
        <v>886</v>
      </c>
      <c r="D230" s="33" t="s">
        <v>886</v>
      </c>
      <c r="E230" s="34">
        <v>145</v>
      </c>
      <c r="F230" s="33" t="s">
        <v>896</v>
      </c>
      <c r="G230" s="35" t="s">
        <v>1320</v>
      </c>
      <c r="H230" s="36" t="s">
        <v>1627</v>
      </c>
      <c r="I230" s="31" t="s">
        <v>1628</v>
      </c>
      <c r="J230" s="31" t="s">
        <v>886</v>
      </c>
      <c r="K230" s="31" t="s">
        <v>916</v>
      </c>
      <c r="L230" s="31" t="s">
        <v>638</v>
      </c>
      <c r="M230" s="31" t="s">
        <v>886</v>
      </c>
      <c r="N230" s="31" t="s">
        <v>886</v>
      </c>
      <c r="O230" s="31" t="s">
        <v>909</v>
      </c>
      <c r="P230" s="31" t="s">
        <v>910</v>
      </c>
      <c r="Q230" s="31" t="s">
        <v>886</v>
      </c>
      <c r="R230" s="31" t="s">
        <v>886</v>
      </c>
      <c r="S230" s="31" t="s">
        <v>886</v>
      </c>
      <c r="T230" s="31" t="s">
        <v>886</v>
      </c>
      <c r="U230" s="31" t="s">
        <v>886</v>
      </c>
      <c r="V230" s="31" t="s">
        <v>886</v>
      </c>
      <c r="W230" s="31" t="s">
        <v>55</v>
      </c>
      <c r="X230" s="31" t="s">
        <v>336</v>
      </c>
      <c r="Y230" s="31" t="s">
        <v>1320</v>
      </c>
      <c r="Z230" s="31" t="s">
        <v>1773</v>
      </c>
      <c r="AA230" s="32">
        <f>IF(W230="-","-",VLOOKUP(W230,十干十二支!A$2:B$61,2,FALSE))</f>
        <v>45</v>
      </c>
      <c r="AB230" s="32">
        <f>IF(X230="-","-",VLOOKUP(X230,十干十二支!$A$1:B$61,2,FALSE))</f>
        <v>46</v>
      </c>
      <c r="AC230" s="32">
        <f t="shared" si="53"/>
        <v>1</v>
      </c>
      <c r="AD230" s="32">
        <f t="shared" si="52"/>
        <v>1</v>
      </c>
      <c r="AE230" s="32" t="str">
        <f>IF(S230="-","-",VLOOKUP(S230,十干十二支!$A$1:B$61,2,FALSE))</f>
        <v>-</v>
      </c>
      <c r="AF230" s="32" t="str">
        <f>IF(T230="-","-",VLOOKUP(T230,十干十二支!$A$1:B$61,2,FALSE))</f>
        <v>-</v>
      </c>
      <c r="AG230" s="32" t="str">
        <f t="shared" si="54"/>
        <v>-</v>
      </c>
    </row>
    <row r="231" spans="1:33" ht="48.5" customHeight="1">
      <c r="A231" s="66"/>
      <c r="B231" s="33" t="s">
        <v>1109</v>
      </c>
      <c r="C231" s="33" t="s">
        <v>886</v>
      </c>
      <c r="D231" s="33" t="s">
        <v>1019</v>
      </c>
      <c r="E231" s="34">
        <v>145</v>
      </c>
      <c r="F231" s="33" t="s">
        <v>886</v>
      </c>
      <c r="G231" s="35" t="s">
        <v>1321</v>
      </c>
      <c r="H231" s="36" t="s">
        <v>1489</v>
      </c>
      <c r="I231" s="31" t="s">
        <v>886</v>
      </c>
      <c r="J231" s="31" t="s">
        <v>886</v>
      </c>
      <c r="K231" s="31" t="s">
        <v>916</v>
      </c>
      <c r="L231" s="31" t="s">
        <v>645</v>
      </c>
      <c r="M231" s="31" t="s">
        <v>886</v>
      </c>
      <c r="N231" s="31" t="s">
        <v>886</v>
      </c>
      <c r="O231" s="31" t="s">
        <v>910</v>
      </c>
      <c r="P231" s="31" t="s">
        <v>909</v>
      </c>
      <c r="Q231" s="31" t="s">
        <v>886</v>
      </c>
      <c r="R231" s="31" t="s">
        <v>886</v>
      </c>
      <c r="S231" s="31" t="s">
        <v>886</v>
      </c>
      <c r="T231" s="31" t="s">
        <v>886</v>
      </c>
      <c r="U231" s="31" t="s">
        <v>886</v>
      </c>
      <c r="V231" s="31" t="s">
        <v>886</v>
      </c>
      <c r="W231" s="31" t="s">
        <v>886</v>
      </c>
      <c r="X231" s="31" t="s">
        <v>886</v>
      </c>
      <c r="Y231" s="31" t="s">
        <v>886</v>
      </c>
      <c r="Z231" s="31" t="s">
        <v>886</v>
      </c>
      <c r="AA231" s="32" t="str">
        <f>IF(W231="-","-",VLOOKUP(W231,十干十二支!A$2:B$61,2,FALSE))</f>
        <v>-</v>
      </c>
      <c r="AB231" s="32" t="str">
        <f>IF(X231="-","-",VLOOKUP(X231,十干十二支!$A$1:B$61,2,FALSE))</f>
        <v>-</v>
      </c>
      <c r="AC231" s="32" t="str">
        <f t="shared" si="53"/>
        <v>-</v>
      </c>
      <c r="AD231" s="32" t="str">
        <f t="shared" si="52"/>
        <v>-</v>
      </c>
      <c r="AE231" s="32" t="str">
        <f>IF(S231="-","-",VLOOKUP(S231,十干十二支!$A$1:B$61,2,FALSE))</f>
        <v>-</v>
      </c>
      <c r="AF231" s="32" t="str">
        <f>IF(T231="-","-",VLOOKUP(T231,十干十二支!$A$1:B$61,2,FALSE))</f>
        <v>-</v>
      </c>
      <c r="AG231" s="32" t="str">
        <f t="shared" si="54"/>
        <v>-</v>
      </c>
    </row>
    <row r="232" spans="1:33" ht="48.5" customHeight="1">
      <c r="A232" s="66"/>
      <c r="B232" s="33" t="s">
        <v>1019</v>
      </c>
      <c r="C232" s="33" t="s">
        <v>886</v>
      </c>
      <c r="D232" s="33" t="s">
        <v>886</v>
      </c>
      <c r="E232" s="34">
        <v>145</v>
      </c>
      <c r="F232" s="33" t="s">
        <v>904</v>
      </c>
      <c r="G232" s="35" t="s">
        <v>1322</v>
      </c>
      <c r="H232" s="36" t="s">
        <v>1629</v>
      </c>
      <c r="I232" s="31" t="s">
        <v>1630</v>
      </c>
      <c r="J232" s="31" t="s">
        <v>886</v>
      </c>
      <c r="K232" s="31" t="s">
        <v>916</v>
      </c>
      <c r="L232" s="31" t="s">
        <v>638</v>
      </c>
      <c r="M232" s="31" t="s">
        <v>886</v>
      </c>
      <c r="N232" s="31" t="s">
        <v>886</v>
      </c>
      <c r="O232" s="31" t="s">
        <v>909</v>
      </c>
      <c r="P232" s="31" t="s">
        <v>910</v>
      </c>
      <c r="Q232" s="31" t="s">
        <v>886</v>
      </c>
      <c r="R232" s="31" t="s">
        <v>886</v>
      </c>
      <c r="S232" s="31" t="s">
        <v>886</v>
      </c>
      <c r="T232" s="31" t="s">
        <v>886</v>
      </c>
      <c r="U232" s="31" t="s">
        <v>886</v>
      </c>
      <c r="V232" s="31" t="s">
        <v>886</v>
      </c>
      <c r="W232" s="31" t="s">
        <v>56</v>
      </c>
      <c r="X232" s="31" t="s">
        <v>55</v>
      </c>
      <c r="Y232" s="31" t="s">
        <v>1322</v>
      </c>
      <c r="Z232" s="31" t="s">
        <v>1774</v>
      </c>
      <c r="AA232" s="32">
        <f>IF(W232="-","-",VLOOKUP(W232,十干十二支!A$2:B$61,2,FALSE))</f>
        <v>44</v>
      </c>
      <c r="AB232" s="32">
        <f>IF(X232="-","-",VLOOKUP(X232,十干十二支!$A$1:B$61,2,FALSE))</f>
        <v>45</v>
      </c>
      <c r="AC232" s="32">
        <f t="shared" si="53"/>
        <v>1</v>
      </c>
      <c r="AD232" s="32">
        <f t="shared" si="52"/>
        <v>1</v>
      </c>
      <c r="AE232" s="32" t="str">
        <f>IF(S232="-","-",VLOOKUP(S232,十干十二支!$A$1:B$61,2,FALSE))</f>
        <v>-</v>
      </c>
      <c r="AF232" s="32" t="str">
        <f>IF(T232="-","-",VLOOKUP(T232,十干十二支!$A$1:B$61,2,FALSE))</f>
        <v>-</v>
      </c>
      <c r="AG232" s="32" t="str">
        <f t="shared" si="54"/>
        <v>-</v>
      </c>
    </row>
    <row r="233" spans="1:33" ht="48.5" customHeight="1">
      <c r="A233" s="66"/>
      <c r="B233" s="33" t="s">
        <v>993</v>
      </c>
      <c r="C233" s="33" t="s">
        <v>886</v>
      </c>
      <c r="D233" s="33" t="s">
        <v>966</v>
      </c>
      <c r="E233" s="34">
        <v>146</v>
      </c>
      <c r="F233" s="33" t="s">
        <v>886</v>
      </c>
      <c r="G233" s="35" t="s">
        <v>1323</v>
      </c>
      <c r="H233" s="36" t="s">
        <v>1490</v>
      </c>
      <c r="I233" s="31" t="s">
        <v>886</v>
      </c>
      <c r="J233" s="31" t="s">
        <v>886</v>
      </c>
      <c r="K233" s="31" t="s">
        <v>916</v>
      </c>
      <c r="L233" s="31" t="s">
        <v>645</v>
      </c>
      <c r="M233" s="31" t="s">
        <v>886</v>
      </c>
      <c r="N233" s="31" t="s">
        <v>886</v>
      </c>
      <c r="O233" s="31" t="s">
        <v>910</v>
      </c>
      <c r="P233" s="31" t="s">
        <v>909</v>
      </c>
      <c r="Q233" s="31" t="s">
        <v>886</v>
      </c>
      <c r="R233" s="31" t="s">
        <v>886</v>
      </c>
      <c r="S233" s="31" t="s">
        <v>886</v>
      </c>
      <c r="T233" s="31" t="s">
        <v>886</v>
      </c>
      <c r="U233" s="31" t="s">
        <v>886</v>
      </c>
      <c r="V233" s="31" t="s">
        <v>886</v>
      </c>
      <c r="W233" s="31" t="s">
        <v>886</v>
      </c>
      <c r="X233" s="31" t="s">
        <v>886</v>
      </c>
      <c r="Y233" s="31" t="s">
        <v>886</v>
      </c>
      <c r="Z233" s="31" t="s">
        <v>886</v>
      </c>
      <c r="AA233" s="32" t="str">
        <f>IF(W233="-","-",VLOOKUP(W233,十干十二支!A$2:B$61,2,FALSE))</f>
        <v>-</v>
      </c>
      <c r="AB233" s="32" t="str">
        <f>IF(X233="-","-",VLOOKUP(X233,十干十二支!$A$1:B$61,2,FALSE))</f>
        <v>-</v>
      </c>
      <c r="AC233" s="32" t="str">
        <f t="shared" si="53"/>
        <v>-</v>
      </c>
      <c r="AD233" s="32" t="str">
        <f t="shared" ref="AD233:AD296" si="72">IF(AC233="-","-",IF(ABS(AC233)&gt;30,IF(AC233 &gt; 0, AC233-60, AC233+60),AC233))</f>
        <v>-</v>
      </c>
      <c r="AE233" s="32" t="str">
        <f>IF(S233="-","-",VLOOKUP(S233,十干十二支!$A$1:B$61,2,FALSE))</f>
        <v>-</v>
      </c>
      <c r="AF233" s="32" t="str">
        <f>IF(T233="-","-",VLOOKUP(T233,十干十二支!$A$1:B$61,2,FALSE))</f>
        <v>-</v>
      </c>
      <c r="AG233" s="32" t="str">
        <f t="shared" si="54"/>
        <v>-</v>
      </c>
    </row>
    <row r="234" spans="1:33" ht="48.5" customHeight="1">
      <c r="A234" s="66"/>
      <c r="B234" s="33" t="s">
        <v>966</v>
      </c>
      <c r="C234" s="33" t="s">
        <v>886</v>
      </c>
      <c r="D234" s="33" t="s">
        <v>886</v>
      </c>
      <c r="E234" s="34">
        <v>146</v>
      </c>
      <c r="F234" s="33" t="s">
        <v>896</v>
      </c>
      <c r="G234" s="35" t="s">
        <v>1324</v>
      </c>
      <c r="H234" s="36" t="s">
        <v>1631</v>
      </c>
      <c r="I234" s="31" t="s">
        <v>1632</v>
      </c>
      <c r="J234" s="31" t="s">
        <v>886</v>
      </c>
      <c r="K234" s="31" t="s">
        <v>916</v>
      </c>
      <c r="L234" s="31" t="s">
        <v>638</v>
      </c>
      <c r="M234" s="31" t="s">
        <v>886</v>
      </c>
      <c r="N234" s="31" t="s">
        <v>886</v>
      </c>
      <c r="O234" s="31" t="s">
        <v>909</v>
      </c>
      <c r="P234" s="31" t="s">
        <v>910</v>
      </c>
      <c r="Q234" s="31" t="s">
        <v>886</v>
      </c>
      <c r="R234" s="31" t="s">
        <v>886</v>
      </c>
      <c r="S234" s="31" t="s">
        <v>886</v>
      </c>
      <c r="T234" s="31" t="s">
        <v>886</v>
      </c>
      <c r="U234" s="31" t="s">
        <v>886</v>
      </c>
      <c r="V234" s="31" t="s">
        <v>886</v>
      </c>
      <c r="W234" s="31" t="s">
        <v>175</v>
      </c>
      <c r="X234" s="31" t="s">
        <v>879</v>
      </c>
      <c r="Y234" s="31" t="s">
        <v>1324</v>
      </c>
      <c r="Z234" s="31" t="s">
        <v>1775</v>
      </c>
      <c r="AA234" s="32">
        <f>IF(W234="-","-",VLOOKUP(W234,十干十二支!A$2:B$61,2,FALSE))</f>
        <v>31</v>
      </c>
      <c r="AB234" s="32">
        <f>IF(X234="-","-",VLOOKUP(X234,十干十二支!$A$1:B$61,2,FALSE))</f>
        <v>32</v>
      </c>
      <c r="AC234" s="32">
        <f t="shared" si="53"/>
        <v>1</v>
      </c>
      <c r="AD234" s="32">
        <f t="shared" si="72"/>
        <v>1</v>
      </c>
      <c r="AE234" s="32" t="str">
        <f>IF(S234="-","-",VLOOKUP(S234,十干十二支!$A$1:B$61,2,FALSE))</f>
        <v>-</v>
      </c>
      <c r="AF234" s="32" t="str">
        <f>IF(T234="-","-",VLOOKUP(T234,十干十二支!$A$1:B$61,2,FALSE))</f>
        <v>-</v>
      </c>
      <c r="AG234" s="32" t="str">
        <f t="shared" si="54"/>
        <v>-</v>
      </c>
    </row>
    <row r="235" spans="1:33" ht="48.5" customHeight="1">
      <c r="A235" s="66"/>
      <c r="B235" s="33" t="s">
        <v>1110</v>
      </c>
      <c r="C235" s="33" t="s">
        <v>886</v>
      </c>
      <c r="D235" s="33" t="s">
        <v>1020</v>
      </c>
      <c r="E235" s="34">
        <v>146</v>
      </c>
      <c r="F235" s="33" t="s">
        <v>886</v>
      </c>
      <c r="G235" s="35" t="s">
        <v>1325</v>
      </c>
      <c r="H235" s="36" t="s">
        <v>1491</v>
      </c>
      <c r="I235" s="31" t="s">
        <v>886</v>
      </c>
      <c r="J235" s="31" t="s">
        <v>886</v>
      </c>
      <c r="K235" s="31" t="s">
        <v>916</v>
      </c>
      <c r="L235" s="31" t="s">
        <v>645</v>
      </c>
      <c r="M235" s="31" t="s">
        <v>886</v>
      </c>
      <c r="N235" s="31" t="s">
        <v>886</v>
      </c>
      <c r="O235" s="31" t="s">
        <v>910</v>
      </c>
      <c r="P235" s="31" t="s">
        <v>909</v>
      </c>
      <c r="Q235" s="31" t="s">
        <v>886</v>
      </c>
      <c r="R235" s="31" t="s">
        <v>886</v>
      </c>
      <c r="S235" s="31" t="s">
        <v>886</v>
      </c>
      <c r="T235" s="31" t="s">
        <v>886</v>
      </c>
      <c r="U235" s="31" t="s">
        <v>886</v>
      </c>
      <c r="V235" s="31" t="s">
        <v>886</v>
      </c>
      <c r="W235" s="31" t="s">
        <v>886</v>
      </c>
      <c r="X235" s="31" t="s">
        <v>886</v>
      </c>
      <c r="Y235" s="31" t="s">
        <v>886</v>
      </c>
      <c r="Z235" s="31" t="s">
        <v>886</v>
      </c>
      <c r="AA235" s="32" t="str">
        <f>IF(W235="-","-",VLOOKUP(W235,十干十二支!A$2:B$61,2,FALSE))</f>
        <v>-</v>
      </c>
      <c r="AB235" s="32" t="str">
        <f>IF(X235="-","-",VLOOKUP(X235,十干十二支!$A$1:B$61,2,FALSE))</f>
        <v>-</v>
      </c>
      <c r="AC235" s="32" t="str">
        <f t="shared" si="53"/>
        <v>-</v>
      </c>
      <c r="AD235" s="32" t="str">
        <f t="shared" si="72"/>
        <v>-</v>
      </c>
      <c r="AE235" s="32" t="str">
        <f>IF(S235="-","-",VLOOKUP(S235,十干十二支!$A$1:B$61,2,FALSE))</f>
        <v>-</v>
      </c>
      <c r="AF235" s="32" t="str">
        <f>IF(T235="-","-",VLOOKUP(T235,十干十二支!$A$1:B$61,2,FALSE))</f>
        <v>-</v>
      </c>
      <c r="AG235" s="32" t="str">
        <f t="shared" si="54"/>
        <v>-</v>
      </c>
    </row>
    <row r="236" spans="1:33" ht="48.5" customHeight="1">
      <c r="A236" s="66"/>
      <c r="B236" s="33" t="s">
        <v>1020</v>
      </c>
      <c r="C236" s="33" t="s">
        <v>886</v>
      </c>
      <c r="D236" s="33" t="s">
        <v>886</v>
      </c>
      <c r="E236" s="34">
        <v>146</v>
      </c>
      <c r="F236" s="33" t="s">
        <v>904</v>
      </c>
      <c r="G236" s="35" t="s">
        <v>1326</v>
      </c>
      <c r="H236" s="36" t="s">
        <v>1633</v>
      </c>
      <c r="I236" s="31" t="s">
        <v>1634</v>
      </c>
      <c r="J236" s="31" t="s">
        <v>886</v>
      </c>
      <c r="K236" s="31" t="s">
        <v>916</v>
      </c>
      <c r="L236" s="31" t="s">
        <v>638</v>
      </c>
      <c r="M236" s="31" t="s">
        <v>886</v>
      </c>
      <c r="N236" s="31" t="s">
        <v>886</v>
      </c>
      <c r="O236" s="31" t="s">
        <v>909</v>
      </c>
      <c r="P236" s="31" t="s">
        <v>910</v>
      </c>
      <c r="Q236" s="31" t="s">
        <v>886</v>
      </c>
      <c r="R236" s="31" t="s">
        <v>886</v>
      </c>
      <c r="S236" s="31" t="s">
        <v>886</v>
      </c>
      <c r="T236" s="31" t="s">
        <v>886</v>
      </c>
      <c r="U236" s="31" t="s">
        <v>886</v>
      </c>
      <c r="V236" s="31" t="s">
        <v>886</v>
      </c>
      <c r="W236" s="31" t="s">
        <v>884</v>
      </c>
      <c r="X236" s="31" t="s">
        <v>28</v>
      </c>
      <c r="Y236" s="31" t="s">
        <v>1326</v>
      </c>
      <c r="Z236" s="31" t="s">
        <v>1776</v>
      </c>
      <c r="AA236" s="32">
        <f>IF(W236="-","-",VLOOKUP(W236,十干十二支!A$2:B$61,2,FALSE))</f>
        <v>56</v>
      </c>
      <c r="AB236" s="32">
        <f>IF(X236="-","-",VLOOKUP(X236,十干十二支!$A$1:B$61,2,FALSE))</f>
        <v>57</v>
      </c>
      <c r="AC236" s="32">
        <f t="shared" ref="AC236:AC260" si="73">IF(AA236="-","-",AB236-AA236)</f>
        <v>1</v>
      </c>
      <c r="AD236" s="32">
        <f t="shared" si="72"/>
        <v>1</v>
      </c>
      <c r="AE236" s="32" t="str">
        <f>IF(S236="-","-",VLOOKUP(S236,十干十二支!$A$1:B$61,2,FALSE))</f>
        <v>-</v>
      </c>
      <c r="AF236" s="32" t="str">
        <f>IF(T236="-","-",VLOOKUP(T236,十干十二支!$A$1:B$61,2,FALSE))</f>
        <v>-</v>
      </c>
      <c r="AG236" s="32" t="str">
        <f t="shared" ref="AG236:AG260" si="74">IF(AE236="-","-",AF237-AE236)</f>
        <v>-</v>
      </c>
    </row>
    <row r="237" spans="1:33" ht="48.5" customHeight="1">
      <c r="A237" s="66"/>
      <c r="B237" s="33" t="s">
        <v>1095</v>
      </c>
      <c r="C237" s="33" t="s">
        <v>886</v>
      </c>
      <c r="D237" s="33" t="s">
        <v>1041</v>
      </c>
      <c r="E237" s="34">
        <v>146</v>
      </c>
      <c r="F237" s="33" t="s">
        <v>886</v>
      </c>
      <c r="G237" s="35" t="s">
        <v>1327</v>
      </c>
      <c r="H237" s="36" t="s">
        <v>1492</v>
      </c>
      <c r="I237" s="31" t="s">
        <v>886</v>
      </c>
      <c r="J237" s="31" t="s">
        <v>886</v>
      </c>
      <c r="K237" s="31" t="s">
        <v>916</v>
      </c>
      <c r="L237" s="31" t="s">
        <v>645</v>
      </c>
      <c r="M237" s="31" t="s">
        <v>886</v>
      </c>
      <c r="N237" s="31" t="s">
        <v>886</v>
      </c>
      <c r="O237" s="31" t="s">
        <v>910</v>
      </c>
      <c r="P237" s="31" t="s">
        <v>909</v>
      </c>
      <c r="Q237" s="31" t="s">
        <v>886</v>
      </c>
      <c r="R237" s="31" t="s">
        <v>886</v>
      </c>
      <c r="S237" s="31" t="s">
        <v>886</v>
      </c>
      <c r="T237" s="31" t="s">
        <v>886</v>
      </c>
      <c r="U237" s="31" t="s">
        <v>886</v>
      </c>
      <c r="V237" s="31" t="s">
        <v>886</v>
      </c>
      <c r="W237" s="31" t="s">
        <v>886</v>
      </c>
      <c r="X237" s="31" t="s">
        <v>886</v>
      </c>
      <c r="Y237" s="31" t="s">
        <v>886</v>
      </c>
      <c r="Z237" s="31" t="s">
        <v>886</v>
      </c>
      <c r="AA237" s="32" t="str">
        <f>IF(W237="-","-",VLOOKUP(W237,十干十二支!A$2:B$61,2,FALSE))</f>
        <v>-</v>
      </c>
      <c r="AB237" s="32" t="str">
        <f>IF(X237="-","-",VLOOKUP(X237,十干十二支!$A$1:B$61,2,FALSE))</f>
        <v>-</v>
      </c>
      <c r="AC237" s="32" t="str">
        <f t="shared" si="73"/>
        <v>-</v>
      </c>
      <c r="AD237" s="32" t="str">
        <f t="shared" si="72"/>
        <v>-</v>
      </c>
      <c r="AE237" s="32" t="str">
        <f>IF(S237="-","-",VLOOKUP(S237,十干十二支!$A$1:B$61,2,FALSE))</f>
        <v>-</v>
      </c>
      <c r="AF237" s="32" t="str">
        <f>IF(T237="-","-",VLOOKUP(T237,十干十二支!$A$1:B$61,2,FALSE))</f>
        <v>-</v>
      </c>
      <c r="AG237" s="32" t="str">
        <f t="shared" si="74"/>
        <v>-</v>
      </c>
    </row>
    <row r="238" spans="1:33" ht="48.5" customHeight="1">
      <c r="A238" s="66"/>
      <c r="B238" s="33" t="s">
        <v>1041</v>
      </c>
      <c r="C238" s="33" t="s">
        <v>886</v>
      </c>
      <c r="D238" s="33" t="s">
        <v>886</v>
      </c>
      <c r="E238" s="34">
        <v>146</v>
      </c>
      <c r="F238" s="33" t="s">
        <v>905</v>
      </c>
      <c r="G238" s="35" t="s">
        <v>1328</v>
      </c>
      <c r="H238" s="36" t="s">
        <v>1635</v>
      </c>
      <c r="I238" s="31" t="s">
        <v>1636</v>
      </c>
      <c r="J238" s="31" t="s">
        <v>886</v>
      </c>
      <c r="K238" s="31" t="s">
        <v>916</v>
      </c>
      <c r="L238" s="31" t="s">
        <v>638</v>
      </c>
      <c r="M238" s="31" t="s">
        <v>886</v>
      </c>
      <c r="N238" s="31" t="s">
        <v>886</v>
      </c>
      <c r="O238" s="31" t="s">
        <v>909</v>
      </c>
      <c r="P238" s="31" t="s">
        <v>910</v>
      </c>
      <c r="Q238" s="31" t="s">
        <v>886</v>
      </c>
      <c r="R238" s="31" t="s">
        <v>886</v>
      </c>
      <c r="S238" s="31" t="s">
        <v>886</v>
      </c>
      <c r="T238" s="31" t="s">
        <v>886</v>
      </c>
      <c r="U238" s="31" t="s">
        <v>886</v>
      </c>
      <c r="V238" s="31" t="s">
        <v>886</v>
      </c>
      <c r="W238" s="31" t="s">
        <v>48</v>
      </c>
      <c r="X238" s="31" t="s">
        <v>244</v>
      </c>
      <c r="Y238" s="31" t="s">
        <v>1328</v>
      </c>
      <c r="Z238" s="31" t="s">
        <v>1777</v>
      </c>
      <c r="AA238" s="32">
        <f>IF(W238="-","-",VLOOKUP(W238,十干十二支!A$2:B$61,2,FALSE))</f>
        <v>48</v>
      </c>
      <c r="AB238" s="32">
        <f>IF(X238="-","-",VLOOKUP(X238,十干十二支!$A$1:B$61,2,FALSE))</f>
        <v>49</v>
      </c>
      <c r="AC238" s="32">
        <f t="shared" si="73"/>
        <v>1</v>
      </c>
      <c r="AD238" s="32">
        <f t="shared" si="72"/>
        <v>1</v>
      </c>
      <c r="AE238" s="32" t="str">
        <f>IF(S238="-","-",VLOOKUP(S238,十干十二支!$A$1:B$61,2,FALSE))</f>
        <v>-</v>
      </c>
      <c r="AF238" s="32" t="str">
        <f>IF(T238="-","-",VLOOKUP(T238,十干十二支!$A$1:B$61,2,FALSE))</f>
        <v>-</v>
      </c>
      <c r="AG238" s="32" t="str">
        <f t="shared" si="74"/>
        <v>-</v>
      </c>
    </row>
    <row r="239" spans="1:33" ht="48.5" customHeight="1">
      <c r="A239" s="66"/>
      <c r="B239" s="33" t="s">
        <v>1123</v>
      </c>
      <c r="C239" s="33" t="s">
        <v>886</v>
      </c>
      <c r="D239" s="33" t="s">
        <v>1059</v>
      </c>
      <c r="E239" s="34">
        <v>146</v>
      </c>
      <c r="F239" s="33" t="s">
        <v>886</v>
      </c>
      <c r="G239" s="35" t="s">
        <v>1329</v>
      </c>
      <c r="H239" s="36" t="s">
        <v>1493</v>
      </c>
      <c r="I239" s="31" t="s">
        <v>886</v>
      </c>
      <c r="J239" s="31" t="s">
        <v>886</v>
      </c>
      <c r="K239" s="31" t="s">
        <v>916</v>
      </c>
      <c r="L239" s="31" t="s">
        <v>645</v>
      </c>
      <c r="M239" s="31" t="s">
        <v>886</v>
      </c>
      <c r="N239" s="31" t="s">
        <v>886</v>
      </c>
      <c r="O239" s="31" t="s">
        <v>910</v>
      </c>
      <c r="P239" s="31" t="s">
        <v>909</v>
      </c>
      <c r="Q239" s="31" t="s">
        <v>886</v>
      </c>
      <c r="R239" s="31" t="s">
        <v>886</v>
      </c>
      <c r="S239" s="31" t="s">
        <v>886</v>
      </c>
      <c r="T239" s="31" t="s">
        <v>886</v>
      </c>
      <c r="U239" s="31" t="s">
        <v>886</v>
      </c>
      <c r="V239" s="31" t="s">
        <v>886</v>
      </c>
      <c r="W239" s="31" t="s">
        <v>886</v>
      </c>
      <c r="X239" s="31" t="s">
        <v>886</v>
      </c>
      <c r="Y239" s="31" t="s">
        <v>886</v>
      </c>
      <c r="Z239" s="31" t="s">
        <v>886</v>
      </c>
      <c r="AA239" s="32" t="str">
        <f>IF(W239="-","-",VLOOKUP(W239,十干十二支!A$2:B$61,2,FALSE))</f>
        <v>-</v>
      </c>
      <c r="AB239" s="32" t="str">
        <f>IF(X239="-","-",VLOOKUP(X239,十干十二支!$A$1:B$61,2,FALSE))</f>
        <v>-</v>
      </c>
      <c r="AC239" s="32" t="str">
        <f t="shared" si="73"/>
        <v>-</v>
      </c>
      <c r="AD239" s="32" t="str">
        <f t="shared" si="72"/>
        <v>-</v>
      </c>
      <c r="AE239" s="32" t="str">
        <f>IF(S239="-","-",VLOOKUP(S239,十干十二支!$A$1:B$61,2,FALSE))</f>
        <v>-</v>
      </c>
      <c r="AF239" s="32" t="str">
        <f>IF(T239="-","-",VLOOKUP(T239,十干十二支!$A$1:B$61,2,FALSE))</f>
        <v>-</v>
      </c>
      <c r="AG239" s="32" t="str">
        <f t="shared" si="74"/>
        <v>-</v>
      </c>
    </row>
    <row r="240" spans="1:33" ht="48.5" customHeight="1">
      <c r="A240" s="66"/>
      <c r="B240" s="33" t="s">
        <v>1059</v>
      </c>
      <c r="C240" s="33" t="s">
        <v>886</v>
      </c>
      <c r="D240" s="33" t="s">
        <v>886</v>
      </c>
      <c r="E240" s="34">
        <v>146</v>
      </c>
      <c r="F240" s="33" t="s">
        <v>913</v>
      </c>
      <c r="G240" s="35" t="s">
        <v>1330</v>
      </c>
      <c r="H240" s="36" t="s">
        <v>1637</v>
      </c>
      <c r="I240" s="31" t="s">
        <v>1638</v>
      </c>
      <c r="J240" s="31" t="s">
        <v>886</v>
      </c>
      <c r="K240" s="31" t="s">
        <v>916</v>
      </c>
      <c r="L240" s="31" t="s">
        <v>638</v>
      </c>
      <c r="M240" s="31" t="s">
        <v>886</v>
      </c>
      <c r="N240" s="31" t="s">
        <v>886</v>
      </c>
      <c r="O240" s="31" t="s">
        <v>909</v>
      </c>
      <c r="P240" s="31" t="s">
        <v>910</v>
      </c>
      <c r="Q240" s="31" t="s">
        <v>886</v>
      </c>
      <c r="R240" s="31" t="s">
        <v>886</v>
      </c>
      <c r="S240" s="31" t="s">
        <v>886</v>
      </c>
      <c r="T240" s="31" t="s">
        <v>886</v>
      </c>
      <c r="U240" s="31" t="s">
        <v>886</v>
      </c>
      <c r="V240" s="31" t="s">
        <v>886</v>
      </c>
      <c r="W240" s="31" t="s">
        <v>336</v>
      </c>
      <c r="X240" s="31" t="s">
        <v>49</v>
      </c>
      <c r="Y240" s="31" t="s">
        <v>1330</v>
      </c>
      <c r="Z240" s="31" t="s">
        <v>1778</v>
      </c>
      <c r="AA240" s="32">
        <f>IF(W240="-","-",VLOOKUP(W240,十干十二支!A$2:B$61,2,FALSE))</f>
        <v>46</v>
      </c>
      <c r="AB240" s="32">
        <f>IF(X240="-","-",VLOOKUP(X240,十干十二支!$A$1:B$61,2,FALSE))</f>
        <v>47</v>
      </c>
      <c r="AC240" s="32">
        <f t="shared" si="73"/>
        <v>1</v>
      </c>
      <c r="AD240" s="32">
        <f t="shared" si="72"/>
        <v>1</v>
      </c>
      <c r="AE240" s="32" t="str">
        <f>IF(S240="-","-",VLOOKUP(S240,十干十二支!$A$1:B$61,2,FALSE))</f>
        <v>-</v>
      </c>
      <c r="AF240" s="32" t="str">
        <f>IF(T240="-","-",VLOOKUP(T240,十干十二支!$A$1:B$61,2,FALSE))</f>
        <v>-</v>
      </c>
      <c r="AG240" s="32" t="str">
        <f t="shared" si="74"/>
        <v>-</v>
      </c>
    </row>
    <row r="241" spans="1:33" ht="48.5" customHeight="1">
      <c r="A241" s="66"/>
      <c r="B241" s="33" t="s">
        <v>994</v>
      </c>
      <c r="C241" s="33" t="s">
        <v>886</v>
      </c>
      <c r="D241" s="33" t="s">
        <v>965</v>
      </c>
      <c r="E241" s="34">
        <v>147</v>
      </c>
      <c r="F241" s="33" t="s">
        <v>886</v>
      </c>
      <c r="G241" s="35" t="s">
        <v>1331</v>
      </c>
      <c r="H241" s="36" t="s">
        <v>1494</v>
      </c>
      <c r="I241" s="31" t="s">
        <v>886</v>
      </c>
      <c r="J241" s="31" t="s">
        <v>886</v>
      </c>
      <c r="K241" s="31" t="s">
        <v>916</v>
      </c>
      <c r="L241" s="31" t="s">
        <v>645</v>
      </c>
      <c r="M241" s="31" t="s">
        <v>886</v>
      </c>
      <c r="N241" s="31" t="s">
        <v>886</v>
      </c>
      <c r="O241" s="31" t="s">
        <v>910</v>
      </c>
      <c r="P241" s="31" t="s">
        <v>909</v>
      </c>
      <c r="Q241" s="31" t="s">
        <v>886</v>
      </c>
      <c r="R241" s="31" t="s">
        <v>886</v>
      </c>
      <c r="S241" s="31" t="s">
        <v>886</v>
      </c>
      <c r="T241" s="31" t="s">
        <v>886</v>
      </c>
      <c r="U241" s="31" t="s">
        <v>886</v>
      </c>
      <c r="V241" s="31" t="s">
        <v>886</v>
      </c>
      <c r="W241" s="31" t="s">
        <v>886</v>
      </c>
      <c r="X241" s="31" t="s">
        <v>886</v>
      </c>
      <c r="Y241" s="31" t="s">
        <v>886</v>
      </c>
      <c r="Z241" s="31" t="s">
        <v>886</v>
      </c>
      <c r="AA241" s="32" t="str">
        <f>IF(W241="-","-",VLOOKUP(W241,十干十二支!A$2:B$61,2,FALSE))</f>
        <v>-</v>
      </c>
      <c r="AB241" s="32" t="str">
        <f>IF(X241="-","-",VLOOKUP(X241,十干十二支!$A$1:B$61,2,FALSE))</f>
        <v>-</v>
      </c>
      <c r="AC241" s="32" t="str">
        <f t="shared" si="73"/>
        <v>-</v>
      </c>
      <c r="AD241" s="32" t="str">
        <f t="shared" si="72"/>
        <v>-</v>
      </c>
      <c r="AE241" s="32" t="str">
        <f>IF(S241="-","-",VLOOKUP(S241,十干十二支!$A$1:B$61,2,FALSE))</f>
        <v>-</v>
      </c>
      <c r="AF241" s="32" t="str">
        <f>IF(T241="-","-",VLOOKUP(T241,十干十二支!$A$1:B$61,2,FALSE))</f>
        <v>-</v>
      </c>
      <c r="AG241" s="32" t="str">
        <f t="shared" si="74"/>
        <v>-</v>
      </c>
    </row>
    <row r="242" spans="1:33" ht="48.5" customHeight="1">
      <c r="A242" s="66"/>
      <c r="B242" s="33" t="s">
        <v>965</v>
      </c>
      <c r="C242" s="33" t="s">
        <v>886</v>
      </c>
      <c r="D242" s="33" t="s">
        <v>886</v>
      </c>
      <c r="E242" s="34">
        <v>147</v>
      </c>
      <c r="F242" s="33" t="s">
        <v>896</v>
      </c>
      <c r="G242" s="35" t="s">
        <v>1332</v>
      </c>
      <c r="H242" s="36" t="s">
        <v>1639</v>
      </c>
      <c r="I242" s="31" t="s">
        <v>1640</v>
      </c>
      <c r="J242" s="31" t="s">
        <v>886</v>
      </c>
      <c r="K242" s="31" t="s">
        <v>916</v>
      </c>
      <c r="L242" s="31" t="s">
        <v>638</v>
      </c>
      <c r="M242" s="31" t="s">
        <v>886</v>
      </c>
      <c r="N242" s="31" t="s">
        <v>886</v>
      </c>
      <c r="O242" s="31" t="s">
        <v>909</v>
      </c>
      <c r="P242" s="31" t="s">
        <v>910</v>
      </c>
      <c r="Q242" s="31" t="s">
        <v>886</v>
      </c>
      <c r="R242" s="31" t="s">
        <v>886</v>
      </c>
      <c r="S242" s="31" t="s">
        <v>886</v>
      </c>
      <c r="T242" s="31" t="s">
        <v>886</v>
      </c>
      <c r="U242" s="31" t="s">
        <v>886</v>
      </c>
      <c r="V242" s="31" t="s">
        <v>886</v>
      </c>
      <c r="W242" s="31" t="s">
        <v>69</v>
      </c>
      <c r="X242" s="31" t="s">
        <v>68</v>
      </c>
      <c r="Y242" s="31" t="s">
        <v>1332</v>
      </c>
      <c r="Z242" s="31" t="s">
        <v>1779</v>
      </c>
      <c r="AA242" s="32">
        <f>IF(W242="-","-",VLOOKUP(W242,十干十二支!A$2:B$61,2,FALSE))</f>
        <v>10</v>
      </c>
      <c r="AB242" s="32">
        <f>IF(X242="-","-",VLOOKUP(X242,十干十二支!$A$1:B$61,2,FALSE))</f>
        <v>11</v>
      </c>
      <c r="AC242" s="32">
        <f t="shared" si="73"/>
        <v>1</v>
      </c>
      <c r="AD242" s="32">
        <f t="shared" si="72"/>
        <v>1</v>
      </c>
      <c r="AE242" s="32" t="str">
        <f>IF(S242="-","-",VLOOKUP(S242,十干十二支!$A$1:B$61,2,FALSE))</f>
        <v>-</v>
      </c>
      <c r="AF242" s="32" t="str">
        <f>IF(T242="-","-",VLOOKUP(T242,十干十二支!$A$1:B$61,2,FALSE))</f>
        <v>-</v>
      </c>
      <c r="AG242" s="32" t="str">
        <f t="shared" si="74"/>
        <v>-</v>
      </c>
    </row>
    <row r="243" spans="1:33" ht="48.5" customHeight="1">
      <c r="A243" s="66"/>
      <c r="B243" s="33" t="s">
        <v>1111</v>
      </c>
      <c r="C243" s="33" t="s">
        <v>886</v>
      </c>
      <c r="D243" s="33" t="s">
        <v>1021</v>
      </c>
      <c r="E243" s="34">
        <v>147</v>
      </c>
      <c r="F243" s="33" t="s">
        <v>886</v>
      </c>
      <c r="G243" s="35" t="s">
        <v>1333</v>
      </c>
      <c r="H243" s="36" t="s">
        <v>1495</v>
      </c>
      <c r="I243" s="31" t="s">
        <v>886</v>
      </c>
      <c r="J243" s="31" t="s">
        <v>886</v>
      </c>
      <c r="K243" s="31" t="s">
        <v>916</v>
      </c>
      <c r="L243" s="31" t="s">
        <v>645</v>
      </c>
      <c r="M243" s="31" t="s">
        <v>886</v>
      </c>
      <c r="N243" s="31" t="s">
        <v>886</v>
      </c>
      <c r="O243" s="31" t="s">
        <v>910</v>
      </c>
      <c r="P243" s="31" t="s">
        <v>909</v>
      </c>
      <c r="Q243" s="31" t="s">
        <v>886</v>
      </c>
      <c r="R243" s="31" t="s">
        <v>886</v>
      </c>
      <c r="S243" s="31" t="s">
        <v>886</v>
      </c>
      <c r="T243" s="31" t="s">
        <v>886</v>
      </c>
      <c r="U243" s="31" t="s">
        <v>886</v>
      </c>
      <c r="V243" s="31" t="s">
        <v>886</v>
      </c>
      <c r="W243" s="31" t="s">
        <v>886</v>
      </c>
      <c r="X243" s="31" t="s">
        <v>886</v>
      </c>
      <c r="Y243" s="31" t="s">
        <v>886</v>
      </c>
      <c r="Z243" s="31" t="s">
        <v>886</v>
      </c>
      <c r="AA243" s="32" t="str">
        <f>IF(W243="-","-",VLOOKUP(W243,十干十二支!A$2:B$61,2,FALSE))</f>
        <v>-</v>
      </c>
      <c r="AB243" s="32" t="str">
        <f>IF(X243="-","-",VLOOKUP(X243,十干十二支!$A$1:B$61,2,FALSE))</f>
        <v>-</v>
      </c>
      <c r="AC243" s="32" t="str">
        <f t="shared" si="73"/>
        <v>-</v>
      </c>
      <c r="AD243" s="32" t="str">
        <f t="shared" si="72"/>
        <v>-</v>
      </c>
      <c r="AE243" s="32" t="str">
        <f>IF(S243="-","-",VLOOKUP(S243,十干十二支!$A$1:B$61,2,FALSE))</f>
        <v>-</v>
      </c>
      <c r="AF243" s="32" t="str">
        <f>IF(T243="-","-",VLOOKUP(T243,十干十二支!$A$1:B$61,2,FALSE))</f>
        <v>-</v>
      </c>
      <c r="AG243" s="32" t="str">
        <f t="shared" si="74"/>
        <v>-</v>
      </c>
    </row>
    <row r="244" spans="1:33" ht="48.5" customHeight="1">
      <c r="A244" s="66"/>
      <c r="B244" s="33" t="s">
        <v>1021</v>
      </c>
      <c r="C244" s="33" t="s">
        <v>886</v>
      </c>
      <c r="D244" s="33" t="s">
        <v>886</v>
      </c>
      <c r="E244" s="34">
        <v>147</v>
      </c>
      <c r="F244" s="33" t="s">
        <v>904</v>
      </c>
      <c r="G244" s="35" t="s">
        <v>1334</v>
      </c>
      <c r="H244" s="36" t="s">
        <v>1641</v>
      </c>
      <c r="I244" s="52" t="s">
        <v>1645</v>
      </c>
      <c r="J244" s="31" t="s">
        <v>886</v>
      </c>
      <c r="K244" s="31" t="s">
        <v>916</v>
      </c>
      <c r="L244" s="31" t="s">
        <v>638</v>
      </c>
      <c r="M244" s="31" t="s">
        <v>886</v>
      </c>
      <c r="N244" s="31" t="s">
        <v>886</v>
      </c>
      <c r="O244" s="31" t="s">
        <v>909</v>
      </c>
      <c r="P244" s="31" t="s">
        <v>910</v>
      </c>
      <c r="Q244" s="31" t="s">
        <v>886</v>
      </c>
      <c r="R244" s="31" t="s">
        <v>886</v>
      </c>
      <c r="S244" s="31" t="s">
        <v>886</v>
      </c>
      <c r="T244" s="31" t="s">
        <v>886</v>
      </c>
      <c r="U244" s="31" t="s">
        <v>886</v>
      </c>
      <c r="V244" s="31" t="s">
        <v>886</v>
      </c>
      <c r="W244" s="31" t="s">
        <v>127</v>
      </c>
      <c r="X244" s="31" t="s">
        <v>69</v>
      </c>
      <c r="Y244" s="31" t="s">
        <v>1334</v>
      </c>
      <c r="Z244" s="31" t="s">
        <v>1780</v>
      </c>
      <c r="AA244" s="32">
        <f>IF(W244="-","-",VLOOKUP(W244,十干十二支!A$2:B$61,2,FALSE))</f>
        <v>9</v>
      </c>
      <c r="AB244" s="32">
        <f>IF(X244="-","-",VLOOKUP(X244,十干十二支!$A$1:B$61,2,FALSE))</f>
        <v>10</v>
      </c>
      <c r="AC244" s="32">
        <f t="shared" si="73"/>
        <v>1</v>
      </c>
      <c r="AD244" s="32">
        <f t="shared" si="72"/>
        <v>1</v>
      </c>
      <c r="AE244" s="32" t="str">
        <f>IF(S244="-","-",VLOOKUP(S244,十干十二支!$A$1:B$61,2,FALSE))</f>
        <v>-</v>
      </c>
      <c r="AF244" s="32" t="str">
        <f>IF(T244="-","-",VLOOKUP(T244,十干十二支!$A$1:B$61,2,FALSE))</f>
        <v>-</v>
      </c>
      <c r="AG244" s="32" t="str">
        <f t="shared" si="74"/>
        <v>-</v>
      </c>
    </row>
    <row r="245" spans="1:33" ht="48.5" customHeight="1">
      <c r="A245" s="66"/>
      <c r="B245" s="33" t="s">
        <v>1096</v>
      </c>
      <c r="C245" s="33" t="s">
        <v>886</v>
      </c>
      <c r="D245" s="33" t="s">
        <v>1042</v>
      </c>
      <c r="E245" s="34">
        <v>147</v>
      </c>
      <c r="F245" s="33" t="s">
        <v>886</v>
      </c>
      <c r="G245" s="35" t="s">
        <v>1335</v>
      </c>
      <c r="H245" s="36" t="s">
        <v>1496</v>
      </c>
      <c r="I245" s="52" t="s">
        <v>886</v>
      </c>
      <c r="J245" s="31" t="s">
        <v>886</v>
      </c>
      <c r="K245" s="31" t="s">
        <v>916</v>
      </c>
      <c r="L245" s="31" t="s">
        <v>645</v>
      </c>
      <c r="M245" s="31" t="s">
        <v>886</v>
      </c>
      <c r="N245" s="31" t="s">
        <v>886</v>
      </c>
      <c r="O245" s="31" t="s">
        <v>910</v>
      </c>
      <c r="P245" s="31" t="s">
        <v>909</v>
      </c>
      <c r="Q245" s="31" t="s">
        <v>886</v>
      </c>
      <c r="R245" s="31" t="s">
        <v>886</v>
      </c>
      <c r="S245" s="31" t="s">
        <v>886</v>
      </c>
      <c r="T245" s="31" t="s">
        <v>886</v>
      </c>
      <c r="U245" s="31" t="s">
        <v>886</v>
      </c>
      <c r="V245" s="31" t="s">
        <v>886</v>
      </c>
      <c r="W245" s="31" t="s">
        <v>886</v>
      </c>
      <c r="X245" s="31" t="s">
        <v>886</v>
      </c>
      <c r="Y245" s="31" t="s">
        <v>886</v>
      </c>
      <c r="Z245" s="31" t="s">
        <v>886</v>
      </c>
      <c r="AA245" s="32" t="str">
        <f>IF(W245="-","-",VLOOKUP(W245,十干十二支!A$2:B$61,2,FALSE))</f>
        <v>-</v>
      </c>
      <c r="AB245" s="32" t="str">
        <f>IF(X245="-","-",VLOOKUP(X245,十干十二支!$A$1:B$61,2,FALSE))</f>
        <v>-</v>
      </c>
      <c r="AC245" s="32" t="str">
        <f t="shared" si="73"/>
        <v>-</v>
      </c>
      <c r="AD245" s="32" t="str">
        <f t="shared" si="72"/>
        <v>-</v>
      </c>
      <c r="AE245" s="32" t="str">
        <f>IF(S245="-","-",VLOOKUP(S245,十干十二支!$A$1:B$61,2,FALSE))</f>
        <v>-</v>
      </c>
      <c r="AF245" s="32" t="str">
        <f>IF(T245="-","-",VLOOKUP(T245,十干十二支!$A$1:B$61,2,FALSE))</f>
        <v>-</v>
      </c>
      <c r="AG245" s="32" t="str">
        <f t="shared" si="74"/>
        <v>-</v>
      </c>
    </row>
    <row r="246" spans="1:33" ht="48.5" customHeight="1">
      <c r="A246" s="66"/>
      <c r="B246" s="33" t="s">
        <v>1042</v>
      </c>
      <c r="C246" s="33" t="s">
        <v>886</v>
      </c>
      <c r="D246" s="33" t="s">
        <v>886</v>
      </c>
      <c r="E246" s="34">
        <v>147</v>
      </c>
      <c r="F246" s="33" t="s">
        <v>905</v>
      </c>
      <c r="G246" s="35" t="s">
        <v>1336</v>
      </c>
      <c r="H246" s="36" t="s">
        <v>1642</v>
      </c>
      <c r="I246" s="52" t="s">
        <v>1646</v>
      </c>
      <c r="J246" s="31" t="s">
        <v>886</v>
      </c>
      <c r="K246" s="31" t="s">
        <v>916</v>
      </c>
      <c r="L246" s="31" t="s">
        <v>638</v>
      </c>
      <c r="M246" s="31" t="s">
        <v>886</v>
      </c>
      <c r="N246" s="31" t="s">
        <v>886</v>
      </c>
      <c r="O246" s="31" t="s">
        <v>909</v>
      </c>
      <c r="P246" s="31" t="s">
        <v>910</v>
      </c>
      <c r="Q246" s="31" t="s">
        <v>886</v>
      </c>
      <c r="R246" s="31" t="s">
        <v>886</v>
      </c>
      <c r="S246" s="31" t="s">
        <v>886</v>
      </c>
      <c r="T246" s="31" t="s">
        <v>886</v>
      </c>
      <c r="U246" s="31" t="s">
        <v>886</v>
      </c>
      <c r="V246" s="31" t="s">
        <v>886</v>
      </c>
      <c r="W246" s="31" t="s">
        <v>267</v>
      </c>
      <c r="X246" s="31" t="s">
        <v>402</v>
      </c>
      <c r="Y246" s="31" t="s">
        <v>1336</v>
      </c>
      <c r="Z246" s="31" t="s">
        <v>1781</v>
      </c>
      <c r="AA246" s="32">
        <f>IF(W246="-","-",VLOOKUP(W246,十干十二支!A$2:B$61,2,FALSE))</f>
        <v>34</v>
      </c>
      <c r="AB246" s="32">
        <f>IF(X246="-","-",VLOOKUP(X246,十干十二支!$A$1:B$61,2,FALSE))</f>
        <v>35</v>
      </c>
      <c r="AC246" s="32">
        <f t="shared" si="73"/>
        <v>1</v>
      </c>
      <c r="AD246" s="32">
        <f t="shared" si="72"/>
        <v>1</v>
      </c>
      <c r="AE246" s="32" t="str">
        <f>IF(S246="-","-",VLOOKUP(S246,十干十二支!$A$1:B$61,2,FALSE))</f>
        <v>-</v>
      </c>
      <c r="AF246" s="32" t="str">
        <f>IF(T246="-","-",VLOOKUP(T246,十干十二支!$A$1:B$61,2,FALSE))</f>
        <v>-</v>
      </c>
      <c r="AG246" s="32" t="str">
        <f t="shared" si="74"/>
        <v>-</v>
      </c>
    </row>
    <row r="247" spans="1:33" ht="48.5" customHeight="1">
      <c r="A247" s="66"/>
      <c r="B247" s="33" t="s">
        <v>1124</v>
      </c>
      <c r="C247" s="33" t="s">
        <v>886</v>
      </c>
      <c r="D247" s="33" t="s">
        <v>1060</v>
      </c>
      <c r="E247" s="34">
        <v>147</v>
      </c>
      <c r="F247" s="33" t="s">
        <v>886</v>
      </c>
      <c r="G247" s="35" t="s">
        <v>1337</v>
      </c>
      <c r="H247" s="36" t="s">
        <v>1497</v>
      </c>
      <c r="I247" s="52" t="s">
        <v>886</v>
      </c>
      <c r="J247" s="31" t="s">
        <v>886</v>
      </c>
      <c r="K247" s="31" t="s">
        <v>916</v>
      </c>
      <c r="L247" s="31" t="s">
        <v>645</v>
      </c>
      <c r="M247" s="31" t="s">
        <v>886</v>
      </c>
      <c r="N247" s="31" t="s">
        <v>886</v>
      </c>
      <c r="O247" s="31" t="s">
        <v>910</v>
      </c>
      <c r="P247" s="31" t="s">
        <v>909</v>
      </c>
      <c r="Q247" s="31" t="s">
        <v>886</v>
      </c>
      <c r="R247" s="31" t="s">
        <v>886</v>
      </c>
      <c r="S247" s="31" t="s">
        <v>886</v>
      </c>
      <c r="T247" s="31" t="s">
        <v>886</v>
      </c>
      <c r="U247" s="31" t="s">
        <v>886</v>
      </c>
      <c r="V247" s="31" t="s">
        <v>886</v>
      </c>
      <c r="W247" s="31" t="s">
        <v>886</v>
      </c>
      <c r="X247" s="31" t="s">
        <v>886</v>
      </c>
      <c r="Y247" s="31" t="s">
        <v>886</v>
      </c>
      <c r="Z247" s="31" t="s">
        <v>886</v>
      </c>
      <c r="AA247" s="32" t="str">
        <f>IF(W247="-","-",VLOOKUP(W247,十干十二支!A$2:B$61,2,FALSE))</f>
        <v>-</v>
      </c>
      <c r="AB247" s="32" t="str">
        <f>IF(X247="-","-",VLOOKUP(X247,十干十二支!$A$1:B$61,2,FALSE))</f>
        <v>-</v>
      </c>
      <c r="AC247" s="32" t="str">
        <f t="shared" si="73"/>
        <v>-</v>
      </c>
      <c r="AD247" s="32" t="str">
        <f t="shared" si="72"/>
        <v>-</v>
      </c>
      <c r="AE247" s="32" t="str">
        <f>IF(S247="-","-",VLOOKUP(S247,十干十二支!$A$1:B$61,2,FALSE))</f>
        <v>-</v>
      </c>
      <c r="AF247" s="32" t="str">
        <f>IF(T247="-","-",VLOOKUP(T247,十干十二支!$A$1:B$61,2,FALSE))</f>
        <v>-</v>
      </c>
      <c r="AG247" s="32" t="str">
        <f t="shared" si="74"/>
        <v>-</v>
      </c>
    </row>
    <row r="248" spans="1:33" ht="48.5" customHeight="1">
      <c r="A248" s="66"/>
      <c r="B248" s="33" t="s">
        <v>1060</v>
      </c>
      <c r="C248" s="33" t="s">
        <v>886</v>
      </c>
      <c r="D248" s="33" t="s">
        <v>886</v>
      </c>
      <c r="E248" s="34">
        <v>147</v>
      </c>
      <c r="F248" s="33" t="s">
        <v>913</v>
      </c>
      <c r="G248" s="35" t="s">
        <v>1338</v>
      </c>
      <c r="H248" s="36" t="s">
        <v>1643</v>
      </c>
      <c r="I248" s="52" t="s">
        <v>1647</v>
      </c>
      <c r="J248" s="31" t="s">
        <v>886</v>
      </c>
      <c r="K248" s="31" t="s">
        <v>916</v>
      </c>
      <c r="L248" s="31" t="s">
        <v>638</v>
      </c>
      <c r="M248" s="31" t="s">
        <v>886</v>
      </c>
      <c r="N248" s="31" t="s">
        <v>886</v>
      </c>
      <c r="O248" s="31" t="s">
        <v>909</v>
      </c>
      <c r="P248" s="31" t="s">
        <v>910</v>
      </c>
      <c r="Q248" s="31" t="s">
        <v>886</v>
      </c>
      <c r="R248" s="31" t="s">
        <v>886</v>
      </c>
      <c r="S248" s="31" t="s">
        <v>886</v>
      </c>
      <c r="T248" s="31" t="s">
        <v>886</v>
      </c>
      <c r="U248" s="31" t="s">
        <v>886</v>
      </c>
      <c r="V248" s="31" t="s">
        <v>886</v>
      </c>
      <c r="W248" s="31" t="s">
        <v>554</v>
      </c>
      <c r="X248" s="31" t="s">
        <v>878</v>
      </c>
      <c r="Y248" s="31" t="s">
        <v>1338</v>
      </c>
      <c r="Z248" s="31" t="s">
        <v>1782</v>
      </c>
      <c r="AA248" s="32">
        <f>IF(W248="-","-",VLOOKUP(W248,十干十二支!A$2:B$61,2,FALSE))</f>
        <v>0</v>
      </c>
      <c r="AB248" s="32">
        <f>IF(X248="-","-",VLOOKUP(X248,十干十二支!$A$1:B$61,2,FALSE))</f>
        <v>1</v>
      </c>
      <c r="AC248" s="32">
        <f t="shared" si="73"/>
        <v>1</v>
      </c>
      <c r="AD248" s="32">
        <f t="shared" si="72"/>
        <v>1</v>
      </c>
      <c r="AE248" s="32" t="str">
        <f>IF(S248="-","-",VLOOKUP(S248,十干十二支!$A$1:B$61,2,FALSE))</f>
        <v>-</v>
      </c>
      <c r="AF248" s="32" t="str">
        <f>IF(T248="-","-",VLOOKUP(T248,十干十二支!$A$1:B$61,2,FALSE))</f>
        <v>-</v>
      </c>
      <c r="AG248" s="32" t="str">
        <f t="shared" si="74"/>
        <v>-</v>
      </c>
    </row>
    <row r="249" spans="1:33" ht="48.5" customHeight="1">
      <c r="A249" s="66"/>
      <c r="B249" s="33" t="s">
        <v>1134</v>
      </c>
      <c r="C249" s="33" t="s">
        <v>886</v>
      </c>
      <c r="D249" s="33" t="s">
        <v>1074</v>
      </c>
      <c r="E249" s="34">
        <v>147</v>
      </c>
      <c r="F249" s="33" t="s">
        <v>886</v>
      </c>
      <c r="G249" s="35" t="s">
        <v>1339</v>
      </c>
      <c r="H249" s="36" t="s">
        <v>1498</v>
      </c>
      <c r="I249" s="52" t="s">
        <v>886</v>
      </c>
      <c r="J249" s="31" t="s">
        <v>886</v>
      </c>
      <c r="K249" s="31" t="s">
        <v>916</v>
      </c>
      <c r="L249" s="31" t="s">
        <v>645</v>
      </c>
      <c r="M249" s="31" t="s">
        <v>886</v>
      </c>
      <c r="N249" s="31" t="s">
        <v>886</v>
      </c>
      <c r="O249" s="31" t="s">
        <v>910</v>
      </c>
      <c r="P249" s="31" t="s">
        <v>909</v>
      </c>
      <c r="Q249" s="31" t="s">
        <v>886</v>
      </c>
      <c r="R249" s="31" t="s">
        <v>886</v>
      </c>
      <c r="S249" s="31" t="s">
        <v>886</v>
      </c>
      <c r="T249" s="31" t="s">
        <v>886</v>
      </c>
      <c r="U249" s="31" t="s">
        <v>886</v>
      </c>
      <c r="V249" s="31" t="s">
        <v>886</v>
      </c>
      <c r="W249" s="31" t="s">
        <v>886</v>
      </c>
      <c r="X249" s="31" t="s">
        <v>886</v>
      </c>
      <c r="Y249" s="31" t="s">
        <v>886</v>
      </c>
      <c r="Z249" s="31" t="s">
        <v>886</v>
      </c>
      <c r="AA249" s="32" t="str">
        <f>IF(W249="-","-",VLOOKUP(W249,十干十二支!A$2:B$61,2,FALSE))</f>
        <v>-</v>
      </c>
      <c r="AB249" s="32" t="str">
        <f>IF(X249="-","-",VLOOKUP(X249,十干十二支!$A$1:B$61,2,FALSE))</f>
        <v>-</v>
      </c>
      <c r="AC249" s="32" t="str">
        <f t="shared" si="73"/>
        <v>-</v>
      </c>
      <c r="AD249" s="32" t="str">
        <f t="shared" si="72"/>
        <v>-</v>
      </c>
      <c r="AE249" s="32" t="str">
        <f>IF(S249="-","-",VLOOKUP(S249,十干十二支!$A$1:B$61,2,FALSE))</f>
        <v>-</v>
      </c>
      <c r="AF249" s="32" t="str">
        <f>IF(T249="-","-",VLOOKUP(T249,十干十二支!$A$1:B$61,2,FALSE))</f>
        <v>-</v>
      </c>
      <c r="AG249" s="32" t="str">
        <f t="shared" si="74"/>
        <v>-</v>
      </c>
    </row>
    <row r="250" spans="1:33" ht="48.5" customHeight="1">
      <c r="A250" s="66"/>
      <c r="B250" s="33" t="s">
        <v>1074</v>
      </c>
      <c r="C250" s="33" t="s">
        <v>886</v>
      </c>
      <c r="D250" s="33" t="s">
        <v>886</v>
      </c>
      <c r="E250" s="34">
        <v>147</v>
      </c>
      <c r="F250" s="33" t="s">
        <v>914</v>
      </c>
      <c r="G250" s="35" t="s">
        <v>1340</v>
      </c>
      <c r="H250" s="36" t="s">
        <v>1644</v>
      </c>
      <c r="I250" s="52" t="s">
        <v>1648</v>
      </c>
      <c r="J250" s="31" t="s">
        <v>886</v>
      </c>
      <c r="K250" s="31" t="s">
        <v>916</v>
      </c>
      <c r="L250" s="31" t="s">
        <v>638</v>
      </c>
      <c r="M250" s="31" t="s">
        <v>886</v>
      </c>
      <c r="N250" s="31" t="s">
        <v>886</v>
      </c>
      <c r="O250" s="31" t="s">
        <v>909</v>
      </c>
      <c r="P250" s="31" t="s">
        <v>910</v>
      </c>
      <c r="Q250" s="31" t="s">
        <v>886</v>
      </c>
      <c r="R250" s="31" t="s">
        <v>886</v>
      </c>
      <c r="S250" s="31" t="s">
        <v>886</v>
      </c>
      <c r="T250" s="31" t="s">
        <v>886</v>
      </c>
      <c r="U250" s="31" t="s">
        <v>886</v>
      </c>
      <c r="V250" s="31" t="s">
        <v>886</v>
      </c>
      <c r="W250" s="31" t="s">
        <v>29</v>
      </c>
      <c r="X250" s="31" t="s">
        <v>74</v>
      </c>
      <c r="Y250" s="31" t="s">
        <v>1340</v>
      </c>
      <c r="Z250" s="31" t="s">
        <v>1783</v>
      </c>
      <c r="AA250" s="32">
        <f>IF(W250="-","-",VLOOKUP(W250,十干十二支!A$2:B$61,2,FALSE))</f>
        <v>58</v>
      </c>
      <c r="AB250" s="32">
        <f>IF(X250="-","-",VLOOKUP(X250,十干十二支!$A$1:B$61,2,FALSE))</f>
        <v>59</v>
      </c>
      <c r="AC250" s="32">
        <f t="shared" si="73"/>
        <v>1</v>
      </c>
      <c r="AD250" s="32">
        <f t="shared" si="72"/>
        <v>1</v>
      </c>
      <c r="AE250" s="32" t="str">
        <f>IF(S250="-","-",VLOOKUP(S250,十干十二支!$A$1:B$61,2,FALSE))</f>
        <v>-</v>
      </c>
      <c r="AF250" s="32" t="str">
        <f>IF(T250="-","-",VLOOKUP(T250,十干十二支!$A$1:B$61,2,FALSE))</f>
        <v>-</v>
      </c>
      <c r="AG250" s="32" t="str">
        <f t="shared" si="74"/>
        <v>-</v>
      </c>
    </row>
    <row r="251" spans="1:33" ht="48.5" customHeight="1">
      <c r="A251" s="66"/>
      <c r="B251" s="33" t="s">
        <v>995</v>
      </c>
      <c r="C251" s="33" t="s">
        <v>886</v>
      </c>
      <c r="D251" s="33" t="s">
        <v>963</v>
      </c>
      <c r="E251" s="34">
        <v>148</v>
      </c>
      <c r="F251" s="33" t="s">
        <v>886</v>
      </c>
      <c r="G251" s="35" t="s">
        <v>1341</v>
      </c>
      <c r="H251" s="36" t="s">
        <v>1499</v>
      </c>
      <c r="I251" s="31" t="s">
        <v>886</v>
      </c>
      <c r="J251" s="31" t="s">
        <v>886</v>
      </c>
      <c r="K251" s="31" t="s">
        <v>916</v>
      </c>
      <c r="L251" s="31" t="s">
        <v>645</v>
      </c>
      <c r="M251" s="31" t="s">
        <v>886</v>
      </c>
      <c r="N251" s="31" t="s">
        <v>886</v>
      </c>
      <c r="O251" s="31" t="s">
        <v>910</v>
      </c>
      <c r="P251" s="31" t="s">
        <v>909</v>
      </c>
      <c r="Q251" s="31" t="s">
        <v>886</v>
      </c>
      <c r="R251" s="31" t="s">
        <v>886</v>
      </c>
      <c r="S251" s="31" t="s">
        <v>886</v>
      </c>
      <c r="T251" s="31" t="s">
        <v>886</v>
      </c>
      <c r="U251" s="31" t="s">
        <v>886</v>
      </c>
      <c r="V251" s="31" t="s">
        <v>886</v>
      </c>
      <c r="W251" s="31" t="s">
        <v>886</v>
      </c>
      <c r="X251" s="31" t="s">
        <v>886</v>
      </c>
      <c r="Y251" s="31" t="s">
        <v>886</v>
      </c>
      <c r="Z251" s="31" t="s">
        <v>886</v>
      </c>
      <c r="AA251" s="32" t="str">
        <f>IF(W251="-","-",VLOOKUP(W251,十干十二支!A$2:B$61,2,FALSE))</f>
        <v>-</v>
      </c>
      <c r="AB251" s="32" t="str">
        <f>IF(X251="-","-",VLOOKUP(X251,十干十二支!$A$1:B$61,2,FALSE))</f>
        <v>-</v>
      </c>
      <c r="AC251" s="32" t="str">
        <f t="shared" si="73"/>
        <v>-</v>
      </c>
      <c r="AD251" s="32" t="str">
        <f t="shared" si="72"/>
        <v>-</v>
      </c>
      <c r="AE251" s="32" t="str">
        <f>IF(S251="-","-",VLOOKUP(S251,十干十二支!$A$1:B$61,2,FALSE))</f>
        <v>-</v>
      </c>
      <c r="AF251" s="32" t="str">
        <f>IF(T251="-","-",VLOOKUP(T251,十干十二支!$A$1:B$61,2,FALSE))</f>
        <v>-</v>
      </c>
      <c r="AG251" s="32" t="str">
        <f t="shared" si="74"/>
        <v>-</v>
      </c>
    </row>
    <row r="252" spans="1:33" ht="48.5" customHeight="1">
      <c r="A252" s="66"/>
      <c r="B252" s="33" t="s">
        <v>963</v>
      </c>
      <c r="C252" s="33" t="s">
        <v>886</v>
      </c>
      <c r="D252" s="33" t="s">
        <v>886</v>
      </c>
      <c r="E252" s="34">
        <v>148</v>
      </c>
      <c r="F252" s="33" t="s">
        <v>896</v>
      </c>
      <c r="G252" s="35" t="s">
        <v>1342</v>
      </c>
      <c r="H252" s="36" t="s">
        <v>1649</v>
      </c>
      <c r="I252" s="52" t="s">
        <v>1650</v>
      </c>
      <c r="J252" s="31" t="s">
        <v>886</v>
      </c>
      <c r="K252" s="31" t="s">
        <v>916</v>
      </c>
      <c r="L252" s="31" t="s">
        <v>638</v>
      </c>
      <c r="M252" s="31" t="s">
        <v>886</v>
      </c>
      <c r="N252" s="31" t="s">
        <v>886</v>
      </c>
      <c r="O252" s="31" t="s">
        <v>909</v>
      </c>
      <c r="P252" s="31" t="s">
        <v>910</v>
      </c>
      <c r="Q252" s="31" t="s">
        <v>886</v>
      </c>
      <c r="R252" s="31" t="s">
        <v>886</v>
      </c>
      <c r="S252" s="31" t="s">
        <v>886</v>
      </c>
      <c r="T252" s="31" t="s">
        <v>886</v>
      </c>
      <c r="U252" s="31" t="s">
        <v>886</v>
      </c>
      <c r="V252" s="31" t="s">
        <v>886</v>
      </c>
      <c r="W252" s="31" t="s">
        <v>394</v>
      </c>
      <c r="X252" s="31" t="s">
        <v>227</v>
      </c>
      <c r="Y252" s="31" t="s">
        <v>1342</v>
      </c>
      <c r="Z252" s="31" t="s">
        <v>1784</v>
      </c>
      <c r="AA252" s="32">
        <f>IF(W252="-","-",VLOOKUP(W252,十干十二支!A$2:B$61,2,FALSE))</f>
        <v>52</v>
      </c>
      <c r="AB252" s="32">
        <f>IF(X252="-","-",VLOOKUP(X252,十干十二支!$A$1:B$61,2,FALSE))</f>
        <v>53</v>
      </c>
      <c r="AC252" s="32">
        <f t="shared" si="73"/>
        <v>1</v>
      </c>
      <c r="AD252" s="32">
        <f t="shared" si="72"/>
        <v>1</v>
      </c>
      <c r="AE252" s="32" t="str">
        <f>IF(S252="-","-",VLOOKUP(S252,十干十二支!$A$1:B$61,2,FALSE))</f>
        <v>-</v>
      </c>
      <c r="AF252" s="32" t="str">
        <f>IF(T252="-","-",VLOOKUP(T252,十干十二支!$A$1:B$61,2,FALSE))</f>
        <v>-</v>
      </c>
      <c r="AG252" s="32" t="str">
        <f t="shared" si="74"/>
        <v>-</v>
      </c>
    </row>
    <row r="253" spans="1:33" ht="48.5" customHeight="1">
      <c r="A253" s="66"/>
      <c r="B253" s="33" t="s">
        <v>1112</v>
      </c>
      <c r="C253" s="33" t="s">
        <v>886</v>
      </c>
      <c r="D253" s="33" t="s">
        <v>1022</v>
      </c>
      <c r="E253" s="34">
        <v>148</v>
      </c>
      <c r="F253" s="33" t="s">
        <v>886</v>
      </c>
      <c r="G253" s="35" t="s">
        <v>1343</v>
      </c>
      <c r="H253" s="36" t="s">
        <v>1500</v>
      </c>
      <c r="I253" s="31" t="s">
        <v>886</v>
      </c>
      <c r="J253" s="31" t="s">
        <v>886</v>
      </c>
      <c r="K253" s="31" t="s">
        <v>916</v>
      </c>
      <c r="L253" s="31" t="s">
        <v>645</v>
      </c>
      <c r="M253" s="31" t="s">
        <v>886</v>
      </c>
      <c r="N253" s="31" t="s">
        <v>886</v>
      </c>
      <c r="O253" s="31" t="s">
        <v>910</v>
      </c>
      <c r="P253" s="31" t="s">
        <v>909</v>
      </c>
      <c r="Q253" s="31" t="s">
        <v>886</v>
      </c>
      <c r="R253" s="31" t="s">
        <v>886</v>
      </c>
      <c r="S253" s="31" t="s">
        <v>886</v>
      </c>
      <c r="T253" s="31" t="s">
        <v>886</v>
      </c>
      <c r="U253" s="31" t="s">
        <v>886</v>
      </c>
      <c r="V253" s="31" t="s">
        <v>886</v>
      </c>
      <c r="W253" s="31" t="s">
        <v>886</v>
      </c>
      <c r="X253" s="31" t="s">
        <v>886</v>
      </c>
      <c r="Y253" s="31" t="s">
        <v>886</v>
      </c>
      <c r="Z253" s="31" t="s">
        <v>886</v>
      </c>
      <c r="AA253" s="32" t="str">
        <f>IF(W253="-","-",VLOOKUP(W253,十干十二支!A$2:B$61,2,FALSE))</f>
        <v>-</v>
      </c>
      <c r="AB253" s="32" t="str">
        <f>IF(X253="-","-",VLOOKUP(X253,十干十二支!$A$1:B$61,2,FALSE))</f>
        <v>-</v>
      </c>
      <c r="AC253" s="32" t="str">
        <f t="shared" si="73"/>
        <v>-</v>
      </c>
      <c r="AD253" s="32" t="str">
        <f t="shared" si="72"/>
        <v>-</v>
      </c>
      <c r="AE253" s="32" t="str">
        <f>IF(S253="-","-",VLOOKUP(S253,十干十二支!$A$1:B$61,2,FALSE))</f>
        <v>-</v>
      </c>
      <c r="AF253" s="32" t="str">
        <f>IF(T253="-","-",VLOOKUP(T253,十干十二支!$A$1:B$61,2,FALSE))</f>
        <v>-</v>
      </c>
      <c r="AG253" s="32" t="str">
        <f t="shared" si="74"/>
        <v>-</v>
      </c>
    </row>
    <row r="254" spans="1:33" ht="48.5" customHeight="1">
      <c r="A254" s="66"/>
      <c r="B254" s="33" t="s">
        <v>1022</v>
      </c>
      <c r="C254" s="33" t="s">
        <v>886</v>
      </c>
      <c r="D254" s="33" t="s">
        <v>886</v>
      </c>
      <c r="E254" s="34">
        <v>148</v>
      </c>
      <c r="F254" s="33" t="s">
        <v>904</v>
      </c>
      <c r="G254" s="35" t="s">
        <v>1344</v>
      </c>
      <c r="H254" s="36" t="s">
        <v>1651</v>
      </c>
      <c r="I254" s="50" t="s">
        <v>1652</v>
      </c>
      <c r="J254" s="31" t="s">
        <v>886</v>
      </c>
      <c r="K254" s="31" t="s">
        <v>916</v>
      </c>
      <c r="L254" s="31" t="s">
        <v>638</v>
      </c>
      <c r="M254" s="31" t="s">
        <v>886</v>
      </c>
      <c r="N254" s="31" t="s">
        <v>886</v>
      </c>
      <c r="O254" s="31" t="s">
        <v>909</v>
      </c>
      <c r="P254" s="31" t="s">
        <v>910</v>
      </c>
      <c r="Q254" s="31" t="s">
        <v>886</v>
      </c>
      <c r="R254" s="31" t="s">
        <v>886</v>
      </c>
      <c r="S254" s="31" t="s">
        <v>886</v>
      </c>
      <c r="T254" s="31" t="s">
        <v>886</v>
      </c>
      <c r="U254" s="31" t="s">
        <v>886</v>
      </c>
      <c r="V254" s="31" t="s">
        <v>886</v>
      </c>
      <c r="W254" s="31" t="s">
        <v>336</v>
      </c>
      <c r="X254" s="31" t="s">
        <v>49</v>
      </c>
      <c r="Y254" s="31" t="s">
        <v>1344</v>
      </c>
      <c r="Z254" s="31" t="s">
        <v>1785</v>
      </c>
      <c r="AA254" s="32">
        <f>IF(W254="-","-",VLOOKUP(W254,十干十二支!A$2:B$61,2,FALSE))</f>
        <v>46</v>
      </c>
      <c r="AB254" s="32">
        <f>IF(X254="-","-",VLOOKUP(X254,十干十二支!$A$1:B$61,2,FALSE))</f>
        <v>47</v>
      </c>
      <c r="AC254" s="32">
        <f t="shared" si="73"/>
        <v>1</v>
      </c>
      <c r="AD254" s="32">
        <f t="shared" si="72"/>
        <v>1</v>
      </c>
      <c r="AE254" s="32" t="str">
        <f>IF(S254="-","-",VLOOKUP(S254,十干十二支!$A$1:B$61,2,FALSE))</f>
        <v>-</v>
      </c>
      <c r="AF254" s="32" t="str">
        <f>IF(T254="-","-",VLOOKUP(T254,十干十二支!$A$1:B$61,2,FALSE))</f>
        <v>-</v>
      </c>
      <c r="AG254" s="32" t="str">
        <f t="shared" si="74"/>
        <v>-</v>
      </c>
    </row>
    <row r="255" spans="1:33" ht="48.5" customHeight="1">
      <c r="A255" s="66"/>
      <c r="B255" s="33" t="s">
        <v>1097</v>
      </c>
      <c r="C255" s="33" t="s">
        <v>886</v>
      </c>
      <c r="D255" s="33" t="s">
        <v>1043</v>
      </c>
      <c r="E255" s="34">
        <v>148</v>
      </c>
      <c r="F255" s="33" t="s">
        <v>886</v>
      </c>
      <c r="G255" s="35" t="s">
        <v>1345</v>
      </c>
      <c r="H255" s="36" t="s">
        <v>1501</v>
      </c>
      <c r="I255" s="48" t="s">
        <v>886</v>
      </c>
      <c r="J255" s="31" t="s">
        <v>886</v>
      </c>
      <c r="K255" s="31" t="s">
        <v>916</v>
      </c>
      <c r="L255" s="31" t="s">
        <v>645</v>
      </c>
      <c r="M255" s="31" t="s">
        <v>886</v>
      </c>
      <c r="N255" s="31" t="s">
        <v>886</v>
      </c>
      <c r="O255" s="31" t="s">
        <v>910</v>
      </c>
      <c r="P255" s="31" t="s">
        <v>909</v>
      </c>
      <c r="Q255" s="31" t="s">
        <v>886</v>
      </c>
      <c r="R255" s="31" t="s">
        <v>886</v>
      </c>
      <c r="S255" s="31" t="s">
        <v>886</v>
      </c>
      <c r="T255" s="31" t="s">
        <v>886</v>
      </c>
      <c r="U255" s="31" t="s">
        <v>886</v>
      </c>
      <c r="V255" s="31" t="s">
        <v>886</v>
      </c>
      <c r="W255" s="31" t="s">
        <v>886</v>
      </c>
      <c r="X255" s="31" t="s">
        <v>886</v>
      </c>
      <c r="Y255" s="31" t="s">
        <v>886</v>
      </c>
      <c r="Z255" s="31" t="s">
        <v>886</v>
      </c>
      <c r="AA255" s="32" t="str">
        <f>IF(W255="-","-",VLOOKUP(W255,十干十二支!A$2:B$61,2,FALSE))</f>
        <v>-</v>
      </c>
      <c r="AB255" s="32" t="str">
        <f>IF(X255="-","-",VLOOKUP(X255,十干十二支!$A$1:B$61,2,FALSE))</f>
        <v>-</v>
      </c>
      <c r="AC255" s="32" t="str">
        <f t="shared" si="73"/>
        <v>-</v>
      </c>
      <c r="AD255" s="32" t="str">
        <f t="shared" si="72"/>
        <v>-</v>
      </c>
      <c r="AE255" s="32" t="str">
        <f>IF(S255="-","-",VLOOKUP(S255,十干十二支!$A$1:B$61,2,FALSE))</f>
        <v>-</v>
      </c>
      <c r="AF255" s="32" t="str">
        <f>IF(T255="-","-",VLOOKUP(T255,十干十二支!$A$1:B$61,2,FALSE))</f>
        <v>-</v>
      </c>
      <c r="AG255" s="32" t="str">
        <f t="shared" si="74"/>
        <v>-</v>
      </c>
    </row>
    <row r="256" spans="1:33" ht="48.5" customHeight="1">
      <c r="A256" s="66"/>
      <c r="B256" s="33" t="s">
        <v>1043</v>
      </c>
      <c r="C256" s="33" t="s">
        <v>886</v>
      </c>
      <c r="D256" s="33" t="s">
        <v>886</v>
      </c>
      <c r="E256" s="34">
        <v>148</v>
      </c>
      <c r="F256" s="33" t="s">
        <v>905</v>
      </c>
      <c r="G256" s="35" t="s">
        <v>1346</v>
      </c>
      <c r="H256" s="36" t="s">
        <v>1653</v>
      </c>
      <c r="I256" s="50" t="s">
        <v>1654</v>
      </c>
      <c r="J256" s="31" t="s">
        <v>886</v>
      </c>
      <c r="K256" s="31" t="s">
        <v>916</v>
      </c>
      <c r="L256" s="31" t="s">
        <v>638</v>
      </c>
      <c r="M256" s="31" t="s">
        <v>886</v>
      </c>
      <c r="N256" s="31" t="s">
        <v>886</v>
      </c>
      <c r="O256" s="31" t="s">
        <v>909</v>
      </c>
      <c r="P256" s="31" t="s">
        <v>910</v>
      </c>
      <c r="Q256" s="31" t="s">
        <v>886</v>
      </c>
      <c r="R256" s="31" t="s">
        <v>886</v>
      </c>
      <c r="S256" s="31" t="s">
        <v>886</v>
      </c>
      <c r="T256" s="31" t="s">
        <v>886</v>
      </c>
      <c r="U256" s="31" t="s">
        <v>886</v>
      </c>
      <c r="V256" s="31" t="s">
        <v>886</v>
      </c>
      <c r="W256" s="31" t="s">
        <v>55</v>
      </c>
      <c r="X256" s="31" t="s">
        <v>336</v>
      </c>
      <c r="Y256" s="31" t="s">
        <v>1346</v>
      </c>
      <c r="Z256" s="31" t="s">
        <v>1786</v>
      </c>
      <c r="AA256" s="32">
        <f>IF(W256="-","-",VLOOKUP(W256,十干十二支!A$2:B$61,2,FALSE))</f>
        <v>45</v>
      </c>
      <c r="AB256" s="32">
        <f>IF(X256="-","-",VLOOKUP(X256,十干十二支!$A$1:B$61,2,FALSE))</f>
        <v>46</v>
      </c>
      <c r="AC256" s="32">
        <f t="shared" si="73"/>
        <v>1</v>
      </c>
      <c r="AD256" s="32">
        <f t="shared" si="72"/>
        <v>1</v>
      </c>
      <c r="AE256" s="32" t="str">
        <f>IF(S256="-","-",VLOOKUP(S256,十干十二支!$A$1:B$61,2,FALSE))</f>
        <v>-</v>
      </c>
      <c r="AF256" s="32" t="str">
        <f>IF(T256="-","-",VLOOKUP(T256,十干十二支!$A$1:B$61,2,FALSE))</f>
        <v>-</v>
      </c>
      <c r="AG256" s="32" t="str">
        <f t="shared" si="74"/>
        <v>-</v>
      </c>
    </row>
    <row r="257" spans="1:33" ht="48.5" customHeight="1">
      <c r="A257" s="66"/>
      <c r="B257" s="33" t="s">
        <v>996</v>
      </c>
      <c r="C257" s="33" t="s">
        <v>886</v>
      </c>
      <c r="D257" s="33" t="s">
        <v>964</v>
      </c>
      <c r="E257" s="34">
        <v>149</v>
      </c>
      <c r="F257" s="33" t="s">
        <v>886</v>
      </c>
      <c r="G257" s="35" t="s">
        <v>1347</v>
      </c>
      <c r="H257" s="36" t="s">
        <v>1502</v>
      </c>
      <c r="I257" s="31" t="s">
        <v>886</v>
      </c>
      <c r="J257" s="31" t="s">
        <v>886</v>
      </c>
      <c r="K257" s="31" t="s">
        <v>916</v>
      </c>
      <c r="L257" s="31" t="s">
        <v>645</v>
      </c>
      <c r="M257" s="31" t="s">
        <v>886</v>
      </c>
      <c r="N257" s="31" t="s">
        <v>886</v>
      </c>
      <c r="O257" s="31" t="s">
        <v>910</v>
      </c>
      <c r="P257" s="31" t="s">
        <v>909</v>
      </c>
      <c r="Q257" s="31" t="s">
        <v>886</v>
      </c>
      <c r="R257" s="31" t="s">
        <v>886</v>
      </c>
      <c r="S257" s="31" t="s">
        <v>886</v>
      </c>
      <c r="T257" s="31" t="s">
        <v>886</v>
      </c>
      <c r="U257" s="31" t="s">
        <v>886</v>
      </c>
      <c r="V257" s="31" t="s">
        <v>886</v>
      </c>
      <c r="W257" s="31" t="s">
        <v>886</v>
      </c>
      <c r="X257" s="31" t="s">
        <v>886</v>
      </c>
      <c r="Y257" s="31" t="s">
        <v>886</v>
      </c>
      <c r="Z257" s="31" t="s">
        <v>886</v>
      </c>
      <c r="AA257" s="32" t="str">
        <f>IF(W257="-","-",VLOOKUP(W257,十干十二支!A$2:B$61,2,FALSE))</f>
        <v>-</v>
      </c>
      <c r="AB257" s="32" t="str">
        <f>IF(X257="-","-",VLOOKUP(X257,十干十二支!$A$1:B$61,2,FALSE))</f>
        <v>-</v>
      </c>
      <c r="AC257" s="32" t="str">
        <f t="shared" si="73"/>
        <v>-</v>
      </c>
      <c r="AD257" s="32" t="str">
        <f t="shared" si="72"/>
        <v>-</v>
      </c>
      <c r="AE257" s="32" t="str">
        <f>IF(S257="-","-",VLOOKUP(S257,十干十二支!$A$1:B$61,2,FALSE))</f>
        <v>-</v>
      </c>
      <c r="AF257" s="32" t="str">
        <f>IF(T257="-","-",VLOOKUP(T257,十干十二支!$A$1:B$61,2,FALSE))</f>
        <v>-</v>
      </c>
      <c r="AG257" s="32" t="str">
        <f t="shared" si="74"/>
        <v>-</v>
      </c>
    </row>
    <row r="258" spans="1:33" ht="48.5" customHeight="1">
      <c r="A258" s="66"/>
      <c r="B258" s="33" t="s">
        <v>964</v>
      </c>
      <c r="C258" s="33" t="s">
        <v>886</v>
      </c>
      <c r="D258" s="33" t="s">
        <v>886</v>
      </c>
      <c r="E258" s="34">
        <v>149</v>
      </c>
      <c r="F258" s="33" t="s">
        <v>896</v>
      </c>
      <c r="G258" s="35" t="s">
        <v>1348</v>
      </c>
      <c r="H258" s="36" t="s">
        <v>1655</v>
      </c>
      <c r="I258" s="50" t="s">
        <v>1656</v>
      </c>
      <c r="J258" s="31" t="s">
        <v>886</v>
      </c>
      <c r="K258" s="31" t="s">
        <v>916</v>
      </c>
      <c r="L258" s="31" t="s">
        <v>638</v>
      </c>
      <c r="M258" s="31" t="s">
        <v>886</v>
      </c>
      <c r="N258" s="31" t="s">
        <v>886</v>
      </c>
      <c r="O258" s="31" t="s">
        <v>909</v>
      </c>
      <c r="P258" s="31" t="s">
        <v>910</v>
      </c>
      <c r="Q258" s="31" t="s">
        <v>886</v>
      </c>
      <c r="R258" s="31" t="s">
        <v>886</v>
      </c>
      <c r="S258" s="31" t="s">
        <v>886</v>
      </c>
      <c r="T258" s="31" t="s">
        <v>886</v>
      </c>
      <c r="U258" s="31" t="s">
        <v>886</v>
      </c>
      <c r="V258" s="31" t="s">
        <v>886</v>
      </c>
      <c r="W258" s="31" t="s">
        <v>146</v>
      </c>
      <c r="X258" s="31" t="s">
        <v>35</v>
      </c>
      <c r="Y258" s="31" t="s">
        <v>1348</v>
      </c>
      <c r="Z258" s="31" t="s">
        <v>1787</v>
      </c>
      <c r="AA258" s="32">
        <f>IF(W258="-","-",VLOOKUP(W258,十干十二支!A$2:B$61,2,FALSE))</f>
        <v>25</v>
      </c>
      <c r="AB258" s="32">
        <f>IF(X258="-","-",VLOOKUP(X258,十干十二支!$A$1:B$61,2,FALSE))</f>
        <v>26</v>
      </c>
      <c r="AC258" s="32">
        <f t="shared" si="73"/>
        <v>1</v>
      </c>
      <c r="AD258" s="32">
        <f t="shared" si="72"/>
        <v>1</v>
      </c>
      <c r="AE258" s="32" t="str">
        <f>IF(S258="-","-",VLOOKUP(S258,十干十二支!$A$1:B$61,2,FALSE))</f>
        <v>-</v>
      </c>
      <c r="AF258" s="32" t="str">
        <f>IF(T258="-","-",VLOOKUP(T258,十干十二支!$A$1:B$61,2,FALSE))</f>
        <v>-</v>
      </c>
      <c r="AG258" s="32" t="str">
        <f t="shared" si="74"/>
        <v>-</v>
      </c>
    </row>
    <row r="259" spans="1:33" ht="48.5" customHeight="1">
      <c r="A259" s="66"/>
      <c r="B259" s="33" t="s">
        <v>997</v>
      </c>
      <c r="C259" s="33" t="s">
        <v>886</v>
      </c>
      <c r="D259" s="33" t="s">
        <v>962</v>
      </c>
      <c r="E259" s="34">
        <v>150</v>
      </c>
      <c r="F259" s="33" t="s">
        <v>886</v>
      </c>
      <c r="G259" s="35" t="s">
        <v>1349</v>
      </c>
      <c r="H259" s="36" t="s">
        <v>1503</v>
      </c>
      <c r="I259" s="31" t="s">
        <v>886</v>
      </c>
      <c r="J259" s="31" t="s">
        <v>886</v>
      </c>
      <c r="K259" s="31" t="s">
        <v>916</v>
      </c>
      <c r="L259" s="31" t="s">
        <v>645</v>
      </c>
      <c r="M259" s="31" t="s">
        <v>886</v>
      </c>
      <c r="N259" s="31" t="s">
        <v>886</v>
      </c>
      <c r="O259" s="31" t="s">
        <v>910</v>
      </c>
      <c r="P259" s="31" t="s">
        <v>909</v>
      </c>
      <c r="Q259" s="31" t="s">
        <v>886</v>
      </c>
      <c r="R259" s="31" t="s">
        <v>886</v>
      </c>
      <c r="S259" s="31" t="s">
        <v>886</v>
      </c>
      <c r="T259" s="31" t="s">
        <v>886</v>
      </c>
      <c r="U259" s="31" t="s">
        <v>886</v>
      </c>
      <c r="V259" s="31" t="s">
        <v>886</v>
      </c>
      <c r="W259" s="31" t="s">
        <v>886</v>
      </c>
      <c r="X259" s="31" t="s">
        <v>886</v>
      </c>
      <c r="Y259" s="31" t="s">
        <v>886</v>
      </c>
      <c r="Z259" s="31" t="s">
        <v>886</v>
      </c>
      <c r="AA259" s="32" t="str">
        <f>IF(W259="-","-",VLOOKUP(W259,十干十二支!A$2:B$61,2,FALSE))</f>
        <v>-</v>
      </c>
      <c r="AB259" s="32" t="str">
        <f>IF(X259="-","-",VLOOKUP(X259,十干十二支!$A$1:B$61,2,FALSE))</f>
        <v>-</v>
      </c>
      <c r="AC259" s="32" t="str">
        <f t="shared" si="73"/>
        <v>-</v>
      </c>
      <c r="AD259" s="32" t="str">
        <f t="shared" si="72"/>
        <v>-</v>
      </c>
      <c r="AE259" s="32" t="str">
        <f>IF(S259="-","-",VLOOKUP(S259,十干十二支!$A$1:B$61,2,FALSE))</f>
        <v>-</v>
      </c>
      <c r="AF259" s="32" t="str">
        <f>IF(T259="-","-",VLOOKUP(T259,十干十二支!$A$1:B$61,2,FALSE))</f>
        <v>-</v>
      </c>
      <c r="AG259" s="32" t="str">
        <f t="shared" si="74"/>
        <v>-</v>
      </c>
    </row>
    <row r="260" spans="1:33" ht="48.5" customHeight="1">
      <c r="A260" s="66"/>
      <c r="B260" s="33" t="s">
        <v>962</v>
      </c>
      <c r="C260" s="33" t="s">
        <v>886</v>
      </c>
      <c r="D260" s="33" t="s">
        <v>886</v>
      </c>
      <c r="E260" s="34">
        <v>150</v>
      </c>
      <c r="F260" s="33" t="s">
        <v>896</v>
      </c>
      <c r="G260" s="35" t="s">
        <v>1350</v>
      </c>
      <c r="H260" s="36" t="s">
        <v>1657</v>
      </c>
      <c r="I260" s="31" t="s">
        <v>1658</v>
      </c>
      <c r="J260" s="31" t="s">
        <v>886</v>
      </c>
      <c r="K260" s="31" t="s">
        <v>916</v>
      </c>
      <c r="L260" s="31" t="s">
        <v>638</v>
      </c>
      <c r="M260" s="31" t="s">
        <v>886</v>
      </c>
      <c r="N260" s="31" t="s">
        <v>886</v>
      </c>
      <c r="O260" s="31" t="s">
        <v>909</v>
      </c>
      <c r="P260" s="31" t="s">
        <v>909</v>
      </c>
      <c r="Q260" s="31" t="s">
        <v>886</v>
      </c>
      <c r="R260" s="31" t="s">
        <v>886</v>
      </c>
      <c r="S260" s="31" t="s">
        <v>886</v>
      </c>
      <c r="T260" s="31" t="s">
        <v>886</v>
      </c>
      <c r="U260" s="31" t="s">
        <v>886</v>
      </c>
      <c r="V260" s="31" t="s">
        <v>886</v>
      </c>
      <c r="W260" s="31" t="s">
        <v>49</v>
      </c>
      <c r="X260" s="31" t="s">
        <v>48</v>
      </c>
      <c r="Y260" s="31" t="s">
        <v>1350</v>
      </c>
      <c r="Z260" s="31" t="s">
        <v>1788</v>
      </c>
      <c r="AA260" s="32">
        <f>IF(W260="-","-",VLOOKUP(W260,十干十二支!A$2:B$61,2,FALSE))</f>
        <v>47</v>
      </c>
      <c r="AB260" s="32">
        <f>IF(X260="-","-",VLOOKUP(X260,十干十二支!$A$1:B$61,2,FALSE))</f>
        <v>48</v>
      </c>
      <c r="AC260" s="32">
        <f t="shared" si="73"/>
        <v>1</v>
      </c>
      <c r="AD260" s="32">
        <f t="shared" si="72"/>
        <v>1</v>
      </c>
      <c r="AE260" s="32" t="str">
        <f>IF(S260="-","-",VLOOKUP(S260,十干十二支!$A$1:B$61,2,FALSE))</f>
        <v>-</v>
      </c>
      <c r="AF260" s="32" t="str">
        <f>IF(T260="-","-",VLOOKUP(T260,十干十二支!$A$1:B$61,2,FALSE))</f>
        <v>-</v>
      </c>
      <c r="AG260" s="32" t="str">
        <f t="shared" si="74"/>
        <v>-</v>
      </c>
    </row>
    <row r="261" spans="1:33" ht="48.5" customHeight="1">
      <c r="A261" s="66"/>
      <c r="B261" s="33" t="s">
        <v>1023</v>
      </c>
      <c r="C261" s="33" t="s">
        <v>886</v>
      </c>
      <c r="D261" s="33" t="s">
        <v>886</v>
      </c>
      <c r="E261" s="34">
        <v>150</v>
      </c>
      <c r="F261" s="33" t="s">
        <v>904</v>
      </c>
      <c r="G261" s="35" t="s">
        <v>1351</v>
      </c>
      <c r="H261" s="36" t="s">
        <v>1504</v>
      </c>
      <c r="I261" s="31" t="s">
        <v>1659</v>
      </c>
      <c r="J261" s="31" t="s">
        <v>886</v>
      </c>
      <c r="K261" s="31" t="s">
        <v>916</v>
      </c>
      <c r="L261" s="31" t="s">
        <v>638</v>
      </c>
      <c r="M261" s="31" t="s">
        <v>886</v>
      </c>
      <c r="N261" s="31" t="s">
        <v>886</v>
      </c>
      <c r="O261" s="31" t="s">
        <v>910</v>
      </c>
      <c r="P261" s="31" t="s">
        <v>910</v>
      </c>
      <c r="Q261" s="31" t="s">
        <v>886</v>
      </c>
      <c r="R261" s="31" t="s">
        <v>886</v>
      </c>
      <c r="S261" s="31" t="s">
        <v>886</v>
      </c>
      <c r="T261" s="31" t="s">
        <v>886</v>
      </c>
      <c r="U261" s="31" t="s">
        <v>886</v>
      </c>
      <c r="V261" s="31" t="s">
        <v>886</v>
      </c>
      <c r="W261" s="31" t="s">
        <v>116</v>
      </c>
      <c r="X261" s="31" t="s">
        <v>122</v>
      </c>
      <c r="Y261" s="31" t="s">
        <v>1351</v>
      </c>
      <c r="Z261" s="31" t="s">
        <v>1789</v>
      </c>
      <c r="AA261" s="32">
        <f>IF(W261="-","-",VLOOKUP(W261,十干十二支!A$2:B$61,2,FALSE))</f>
        <v>17</v>
      </c>
      <c r="AB261" s="32">
        <f>IF(X261="-","-",VLOOKUP(X261,十干十二支!$A$1:B$61,2,FALSE))</f>
        <v>18</v>
      </c>
      <c r="AC261" s="32">
        <f t="shared" ref="AC261:AC284" si="75">IF(AA261="-","-",AB261-AA261)</f>
        <v>1</v>
      </c>
      <c r="AD261" s="32">
        <f t="shared" si="72"/>
        <v>1</v>
      </c>
      <c r="AE261" s="32" t="str">
        <f>IF(S261="-","-",VLOOKUP(S261,十干十二支!$A$1:B$61,2,FALSE))</f>
        <v>-</v>
      </c>
      <c r="AF261" s="32" t="str">
        <f>IF(T261="-","-",VLOOKUP(T261,十干十二支!$A$1:B$61,2,FALSE))</f>
        <v>-</v>
      </c>
      <c r="AG261" s="32" t="str">
        <f t="shared" ref="AG261:AG284" si="76">IF(AE261="-","-",AF262-AE261)</f>
        <v>-</v>
      </c>
    </row>
    <row r="262" spans="1:33" ht="48.5" customHeight="1">
      <c r="A262" s="66"/>
      <c r="B262" s="33" t="s">
        <v>1044</v>
      </c>
      <c r="C262" s="33" t="s">
        <v>886</v>
      </c>
      <c r="D262" s="33" t="s">
        <v>886</v>
      </c>
      <c r="E262" s="34">
        <v>150</v>
      </c>
      <c r="F262" s="33" t="s">
        <v>905</v>
      </c>
      <c r="G262" s="35" t="s">
        <v>1790</v>
      </c>
      <c r="H262" s="36" t="s">
        <v>1660</v>
      </c>
      <c r="I262" s="31" t="s">
        <v>1661</v>
      </c>
      <c r="J262" s="31" t="s">
        <v>886</v>
      </c>
      <c r="K262" s="31" t="s">
        <v>916</v>
      </c>
      <c r="L262" s="31" t="s">
        <v>638</v>
      </c>
      <c r="M262" s="31" t="s">
        <v>886</v>
      </c>
      <c r="N262" s="31" t="s">
        <v>886</v>
      </c>
      <c r="O262" s="31" t="s">
        <v>909</v>
      </c>
      <c r="P262" s="31" t="s">
        <v>910</v>
      </c>
      <c r="Q262" s="31" t="s">
        <v>886</v>
      </c>
      <c r="R262" s="31" t="s">
        <v>886</v>
      </c>
      <c r="S262" s="31" t="s">
        <v>886</v>
      </c>
      <c r="T262" s="31" t="s">
        <v>886</v>
      </c>
      <c r="U262" s="31" t="s">
        <v>886</v>
      </c>
      <c r="V262" s="31" t="s">
        <v>886</v>
      </c>
      <c r="W262" s="31" t="s">
        <v>336</v>
      </c>
      <c r="X262" s="31" t="s">
        <v>49</v>
      </c>
      <c r="Y262" s="31" t="s">
        <v>1790</v>
      </c>
      <c r="Z262" s="31" t="s">
        <v>1791</v>
      </c>
      <c r="AA262" s="32">
        <f>IF(W262="-","-",VLOOKUP(W262,十干十二支!A$2:B$61,2,FALSE))</f>
        <v>46</v>
      </c>
      <c r="AB262" s="32">
        <f>IF(X262="-","-",VLOOKUP(X262,十干十二支!$A$1:B$61,2,FALSE))</f>
        <v>47</v>
      </c>
      <c r="AC262" s="32">
        <f t="shared" si="75"/>
        <v>1</v>
      </c>
      <c r="AD262" s="32">
        <f t="shared" si="72"/>
        <v>1</v>
      </c>
      <c r="AE262" s="32" t="str">
        <f>IF(S262="-","-",VLOOKUP(S262,十干十二支!$A$1:B$61,2,FALSE))</f>
        <v>-</v>
      </c>
      <c r="AF262" s="32" t="str">
        <f>IF(T262="-","-",VLOOKUP(T262,十干十二支!$A$1:B$61,2,FALSE))</f>
        <v>-</v>
      </c>
      <c r="AG262" s="32" t="str">
        <f t="shared" si="76"/>
        <v>-</v>
      </c>
    </row>
    <row r="263" spans="1:33" ht="48.5" customHeight="1">
      <c r="A263" s="66"/>
      <c r="B263" s="33" t="s">
        <v>1125</v>
      </c>
      <c r="C263" s="33" t="s">
        <v>886</v>
      </c>
      <c r="D263" s="33" t="s">
        <v>1061</v>
      </c>
      <c r="E263" s="34">
        <v>150</v>
      </c>
      <c r="F263" s="33" t="s">
        <v>886</v>
      </c>
      <c r="G263" s="35" t="s">
        <v>1352</v>
      </c>
      <c r="H263" s="36" t="s">
        <v>1505</v>
      </c>
      <c r="I263" s="31" t="s">
        <v>886</v>
      </c>
      <c r="J263" s="31" t="s">
        <v>886</v>
      </c>
      <c r="K263" s="31" t="s">
        <v>916</v>
      </c>
      <c r="L263" s="31" t="s">
        <v>645</v>
      </c>
      <c r="M263" s="31" t="s">
        <v>886</v>
      </c>
      <c r="N263" s="31" t="s">
        <v>886</v>
      </c>
      <c r="O263" s="31" t="s">
        <v>910</v>
      </c>
      <c r="P263" s="31" t="s">
        <v>909</v>
      </c>
      <c r="Q263" s="31" t="s">
        <v>886</v>
      </c>
      <c r="R263" s="31" t="s">
        <v>886</v>
      </c>
      <c r="S263" s="31" t="s">
        <v>886</v>
      </c>
      <c r="T263" s="31" t="s">
        <v>886</v>
      </c>
      <c r="U263" s="31" t="s">
        <v>886</v>
      </c>
      <c r="V263" s="31" t="s">
        <v>886</v>
      </c>
      <c r="W263" s="31" t="s">
        <v>886</v>
      </c>
      <c r="X263" s="31" t="s">
        <v>886</v>
      </c>
      <c r="Y263" s="31" t="s">
        <v>886</v>
      </c>
      <c r="Z263" s="31" t="s">
        <v>886</v>
      </c>
      <c r="AA263" s="32" t="str">
        <f>IF(W263="-","-",VLOOKUP(W263,十干十二支!A$2:B$61,2,FALSE))</f>
        <v>-</v>
      </c>
      <c r="AB263" s="32" t="str">
        <f>IF(X263="-","-",VLOOKUP(X263,十干十二支!$A$1:B$61,2,FALSE))</f>
        <v>-</v>
      </c>
      <c r="AC263" s="32" t="str">
        <f t="shared" si="75"/>
        <v>-</v>
      </c>
      <c r="AD263" s="32" t="str">
        <f t="shared" si="72"/>
        <v>-</v>
      </c>
      <c r="AE263" s="32" t="str">
        <f>IF(S263="-","-",VLOOKUP(S263,十干十二支!$A$1:B$61,2,FALSE))</f>
        <v>-</v>
      </c>
      <c r="AF263" s="32" t="str">
        <f>IF(T263="-","-",VLOOKUP(T263,十干十二支!$A$1:B$61,2,FALSE))</f>
        <v>-</v>
      </c>
      <c r="AG263" s="32" t="str">
        <f t="shared" si="76"/>
        <v>-</v>
      </c>
    </row>
    <row r="264" spans="1:33" ht="48.5" customHeight="1">
      <c r="A264" s="66"/>
      <c r="B264" s="33" t="s">
        <v>1061</v>
      </c>
      <c r="C264" s="33" t="s">
        <v>886</v>
      </c>
      <c r="D264" s="33" t="s">
        <v>886</v>
      </c>
      <c r="E264" s="34">
        <v>150</v>
      </c>
      <c r="F264" s="33" t="s">
        <v>913</v>
      </c>
      <c r="G264" s="35" t="s">
        <v>1353</v>
      </c>
      <c r="H264" s="36" t="s">
        <v>1662</v>
      </c>
      <c r="I264" s="50" t="s">
        <v>1664</v>
      </c>
      <c r="J264" s="31" t="s">
        <v>886</v>
      </c>
      <c r="K264" s="31" t="s">
        <v>916</v>
      </c>
      <c r="L264" s="31" t="s">
        <v>638</v>
      </c>
      <c r="M264" s="31" t="s">
        <v>886</v>
      </c>
      <c r="N264" s="31" t="s">
        <v>886</v>
      </c>
      <c r="O264" s="31" t="s">
        <v>909</v>
      </c>
      <c r="P264" s="31" t="s">
        <v>910</v>
      </c>
      <c r="Q264" s="31" t="s">
        <v>886</v>
      </c>
      <c r="R264" s="31" t="s">
        <v>886</v>
      </c>
      <c r="S264" s="31" t="s">
        <v>886</v>
      </c>
      <c r="T264" s="31" t="s">
        <v>886</v>
      </c>
      <c r="U264" s="31" t="s">
        <v>886</v>
      </c>
      <c r="V264" s="31" t="s">
        <v>886</v>
      </c>
      <c r="W264" s="31" t="s">
        <v>68</v>
      </c>
      <c r="X264" s="31" t="s">
        <v>275</v>
      </c>
      <c r="Y264" s="31" t="s">
        <v>1353</v>
      </c>
      <c r="Z264" s="31" t="s">
        <v>1792</v>
      </c>
      <c r="AA264" s="32">
        <f>IF(W264="-","-",VLOOKUP(W264,十干十二支!A$2:B$61,2,FALSE))</f>
        <v>11</v>
      </c>
      <c r="AB264" s="32">
        <f>IF(X264="-","-",VLOOKUP(X264,十干十二支!$A$1:B$61,2,FALSE))</f>
        <v>12</v>
      </c>
      <c r="AC264" s="32">
        <f t="shared" si="75"/>
        <v>1</v>
      </c>
      <c r="AD264" s="32">
        <f t="shared" si="72"/>
        <v>1</v>
      </c>
      <c r="AE264" s="32" t="str">
        <f>IF(S264="-","-",VLOOKUP(S264,十干十二支!$A$1:B$61,2,FALSE))</f>
        <v>-</v>
      </c>
      <c r="AF264" s="32" t="str">
        <f>IF(T264="-","-",VLOOKUP(T264,十干十二支!$A$1:B$61,2,FALSE))</f>
        <v>-</v>
      </c>
      <c r="AG264" s="32" t="str">
        <f t="shared" si="76"/>
        <v>-</v>
      </c>
    </row>
    <row r="265" spans="1:33" ht="48.5" customHeight="1">
      <c r="A265" s="66"/>
      <c r="B265" s="33" t="s">
        <v>1133</v>
      </c>
      <c r="C265" s="33" t="s">
        <v>886</v>
      </c>
      <c r="D265" s="33" t="s">
        <v>1075</v>
      </c>
      <c r="E265" s="34">
        <v>150</v>
      </c>
      <c r="F265" s="33" t="s">
        <v>886</v>
      </c>
      <c r="G265" s="35" t="s">
        <v>1354</v>
      </c>
      <c r="H265" s="36" t="s">
        <v>1506</v>
      </c>
      <c r="I265" s="31" t="s">
        <v>886</v>
      </c>
      <c r="J265" s="31" t="s">
        <v>886</v>
      </c>
      <c r="K265" s="31" t="s">
        <v>916</v>
      </c>
      <c r="L265" s="31" t="s">
        <v>645</v>
      </c>
      <c r="M265" s="31" t="s">
        <v>886</v>
      </c>
      <c r="N265" s="31" t="s">
        <v>886</v>
      </c>
      <c r="O265" s="31" t="s">
        <v>910</v>
      </c>
      <c r="P265" s="31" t="s">
        <v>909</v>
      </c>
      <c r="Q265" s="31" t="s">
        <v>886</v>
      </c>
      <c r="R265" s="31" t="s">
        <v>886</v>
      </c>
      <c r="S265" s="31" t="s">
        <v>886</v>
      </c>
      <c r="T265" s="31" t="s">
        <v>886</v>
      </c>
      <c r="U265" s="31" t="s">
        <v>886</v>
      </c>
      <c r="V265" s="31" t="s">
        <v>886</v>
      </c>
      <c r="W265" s="31" t="s">
        <v>886</v>
      </c>
      <c r="X265" s="31" t="s">
        <v>886</v>
      </c>
      <c r="Y265" s="31" t="s">
        <v>886</v>
      </c>
      <c r="Z265" s="31" t="s">
        <v>886</v>
      </c>
      <c r="AA265" s="32" t="str">
        <f>IF(W265="-","-",VLOOKUP(W265,十干十二支!A$2:B$61,2,FALSE))</f>
        <v>-</v>
      </c>
      <c r="AB265" s="32" t="str">
        <f>IF(X265="-","-",VLOOKUP(X265,十干十二支!$A$1:B$61,2,FALSE))</f>
        <v>-</v>
      </c>
      <c r="AC265" s="32" t="str">
        <f t="shared" si="75"/>
        <v>-</v>
      </c>
      <c r="AD265" s="32" t="str">
        <f t="shared" si="72"/>
        <v>-</v>
      </c>
      <c r="AE265" s="32" t="str">
        <f>IF(S265="-","-",VLOOKUP(S265,十干十二支!$A$1:B$61,2,FALSE))</f>
        <v>-</v>
      </c>
      <c r="AF265" s="32" t="str">
        <f>IF(T265="-","-",VLOOKUP(T265,十干十二支!$A$1:B$61,2,FALSE))</f>
        <v>-</v>
      </c>
      <c r="AG265" s="32" t="str">
        <f t="shared" si="76"/>
        <v>-</v>
      </c>
    </row>
    <row r="266" spans="1:33" ht="48.5" customHeight="1">
      <c r="A266" s="66"/>
      <c r="B266" s="33" t="s">
        <v>1075</v>
      </c>
      <c r="C266" s="33" t="s">
        <v>886</v>
      </c>
      <c r="D266" s="33" t="s">
        <v>886</v>
      </c>
      <c r="E266" s="34">
        <v>150</v>
      </c>
      <c r="F266" s="33" t="s">
        <v>914</v>
      </c>
      <c r="G266" s="35" t="s">
        <v>1355</v>
      </c>
      <c r="H266" s="36" t="s">
        <v>1663</v>
      </c>
      <c r="I266" s="50" t="s">
        <v>1665</v>
      </c>
      <c r="J266" s="31" t="s">
        <v>886</v>
      </c>
      <c r="K266" s="31" t="s">
        <v>916</v>
      </c>
      <c r="L266" s="31" t="s">
        <v>638</v>
      </c>
      <c r="M266" s="31" t="s">
        <v>886</v>
      </c>
      <c r="N266" s="31" t="s">
        <v>886</v>
      </c>
      <c r="O266" s="31" t="s">
        <v>909</v>
      </c>
      <c r="P266" s="31" t="s">
        <v>910</v>
      </c>
      <c r="Q266" s="31" t="s">
        <v>886</v>
      </c>
      <c r="R266" s="31" t="s">
        <v>886</v>
      </c>
      <c r="S266" s="31" t="s">
        <v>886</v>
      </c>
      <c r="T266" s="31" t="s">
        <v>886</v>
      </c>
      <c r="U266" s="31" t="s">
        <v>886</v>
      </c>
      <c r="V266" s="31" t="s">
        <v>886</v>
      </c>
      <c r="W266" s="31" t="s">
        <v>139</v>
      </c>
      <c r="X266" s="31" t="s">
        <v>331</v>
      </c>
      <c r="Y266" s="31" t="s">
        <v>1355</v>
      </c>
      <c r="Z266" s="31" t="s">
        <v>1793</v>
      </c>
      <c r="AA266" s="32">
        <f>IF(W266="-","-",VLOOKUP(W266,十干十二支!A$2:B$61,2,FALSE))</f>
        <v>6</v>
      </c>
      <c r="AB266" s="32">
        <f>IF(X266="-","-",VLOOKUP(X266,十干十二支!$A$1:B$61,2,FALSE))</f>
        <v>7</v>
      </c>
      <c r="AC266" s="32">
        <f t="shared" si="75"/>
        <v>1</v>
      </c>
      <c r="AD266" s="32">
        <f t="shared" si="72"/>
        <v>1</v>
      </c>
      <c r="AE266" s="32" t="str">
        <f>IF(S266="-","-",VLOOKUP(S266,十干十二支!$A$1:B$61,2,FALSE))</f>
        <v>-</v>
      </c>
      <c r="AF266" s="32" t="str">
        <f>IF(T266="-","-",VLOOKUP(T266,十干十二支!$A$1:B$61,2,FALSE))</f>
        <v>-</v>
      </c>
      <c r="AG266" s="32" t="str">
        <f t="shared" si="76"/>
        <v>-</v>
      </c>
    </row>
    <row r="267" spans="1:33" ht="48.5" customHeight="1">
      <c r="A267" s="66"/>
      <c r="B267" s="33" t="s">
        <v>998</v>
      </c>
      <c r="C267" s="33" t="s">
        <v>886</v>
      </c>
      <c r="D267" s="33" t="s">
        <v>961</v>
      </c>
      <c r="E267" s="34">
        <v>151</v>
      </c>
      <c r="F267" s="33" t="s">
        <v>886</v>
      </c>
      <c r="G267" s="35" t="s">
        <v>1356</v>
      </c>
      <c r="H267" s="36" t="s">
        <v>1507</v>
      </c>
      <c r="I267" s="31" t="s">
        <v>886</v>
      </c>
      <c r="J267" s="31" t="s">
        <v>886</v>
      </c>
      <c r="K267" s="31" t="s">
        <v>916</v>
      </c>
      <c r="L267" s="31" t="s">
        <v>645</v>
      </c>
      <c r="M267" s="31" t="s">
        <v>886</v>
      </c>
      <c r="N267" s="31" t="s">
        <v>886</v>
      </c>
      <c r="O267" s="31" t="s">
        <v>910</v>
      </c>
      <c r="P267" s="31" t="s">
        <v>909</v>
      </c>
      <c r="Q267" s="31" t="s">
        <v>886</v>
      </c>
      <c r="R267" s="31" t="s">
        <v>886</v>
      </c>
      <c r="S267" s="31" t="s">
        <v>886</v>
      </c>
      <c r="T267" s="31" t="s">
        <v>886</v>
      </c>
      <c r="U267" s="31" t="s">
        <v>886</v>
      </c>
      <c r="V267" s="31" t="s">
        <v>886</v>
      </c>
      <c r="W267" s="31" t="s">
        <v>886</v>
      </c>
      <c r="X267" s="31" t="s">
        <v>886</v>
      </c>
      <c r="Y267" s="31" t="s">
        <v>886</v>
      </c>
      <c r="Z267" s="31" t="s">
        <v>886</v>
      </c>
      <c r="AA267" s="32" t="str">
        <f>IF(W267="-","-",VLOOKUP(W267,十干十二支!A$2:B$61,2,FALSE))</f>
        <v>-</v>
      </c>
      <c r="AB267" s="32" t="str">
        <f>IF(X267="-","-",VLOOKUP(X267,十干十二支!$A$1:B$61,2,FALSE))</f>
        <v>-</v>
      </c>
      <c r="AC267" s="32" t="str">
        <f t="shared" si="75"/>
        <v>-</v>
      </c>
      <c r="AD267" s="32" t="str">
        <f t="shared" si="72"/>
        <v>-</v>
      </c>
      <c r="AE267" s="32" t="str">
        <f>IF(S267="-","-",VLOOKUP(S267,十干十二支!$A$1:B$61,2,FALSE))</f>
        <v>-</v>
      </c>
      <c r="AF267" s="32" t="str">
        <f>IF(T267="-","-",VLOOKUP(T267,十干十二支!$A$1:B$61,2,FALSE))</f>
        <v>-</v>
      </c>
      <c r="AG267" s="32" t="str">
        <f t="shared" si="76"/>
        <v>-</v>
      </c>
    </row>
    <row r="268" spans="1:33" ht="48.5" customHeight="1">
      <c r="A268" s="66"/>
      <c r="B268" s="33" t="s">
        <v>961</v>
      </c>
      <c r="C268" s="33" t="s">
        <v>886</v>
      </c>
      <c r="D268" s="33" t="s">
        <v>886</v>
      </c>
      <c r="E268" s="34">
        <v>151</v>
      </c>
      <c r="F268" s="33" t="s">
        <v>896</v>
      </c>
      <c r="G268" s="35" t="s">
        <v>1357</v>
      </c>
      <c r="H268" s="36" t="s">
        <v>1666</v>
      </c>
      <c r="I268" s="50" t="s">
        <v>1667</v>
      </c>
      <c r="J268" s="31" t="s">
        <v>886</v>
      </c>
      <c r="K268" s="31" t="s">
        <v>916</v>
      </c>
      <c r="L268" s="31" t="s">
        <v>638</v>
      </c>
      <c r="M268" s="31" t="s">
        <v>886</v>
      </c>
      <c r="N268" s="31" t="s">
        <v>886</v>
      </c>
      <c r="O268" s="31" t="s">
        <v>909</v>
      </c>
      <c r="P268" s="31" t="s">
        <v>910</v>
      </c>
      <c r="Q268" s="31" t="s">
        <v>886</v>
      </c>
      <c r="R268" s="31" t="s">
        <v>886</v>
      </c>
      <c r="S268" s="31" t="s">
        <v>886</v>
      </c>
      <c r="T268" s="31" t="s">
        <v>886</v>
      </c>
      <c r="U268" s="31" t="s">
        <v>886</v>
      </c>
      <c r="V268" s="31" t="s">
        <v>886</v>
      </c>
      <c r="W268" s="31" t="s">
        <v>402</v>
      </c>
      <c r="X268" s="31" t="s">
        <v>401</v>
      </c>
      <c r="Y268" s="31" t="s">
        <v>1357</v>
      </c>
      <c r="Z268" s="31" t="s">
        <v>1794</v>
      </c>
      <c r="AA268" s="32">
        <f>IF(W268="-","-",VLOOKUP(W268,十干十二支!A$2:B$61,2,FALSE))</f>
        <v>35</v>
      </c>
      <c r="AB268" s="32">
        <f>IF(X268="-","-",VLOOKUP(X268,十干十二支!$A$1:B$61,2,FALSE))</f>
        <v>36</v>
      </c>
      <c r="AC268" s="32">
        <f t="shared" si="75"/>
        <v>1</v>
      </c>
      <c r="AD268" s="32">
        <f t="shared" si="72"/>
        <v>1</v>
      </c>
      <c r="AE268" s="32" t="str">
        <f>IF(S268="-","-",VLOOKUP(S268,十干十二支!$A$1:B$61,2,FALSE))</f>
        <v>-</v>
      </c>
      <c r="AF268" s="32" t="str">
        <f>IF(T268="-","-",VLOOKUP(T268,十干十二支!$A$1:B$61,2,FALSE))</f>
        <v>-</v>
      </c>
      <c r="AG268" s="32" t="str">
        <f t="shared" si="76"/>
        <v>-</v>
      </c>
    </row>
    <row r="269" spans="1:33" ht="48.5" customHeight="1">
      <c r="A269" s="66"/>
      <c r="B269" s="33" t="s">
        <v>1113</v>
      </c>
      <c r="C269" s="33" t="s">
        <v>886</v>
      </c>
      <c r="D269" s="33" t="s">
        <v>1024</v>
      </c>
      <c r="E269" s="34">
        <v>151</v>
      </c>
      <c r="F269" s="33" t="s">
        <v>886</v>
      </c>
      <c r="G269" s="35" t="s">
        <v>1358</v>
      </c>
      <c r="H269" s="36" t="s">
        <v>1508</v>
      </c>
      <c r="I269" s="59" t="s">
        <v>886</v>
      </c>
      <c r="J269" s="31" t="s">
        <v>886</v>
      </c>
      <c r="K269" s="31" t="s">
        <v>916</v>
      </c>
      <c r="L269" s="31" t="s">
        <v>645</v>
      </c>
      <c r="M269" s="31" t="s">
        <v>886</v>
      </c>
      <c r="N269" s="31" t="s">
        <v>886</v>
      </c>
      <c r="O269" s="31" t="s">
        <v>910</v>
      </c>
      <c r="P269" s="31" t="s">
        <v>909</v>
      </c>
      <c r="Q269" s="31" t="s">
        <v>886</v>
      </c>
      <c r="R269" s="31" t="s">
        <v>886</v>
      </c>
      <c r="S269" s="31" t="s">
        <v>886</v>
      </c>
      <c r="T269" s="31" t="s">
        <v>886</v>
      </c>
      <c r="U269" s="31" t="s">
        <v>886</v>
      </c>
      <c r="V269" s="31" t="s">
        <v>886</v>
      </c>
      <c r="W269" s="31" t="s">
        <v>886</v>
      </c>
      <c r="X269" s="31" t="s">
        <v>886</v>
      </c>
      <c r="Y269" s="31" t="s">
        <v>886</v>
      </c>
      <c r="Z269" s="31" t="s">
        <v>886</v>
      </c>
      <c r="AA269" s="32" t="str">
        <f>IF(W269="-","-",VLOOKUP(W269,十干十二支!A$2:B$61,2,FALSE))</f>
        <v>-</v>
      </c>
      <c r="AB269" s="32" t="str">
        <f>IF(X269="-","-",VLOOKUP(X269,十干十二支!$A$1:B$61,2,FALSE))</f>
        <v>-</v>
      </c>
      <c r="AC269" s="32" t="str">
        <f t="shared" si="75"/>
        <v>-</v>
      </c>
      <c r="AD269" s="32" t="str">
        <f t="shared" si="72"/>
        <v>-</v>
      </c>
      <c r="AE269" s="32" t="str">
        <f>IF(S269="-","-",VLOOKUP(S269,十干十二支!$A$1:B$61,2,FALSE))</f>
        <v>-</v>
      </c>
      <c r="AF269" s="32" t="str">
        <f>IF(T269="-","-",VLOOKUP(T269,十干十二支!$A$1:B$61,2,FALSE))</f>
        <v>-</v>
      </c>
      <c r="AG269" s="32" t="str">
        <f t="shared" si="76"/>
        <v>-</v>
      </c>
    </row>
    <row r="270" spans="1:33" ht="48.5" customHeight="1">
      <c r="A270" s="66"/>
      <c r="B270" s="33" t="s">
        <v>1024</v>
      </c>
      <c r="C270" s="33" t="s">
        <v>886</v>
      </c>
      <c r="D270" s="33" t="s">
        <v>886</v>
      </c>
      <c r="E270" s="34">
        <v>151</v>
      </c>
      <c r="F270" s="33" t="s">
        <v>904</v>
      </c>
      <c r="G270" s="35" t="s">
        <v>1359</v>
      </c>
      <c r="H270" s="36" t="s">
        <v>1668</v>
      </c>
      <c r="I270" s="50" t="s">
        <v>1669</v>
      </c>
      <c r="J270" s="31" t="s">
        <v>886</v>
      </c>
      <c r="K270" s="31" t="s">
        <v>916</v>
      </c>
      <c r="L270" s="31" t="s">
        <v>638</v>
      </c>
      <c r="M270" s="31" t="s">
        <v>886</v>
      </c>
      <c r="N270" s="31" t="s">
        <v>886</v>
      </c>
      <c r="O270" s="31" t="s">
        <v>909</v>
      </c>
      <c r="P270" s="31" t="s">
        <v>910</v>
      </c>
      <c r="Q270" s="31" t="s">
        <v>886</v>
      </c>
      <c r="R270" s="31" t="s">
        <v>886</v>
      </c>
      <c r="S270" s="31" t="s">
        <v>886</v>
      </c>
      <c r="T270" s="31" t="s">
        <v>886</v>
      </c>
      <c r="U270" s="31" t="s">
        <v>886</v>
      </c>
      <c r="V270" s="31" t="s">
        <v>886</v>
      </c>
      <c r="W270" s="31" t="s">
        <v>554</v>
      </c>
      <c r="X270" s="31" t="s">
        <v>878</v>
      </c>
      <c r="Y270" s="31" t="s">
        <v>1359</v>
      </c>
      <c r="Z270" s="31" t="s">
        <v>1795</v>
      </c>
      <c r="AA270" s="32">
        <f>IF(W270="-","-",VLOOKUP(W270,十干十二支!A$2:B$61,2,FALSE))</f>
        <v>0</v>
      </c>
      <c r="AB270" s="32">
        <f>IF(X270="-","-",VLOOKUP(X270,十干十二支!$A$1:B$61,2,FALSE))</f>
        <v>1</v>
      </c>
      <c r="AC270" s="32">
        <f t="shared" si="75"/>
        <v>1</v>
      </c>
      <c r="AD270" s="32">
        <f t="shared" si="72"/>
        <v>1</v>
      </c>
      <c r="AE270" s="32" t="str">
        <f>IF(S270="-","-",VLOOKUP(S270,十干十二支!$A$1:B$61,2,FALSE))</f>
        <v>-</v>
      </c>
      <c r="AF270" s="32" t="str">
        <f>IF(T270="-","-",VLOOKUP(T270,十干十二支!$A$1:B$61,2,FALSE))</f>
        <v>-</v>
      </c>
      <c r="AG270" s="32" t="str">
        <f t="shared" si="76"/>
        <v>-</v>
      </c>
    </row>
    <row r="271" spans="1:33" ht="48.5" customHeight="1">
      <c r="A271" s="66"/>
      <c r="B271" s="33" t="s">
        <v>1098</v>
      </c>
      <c r="C271" s="33" t="s">
        <v>886</v>
      </c>
      <c r="D271" s="33" t="s">
        <v>1045</v>
      </c>
      <c r="E271" s="34">
        <v>151</v>
      </c>
      <c r="F271" s="33" t="s">
        <v>886</v>
      </c>
      <c r="G271" s="35" t="s">
        <v>1360</v>
      </c>
      <c r="H271" s="36" t="s">
        <v>1509</v>
      </c>
      <c r="I271" s="48" t="s">
        <v>886</v>
      </c>
      <c r="J271" s="31" t="s">
        <v>886</v>
      </c>
      <c r="K271" s="31" t="s">
        <v>916</v>
      </c>
      <c r="L271" s="31" t="s">
        <v>645</v>
      </c>
      <c r="M271" s="31" t="s">
        <v>886</v>
      </c>
      <c r="N271" s="31" t="s">
        <v>886</v>
      </c>
      <c r="O271" s="31" t="s">
        <v>910</v>
      </c>
      <c r="P271" s="31" t="s">
        <v>909</v>
      </c>
      <c r="Q271" s="31" t="s">
        <v>886</v>
      </c>
      <c r="R271" s="31" t="s">
        <v>886</v>
      </c>
      <c r="S271" s="31" t="s">
        <v>886</v>
      </c>
      <c r="T271" s="31" t="s">
        <v>886</v>
      </c>
      <c r="U271" s="31" t="s">
        <v>886</v>
      </c>
      <c r="V271" s="31" t="s">
        <v>886</v>
      </c>
      <c r="W271" s="31" t="s">
        <v>886</v>
      </c>
      <c r="X271" s="31" t="s">
        <v>886</v>
      </c>
      <c r="Y271" s="31" t="s">
        <v>886</v>
      </c>
      <c r="Z271" s="31" t="s">
        <v>886</v>
      </c>
      <c r="AA271" s="32" t="str">
        <f>IF(W271="-","-",VLOOKUP(W271,十干十二支!A$2:B$61,2,FALSE))</f>
        <v>-</v>
      </c>
      <c r="AB271" s="32" t="str">
        <f>IF(X271="-","-",VLOOKUP(X271,十干十二支!$A$1:B$61,2,FALSE))</f>
        <v>-</v>
      </c>
      <c r="AC271" s="32" t="str">
        <f t="shared" si="75"/>
        <v>-</v>
      </c>
      <c r="AD271" s="32" t="str">
        <f t="shared" si="72"/>
        <v>-</v>
      </c>
      <c r="AE271" s="32" t="str">
        <f>IF(S271="-","-",VLOOKUP(S271,十干十二支!$A$1:B$61,2,FALSE))</f>
        <v>-</v>
      </c>
      <c r="AF271" s="32" t="str">
        <f>IF(T271="-","-",VLOOKUP(T271,十干十二支!$A$1:B$61,2,FALSE))</f>
        <v>-</v>
      </c>
      <c r="AG271" s="32" t="str">
        <f t="shared" si="76"/>
        <v>-</v>
      </c>
    </row>
    <row r="272" spans="1:33" ht="48.5" customHeight="1">
      <c r="A272" s="66"/>
      <c r="B272" s="33" t="s">
        <v>1045</v>
      </c>
      <c r="C272" s="33" t="s">
        <v>886</v>
      </c>
      <c r="D272" s="33" t="s">
        <v>886</v>
      </c>
      <c r="E272" s="34">
        <v>151</v>
      </c>
      <c r="F272" s="33" t="s">
        <v>905</v>
      </c>
      <c r="G272" s="35" t="s">
        <v>1361</v>
      </c>
      <c r="H272" s="36" t="s">
        <v>1670</v>
      </c>
      <c r="I272" s="50" t="s">
        <v>1671</v>
      </c>
      <c r="J272" s="31" t="s">
        <v>886</v>
      </c>
      <c r="K272" s="31" t="s">
        <v>916</v>
      </c>
      <c r="L272" s="31" t="s">
        <v>638</v>
      </c>
      <c r="M272" s="31" t="s">
        <v>886</v>
      </c>
      <c r="N272" s="31" t="s">
        <v>886</v>
      </c>
      <c r="O272" s="31" t="s">
        <v>909</v>
      </c>
      <c r="P272" s="31" t="s">
        <v>910</v>
      </c>
      <c r="Q272" s="31" t="s">
        <v>886</v>
      </c>
      <c r="R272" s="31" t="s">
        <v>886</v>
      </c>
      <c r="S272" s="31" t="s">
        <v>886</v>
      </c>
      <c r="T272" s="31" t="s">
        <v>886</v>
      </c>
      <c r="U272" s="31" t="s">
        <v>886</v>
      </c>
      <c r="V272" s="31" t="s">
        <v>886</v>
      </c>
      <c r="W272" s="31" t="s">
        <v>74</v>
      </c>
      <c r="X272" s="31" t="s">
        <v>554</v>
      </c>
      <c r="Y272" s="31" t="s">
        <v>1361</v>
      </c>
      <c r="Z272" s="31" t="s">
        <v>1796</v>
      </c>
      <c r="AA272" s="32">
        <f>IF(W272="-","-",VLOOKUP(W272,十干十二支!A$2:B$61,2,FALSE))</f>
        <v>59</v>
      </c>
      <c r="AB272" s="32">
        <f>IF(X272="-","-",VLOOKUP(X272,十干十二支!$A$1:B$61,2,FALSE))</f>
        <v>0</v>
      </c>
      <c r="AC272" s="32">
        <f t="shared" si="75"/>
        <v>-59</v>
      </c>
      <c r="AD272" s="32">
        <f t="shared" si="72"/>
        <v>1</v>
      </c>
      <c r="AE272" s="32" t="str">
        <f>IF(S272="-","-",VLOOKUP(S272,十干十二支!$A$1:B$61,2,FALSE))</f>
        <v>-</v>
      </c>
      <c r="AF272" s="32" t="str">
        <f>IF(T272="-","-",VLOOKUP(T272,十干十二支!$A$1:B$61,2,FALSE))</f>
        <v>-</v>
      </c>
      <c r="AG272" s="32" t="str">
        <f t="shared" si="76"/>
        <v>-</v>
      </c>
    </row>
    <row r="273" spans="1:33" ht="48.5" customHeight="1">
      <c r="A273" s="66"/>
      <c r="B273" s="33" t="s">
        <v>1126</v>
      </c>
      <c r="C273" s="33" t="s">
        <v>886</v>
      </c>
      <c r="D273" s="33" t="s">
        <v>1062</v>
      </c>
      <c r="E273" s="34">
        <v>151</v>
      </c>
      <c r="F273" s="33" t="s">
        <v>886</v>
      </c>
      <c r="G273" s="35" t="s">
        <v>1362</v>
      </c>
      <c r="H273" s="36" t="s">
        <v>1510</v>
      </c>
      <c r="I273" s="48" t="s">
        <v>886</v>
      </c>
      <c r="J273" s="31" t="s">
        <v>886</v>
      </c>
      <c r="K273" s="31" t="s">
        <v>916</v>
      </c>
      <c r="L273" s="31" t="s">
        <v>645</v>
      </c>
      <c r="M273" s="31" t="s">
        <v>886</v>
      </c>
      <c r="N273" s="31" t="s">
        <v>886</v>
      </c>
      <c r="O273" s="31" t="s">
        <v>910</v>
      </c>
      <c r="P273" s="31" t="s">
        <v>909</v>
      </c>
      <c r="Q273" s="31" t="s">
        <v>886</v>
      </c>
      <c r="R273" s="31" t="s">
        <v>886</v>
      </c>
      <c r="S273" s="31" t="s">
        <v>886</v>
      </c>
      <c r="T273" s="31" t="s">
        <v>886</v>
      </c>
      <c r="U273" s="31" t="s">
        <v>886</v>
      </c>
      <c r="V273" s="31" t="s">
        <v>886</v>
      </c>
      <c r="W273" s="31" t="s">
        <v>886</v>
      </c>
      <c r="X273" s="31" t="s">
        <v>886</v>
      </c>
      <c r="Y273" s="31" t="s">
        <v>886</v>
      </c>
      <c r="Z273" s="31" t="s">
        <v>886</v>
      </c>
      <c r="AA273" s="32" t="str">
        <f>IF(W273="-","-",VLOOKUP(W273,十干十二支!A$2:B$61,2,FALSE))</f>
        <v>-</v>
      </c>
      <c r="AB273" s="32" t="str">
        <f>IF(X273="-","-",VLOOKUP(X273,十干十二支!$A$1:B$61,2,FALSE))</f>
        <v>-</v>
      </c>
      <c r="AC273" s="32" t="str">
        <f t="shared" si="75"/>
        <v>-</v>
      </c>
      <c r="AD273" s="32" t="str">
        <f t="shared" si="72"/>
        <v>-</v>
      </c>
      <c r="AE273" s="32" t="str">
        <f>IF(S273="-","-",VLOOKUP(S273,十干十二支!$A$1:B$61,2,FALSE))</f>
        <v>-</v>
      </c>
      <c r="AF273" s="32" t="str">
        <f>IF(T273="-","-",VLOOKUP(T273,十干十二支!$A$1:B$61,2,FALSE))</f>
        <v>-</v>
      </c>
      <c r="AG273" s="32" t="str">
        <f t="shared" si="76"/>
        <v>-</v>
      </c>
    </row>
    <row r="274" spans="1:33" ht="48.5" customHeight="1">
      <c r="A274" s="66"/>
      <c r="B274" s="33" t="s">
        <v>1062</v>
      </c>
      <c r="C274" s="33" t="s">
        <v>886</v>
      </c>
      <c r="D274" s="33" t="s">
        <v>886</v>
      </c>
      <c r="E274" s="34">
        <v>151</v>
      </c>
      <c r="F274" s="33" t="s">
        <v>913</v>
      </c>
      <c r="G274" s="35" t="s">
        <v>1363</v>
      </c>
      <c r="H274" s="36" t="s">
        <v>1511</v>
      </c>
      <c r="I274" s="50" t="s">
        <v>1689</v>
      </c>
      <c r="J274" s="31" t="s">
        <v>886</v>
      </c>
      <c r="K274" s="31" t="s">
        <v>916</v>
      </c>
      <c r="L274" s="31" t="s">
        <v>638</v>
      </c>
      <c r="M274" s="31" t="s">
        <v>886</v>
      </c>
      <c r="N274" s="31" t="s">
        <v>886</v>
      </c>
      <c r="O274" s="31" t="s">
        <v>909</v>
      </c>
      <c r="P274" s="31" t="s">
        <v>910</v>
      </c>
      <c r="Q274" s="31" t="s">
        <v>886</v>
      </c>
      <c r="R274" s="31" t="s">
        <v>886</v>
      </c>
      <c r="S274" s="31" t="s">
        <v>886</v>
      </c>
      <c r="T274" s="31" t="s">
        <v>886</v>
      </c>
      <c r="U274" s="31" t="s">
        <v>886</v>
      </c>
      <c r="V274" s="31" t="s">
        <v>886</v>
      </c>
      <c r="W274" s="31" t="s">
        <v>122</v>
      </c>
      <c r="X274" s="31" t="s">
        <v>164</v>
      </c>
      <c r="Y274" s="31" t="s">
        <v>1363</v>
      </c>
      <c r="Z274" s="31" t="s">
        <v>1797</v>
      </c>
      <c r="AA274" s="32">
        <f>IF(W274="-","-",VLOOKUP(W274,十干十二支!A$2:B$61,2,FALSE))</f>
        <v>18</v>
      </c>
      <c r="AB274" s="32">
        <f>IF(X274="-","-",VLOOKUP(X274,十干十二支!$A$1:B$61,2,FALSE))</f>
        <v>19</v>
      </c>
      <c r="AC274" s="32">
        <f t="shared" si="75"/>
        <v>1</v>
      </c>
      <c r="AD274" s="32">
        <f t="shared" si="72"/>
        <v>1</v>
      </c>
      <c r="AE274" s="32" t="str">
        <f>IF(S274="-","-",VLOOKUP(S274,十干十二支!$A$1:B$61,2,FALSE))</f>
        <v>-</v>
      </c>
      <c r="AF274" s="32" t="str">
        <f>IF(T274="-","-",VLOOKUP(T274,十干十二支!$A$1:B$61,2,FALSE))</f>
        <v>-</v>
      </c>
      <c r="AG274" s="32" t="str">
        <f t="shared" si="76"/>
        <v>-</v>
      </c>
    </row>
    <row r="275" spans="1:33" ht="48.5" customHeight="1">
      <c r="A275" s="66"/>
      <c r="B275" s="33" t="s">
        <v>999</v>
      </c>
      <c r="C275" s="33" t="s">
        <v>886</v>
      </c>
      <c r="D275" s="33" t="s">
        <v>960</v>
      </c>
      <c r="E275" s="34">
        <v>152</v>
      </c>
      <c r="F275" s="33" t="s">
        <v>886</v>
      </c>
      <c r="G275" s="35" t="s">
        <v>1364</v>
      </c>
      <c r="H275" s="36" t="s">
        <v>1512</v>
      </c>
      <c r="I275" s="31" t="s">
        <v>886</v>
      </c>
      <c r="J275" s="31" t="s">
        <v>886</v>
      </c>
      <c r="K275" s="31" t="s">
        <v>916</v>
      </c>
      <c r="L275" s="31" t="s">
        <v>645</v>
      </c>
      <c r="M275" s="31" t="s">
        <v>886</v>
      </c>
      <c r="N275" s="31" t="s">
        <v>886</v>
      </c>
      <c r="O275" s="31" t="s">
        <v>910</v>
      </c>
      <c r="P275" s="31" t="s">
        <v>909</v>
      </c>
      <c r="Q275" s="31" t="s">
        <v>886</v>
      </c>
      <c r="R275" s="31" t="s">
        <v>886</v>
      </c>
      <c r="S275" s="31" t="s">
        <v>886</v>
      </c>
      <c r="T275" s="31" t="s">
        <v>886</v>
      </c>
      <c r="U275" s="31" t="s">
        <v>886</v>
      </c>
      <c r="V275" s="31" t="s">
        <v>886</v>
      </c>
      <c r="W275" s="31" t="s">
        <v>886</v>
      </c>
      <c r="X275" s="31" t="s">
        <v>886</v>
      </c>
      <c r="Y275" s="31" t="s">
        <v>886</v>
      </c>
      <c r="Z275" s="31" t="s">
        <v>886</v>
      </c>
      <c r="AA275" s="32" t="str">
        <f>IF(W275="-","-",VLOOKUP(W275,十干十二支!A$2:B$61,2,FALSE))</f>
        <v>-</v>
      </c>
      <c r="AB275" s="32" t="str">
        <f>IF(X275="-","-",VLOOKUP(X275,十干十二支!$A$1:B$61,2,FALSE))</f>
        <v>-</v>
      </c>
      <c r="AC275" s="32" t="str">
        <f t="shared" si="75"/>
        <v>-</v>
      </c>
      <c r="AD275" s="32" t="str">
        <f t="shared" si="72"/>
        <v>-</v>
      </c>
      <c r="AE275" s="32" t="str">
        <f>IF(S275="-","-",VLOOKUP(S275,十干十二支!$A$1:B$61,2,FALSE))</f>
        <v>-</v>
      </c>
      <c r="AF275" s="32" t="str">
        <f>IF(T275="-","-",VLOOKUP(T275,十干十二支!$A$1:B$61,2,FALSE))</f>
        <v>-</v>
      </c>
      <c r="AG275" s="32" t="str">
        <f t="shared" si="76"/>
        <v>-</v>
      </c>
    </row>
    <row r="276" spans="1:33" ht="48.5" customHeight="1">
      <c r="A276" s="66"/>
      <c r="B276" s="33" t="s">
        <v>960</v>
      </c>
      <c r="C276" s="33" t="s">
        <v>886</v>
      </c>
      <c r="D276" s="33" t="s">
        <v>886</v>
      </c>
      <c r="E276" s="34">
        <v>152</v>
      </c>
      <c r="F276" s="33" t="s">
        <v>896</v>
      </c>
      <c r="G276" s="35" t="s">
        <v>1365</v>
      </c>
      <c r="H276" s="36" t="s">
        <v>1672</v>
      </c>
      <c r="I276" s="50" t="s">
        <v>1673</v>
      </c>
      <c r="J276" s="31" t="s">
        <v>886</v>
      </c>
      <c r="K276" s="31" t="s">
        <v>916</v>
      </c>
      <c r="L276" s="31" t="s">
        <v>638</v>
      </c>
      <c r="M276" s="31" t="s">
        <v>886</v>
      </c>
      <c r="N276" s="31" t="s">
        <v>886</v>
      </c>
      <c r="O276" s="31" t="s">
        <v>909</v>
      </c>
      <c r="P276" s="31" t="s">
        <v>910</v>
      </c>
      <c r="Q276" s="31" t="s">
        <v>886</v>
      </c>
      <c r="R276" s="31" t="s">
        <v>886</v>
      </c>
      <c r="S276" s="31" t="s">
        <v>886</v>
      </c>
      <c r="T276" s="31" t="s">
        <v>886</v>
      </c>
      <c r="U276" s="31" t="s">
        <v>886</v>
      </c>
      <c r="V276" s="31" t="s">
        <v>886</v>
      </c>
      <c r="W276" s="31" t="s">
        <v>116</v>
      </c>
      <c r="X276" s="31" t="s">
        <v>122</v>
      </c>
      <c r="Y276" s="31" t="s">
        <v>1365</v>
      </c>
      <c r="Z276" s="31" t="s">
        <v>1798</v>
      </c>
      <c r="AA276" s="32">
        <f>IF(W276="-","-",VLOOKUP(W276,十干十二支!A$2:B$61,2,FALSE))</f>
        <v>17</v>
      </c>
      <c r="AB276" s="32">
        <f>IF(X276="-","-",VLOOKUP(X276,十干十二支!$A$1:B$61,2,FALSE))</f>
        <v>18</v>
      </c>
      <c r="AC276" s="32">
        <f t="shared" si="75"/>
        <v>1</v>
      </c>
      <c r="AD276" s="32">
        <f t="shared" si="72"/>
        <v>1</v>
      </c>
      <c r="AE276" s="32" t="str">
        <f>IF(S276="-","-",VLOOKUP(S276,十干十二支!$A$1:B$61,2,FALSE))</f>
        <v>-</v>
      </c>
      <c r="AF276" s="32" t="str">
        <f>IF(T276="-","-",VLOOKUP(T276,十干十二支!$A$1:B$61,2,FALSE))</f>
        <v>-</v>
      </c>
      <c r="AG276" s="32" t="str">
        <f t="shared" si="76"/>
        <v>-</v>
      </c>
    </row>
    <row r="277" spans="1:33" ht="48.5" customHeight="1">
      <c r="A277" s="66"/>
      <c r="B277" s="33" t="s">
        <v>1114</v>
      </c>
      <c r="C277" s="33" t="s">
        <v>886</v>
      </c>
      <c r="D277" s="33" t="s">
        <v>1025</v>
      </c>
      <c r="E277" s="34">
        <v>152</v>
      </c>
      <c r="F277" s="33" t="s">
        <v>886</v>
      </c>
      <c r="G277" s="35" t="s">
        <v>1366</v>
      </c>
      <c r="H277" s="36" t="s">
        <v>1513</v>
      </c>
      <c r="I277" s="31" t="s">
        <v>886</v>
      </c>
      <c r="J277" s="31" t="s">
        <v>886</v>
      </c>
      <c r="K277" s="31" t="s">
        <v>916</v>
      </c>
      <c r="L277" s="31" t="s">
        <v>645</v>
      </c>
      <c r="M277" s="31" t="s">
        <v>1690</v>
      </c>
      <c r="N277" s="31" t="s">
        <v>1691</v>
      </c>
      <c r="O277" s="31" t="s">
        <v>910</v>
      </c>
      <c r="P277" s="31" t="s">
        <v>909</v>
      </c>
      <c r="Q277" s="31" t="s">
        <v>886</v>
      </c>
      <c r="R277" s="31" t="s">
        <v>1698</v>
      </c>
      <c r="S277" s="31" t="s">
        <v>886</v>
      </c>
      <c r="T277" s="31" t="s">
        <v>886</v>
      </c>
      <c r="U277" s="31" t="s">
        <v>886</v>
      </c>
      <c r="V277" s="31" t="s">
        <v>1367</v>
      </c>
      <c r="W277" s="31" t="s">
        <v>886</v>
      </c>
      <c r="X277" s="31" t="s">
        <v>886</v>
      </c>
      <c r="Y277" s="31" t="s">
        <v>886</v>
      </c>
      <c r="Z277" s="31" t="s">
        <v>886</v>
      </c>
      <c r="AA277" s="32" t="str">
        <f>IF(W277="-","-",VLOOKUP(W277,十干十二支!A$2:B$61,2,FALSE))</f>
        <v>-</v>
      </c>
      <c r="AB277" s="32" t="str">
        <f>IF(X277="-","-",VLOOKUP(X277,十干十二支!$A$1:B$61,2,FALSE))</f>
        <v>-</v>
      </c>
      <c r="AC277" s="32" t="str">
        <f t="shared" si="75"/>
        <v>-</v>
      </c>
      <c r="AD277" s="32" t="str">
        <f t="shared" si="72"/>
        <v>-</v>
      </c>
      <c r="AE277" s="32" t="str">
        <f>IF(S277="-","-",VLOOKUP(S277,十干十二支!$A$1:B$61,2,FALSE))</f>
        <v>-</v>
      </c>
      <c r="AF277" s="32" t="str">
        <f>IF(T277="-","-",VLOOKUP(T277,十干十二支!$A$1:B$61,2,FALSE))</f>
        <v>-</v>
      </c>
      <c r="AG277" s="32" t="str">
        <f t="shared" si="76"/>
        <v>-</v>
      </c>
    </row>
    <row r="278" spans="1:33" ht="48.5" customHeight="1">
      <c r="A278" s="66"/>
      <c r="B278" s="33" t="s">
        <v>1025</v>
      </c>
      <c r="C278" s="33" t="s">
        <v>886</v>
      </c>
      <c r="D278" s="33" t="s">
        <v>886</v>
      </c>
      <c r="E278" s="34">
        <v>152</v>
      </c>
      <c r="F278" s="33" t="s">
        <v>904</v>
      </c>
      <c r="G278" s="35" t="s">
        <v>1367</v>
      </c>
      <c r="H278" s="36" t="s">
        <v>1674</v>
      </c>
      <c r="I278" s="50" t="s">
        <v>1675</v>
      </c>
      <c r="J278" s="31" t="s">
        <v>886</v>
      </c>
      <c r="K278" s="31" t="s">
        <v>916</v>
      </c>
      <c r="L278" s="31" t="s">
        <v>1694</v>
      </c>
      <c r="M278" s="31" t="s">
        <v>1691</v>
      </c>
      <c r="N278" s="31" t="s">
        <v>1692</v>
      </c>
      <c r="O278" s="31" t="s">
        <v>909</v>
      </c>
      <c r="P278" s="31" t="s">
        <v>909</v>
      </c>
      <c r="Q278" s="31" t="s">
        <v>1698</v>
      </c>
      <c r="R278" s="31" t="s">
        <v>886</v>
      </c>
      <c r="S278" s="31" t="s">
        <v>886</v>
      </c>
      <c r="T278" s="31" t="s">
        <v>886</v>
      </c>
      <c r="U278" s="31" t="s">
        <v>1366</v>
      </c>
      <c r="V278" s="31" t="s">
        <v>886</v>
      </c>
      <c r="W278" s="31" t="s">
        <v>62</v>
      </c>
      <c r="X278" s="31" t="s">
        <v>63</v>
      </c>
      <c r="Y278" s="31" t="s">
        <v>1367</v>
      </c>
      <c r="Z278" s="31" t="s">
        <v>1799</v>
      </c>
      <c r="AA278" s="32">
        <f>IF(W278="-","-",VLOOKUP(W278,十干十二支!A$2:B$61,2,FALSE))</f>
        <v>42</v>
      </c>
      <c r="AB278" s="32">
        <f>IF(X278="-","-",VLOOKUP(X278,十干十二支!$A$1:B$61,2,FALSE))</f>
        <v>43</v>
      </c>
      <c r="AC278" s="32">
        <f t="shared" si="75"/>
        <v>1</v>
      </c>
      <c r="AD278" s="32">
        <f t="shared" si="72"/>
        <v>1</v>
      </c>
      <c r="AE278" s="32" t="str">
        <f>IF(S278="-","-",VLOOKUP(S278,十干十二支!$A$1:B$61,2,FALSE))</f>
        <v>-</v>
      </c>
      <c r="AF278" s="32" t="str">
        <f>IF(T278="-","-",VLOOKUP(T278,十干十二支!$A$1:B$61,2,FALSE))</f>
        <v>-</v>
      </c>
      <c r="AG278" s="32" t="str">
        <f t="shared" si="76"/>
        <v>-</v>
      </c>
    </row>
    <row r="279" spans="1:33" ht="48.5" customHeight="1">
      <c r="A279" s="66"/>
      <c r="B279" s="33" t="s">
        <v>1046</v>
      </c>
      <c r="C279" s="33" t="s">
        <v>886</v>
      </c>
      <c r="D279" s="33" t="s">
        <v>886</v>
      </c>
      <c r="E279" s="34">
        <v>152</v>
      </c>
      <c r="F279" s="33" t="s">
        <v>905</v>
      </c>
      <c r="G279" s="35" t="s">
        <v>1368</v>
      </c>
      <c r="H279" s="36" t="s">
        <v>1514</v>
      </c>
      <c r="I279" s="31" t="s">
        <v>1676</v>
      </c>
      <c r="J279" s="31" t="s">
        <v>886</v>
      </c>
      <c r="K279" s="31" t="s">
        <v>916</v>
      </c>
      <c r="L279" s="31" t="s">
        <v>733</v>
      </c>
      <c r="M279" s="31" t="s">
        <v>886</v>
      </c>
      <c r="N279" s="31" t="s">
        <v>886</v>
      </c>
      <c r="O279" s="31" t="s">
        <v>909</v>
      </c>
      <c r="P279" s="31" t="s">
        <v>910</v>
      </c>
      <c r="Q279" s="31" t="s">
        <v>886</v>
      </c>
      <c r="R279" s="31" t="s">
        <v>886</v>
      </c>
      <c r="S279" s="31" t="s">
        <v>886</v>
      </c>
      <c r="T279" s="31" t="s">
        <v>886</v>
      </c>
      <c r="U279" s="31" t="s">
        <v>886</v>
      </c>
      <c r="V279" s="31" t="s">
        <v>886</v>
      </c>
      <c r="W279" s="31" t="s">
        <v>275</v>
      </c>
      <c r="X279" s="31" t="s">
        <v>274</v>
      </c>
      <c r="Y279" s="31" t="s">
        <v>1368</v>
      </c>
      <c r="Z279" s="31" t="s">
        <v>1800</v>
      </c>
      <c r="AA279" s="32">
        <f>IF(W279="-","-",VLOOKUP(W279,十干十二支!A$2:B$61,2,FALSE))</f>
        <v>12</v>
      </c>
      <c r="AB279" s="32">
        <f>IF(X279="-","-",VLOOKUP(X279,十干十二支!$A$1:B$61,2,FALSE))</f>
        <v>13</v>
      </c>
      <c r="AC279" s="32">
        <f t="shared" si="75"/>
        <v>1</v>
      </c>
      <c r="AD279" s="32">
        <f t="shared" si="72"/>
        <v>1</v>
      </c>
      <c r="AE279" s="32" t="str">
        <f>IF(S279="-","-",VLOOKUP(S279,十干十二支!$A$1:B$61,2,FALSE))</f>
        <v>-</v>
      </c>
      <c r="AF279" s="32" t="str">
        <f>IF(T279="-","-",VLOOKUP(T279,十干十二支!$A$1:B$61,2,FALSE))</f>
        <v>-</v>
      </c>
      <c r="AG279" s="32" t="str">
        <f t="shared" si="76"/>
        <v>-</v>
      </c>
    </row>
    <row r="280" spans="1:33" ht="48.5" customHeight="1">
      <c r="A280" s="66"/>
      <c r="B280" s="33" t="s">
        <v>1127</v>
      </c>
      <c r="C280" s="33" t="s">
        <v>886</v>
      </c>
      <c r="D280" s="33" t="s">
        <v>1063</v>
      </c>
      <c r="E280" s="34">
        <v>152</v>
      </c>
      <c r="F280" s="33" t="s">
        <v>886</v>
      </c>
      <c r="G280" s="35" t="s">
        <v>1369</v>
      </c>
      <c r="H280" s="36" t="s">
        <v>1515</v>
      </c>
      <c r="I280" s="31" t="s">
        <v>886</v>
      </c>
      <c r="J280" s="31" t="s">
        <v>886</v>
      </c>
      <c r="K280" s="31" t="s">
        <v>916</v>
      </c>
      <c r="L280" s="31" t="s">
        <v>645</v>
      </c>
      <c r="M280" s="31" t="s">
        <v>886</v>
      </c>
      <c r="N280" s="31" t="s">
        <v>886</v>
      </c>
      <c r="O280" s="31" t="s">
        <v>910</v>
      </c>
      <c r="P280" s="31" t="s">
        <v>909</v>
      </c>
      <c r="Q280" s="31" t="s">
        <v>886</v>
      </c>
      <c r="R280" s="31" t="s">
        <v>886</v>
      </c>
      <c r="S280" s="31" t="s">
        <v>886</v>
      </c>
      <c r="T280" s="31" t="s">
        <v>886</v>
      </c>
      <c r="U280" s="31" t="s">
        <v>886</v>
      </c>
      <c r="V280" s="31" t="s">
        <v>886</v>
      </c>
      <c r="W280" s="31" t="s">
        <v>886</v>
      </c>
      <c r="X280" s="31" t="s">
        <v>886</v>
      </c>
      <c r="Y280" s="31" t="s">
        <v>886</v>
      </c>
      <c r="Z280" s="31" t="s">
        <v>886</v>
      </c>
      <c r="AA280" s="32" t="str">
        <f>IF(W280="-","-",VLOOKUP(W280,十干十二支!A$2:B$61,2,FALSE))</f>
        <v>-</v>
      </c>
      <c r="AB280" s="32" t="str">
        <f>IF(X280="-","-",VLOOKUP(X280,十干十二支!$A$1:B$61,2,FALSE))</f>
        <v>-</v>
      </c>
      <c r="AC280" s="32" t="str">
        <f t="shared" si="75"/>
        <v>-</v>
      </c>
      <c r="AD280" s="32" t="str">
        <f t="shared" si="72"/>
        <v>-</v>
      </c>
      <c r="AE280" s="32" t="str">
        <f>IF(S280="-","-",VLOOKUP(S280,十干十二支!$A$1:B$61,2,FALSE))</f>
        <v>-</v>
      </c>
      <c r="AF280" s="32" t="str">
        <f>IF(T280="-","-",VLOOKUP(T280,十干十二支!$A$1:B$61,2,FALSE))</f>
        <v>-</v>
      </c>
      <c r="AG280" s="32" t="str">
        <f t="shared" si="76"/>
        <v>-</v>
      </c>
    </row>
    <row r="281" spans="1:33" ht="48.5" customHeight="1">
      <c r="A281" s="66"/>
      <c r="B281" s="33" t="s">
        <v>1063</v>
      </c>
      <c r="C281" s="33" t="s">
        <v>886</v>
      </c>
      <c r="D281" s="33" t="s">
        <v>886</v>
      </c>
      <c r="E281" s="34">
        <v>152</v>
      </c>
      <c r="F281" s="33" t="s">
        <v>913</v>
      </c>
      <c r="G281" s="35" t="s">
        <v>1370</v>
      </c>
      <c r="H281" s="36" t="s">
        <v>1516</v>
      </c>
      <c r="I281" s="50" t="s">
        <v>1677</v>
      </c>
      <c r="J281" s="31" t="s">
        <v>886</v>
      </c>
      <c r="K281" s="31" t="s">
        <v>916</v>
      </c>
      <c r="L281" s="31" t="s">
        <v>638</v>
      </c>
      <c r="M281" s="31" t="s">
        <v>886</v>
      </c>
      <c r="N281" s="31" t="s">
        <v>886</v>
      </c>
      <c r="O281" s="31" t="s">
        <v>909</v>
      </c>
      <c r="P281" s="31" t="s">
        <v>910</v>
      </c>
      <c r="Q281" s="31" t="s">
        <v>886</v>
      </c>
      <c r="R281" s="31" t="s">
        <v>886</v>
      </c>
      <c r="S281" s="31" t="s">
        <v>886</v>
      </c>
      <c r="T281" s="31" t="s">
        <v>886</v>
      </c>
      <c r="U281" s="31" t="s">
        <v>886</v>
      </c>
      <c r="V281" s="31" t="s">
        <v>886</v>
      </c>
      <c r="W281" s="31" t="s">
        <v>68</v>
      </c>
      <c r="X281" s="31" t="s">
        <v>275</v>
      </c>
      <c r="Y281" s="31" t="s">
        <v>1370</v>
      </c>
      <c r="Z281" s="31" t="s">
        <v>1801</v>
      </c>
      <c r="AA281" s="32">
        <f>IF(W281="-","-",VLOOKUP(W281,十干十二支!A$2:B$61,2,FALSE))</f>
        <v>11</v>
      </c>
      <c r="AB281" s="32">
        <f>IF(X281="-","-",VLOOKUP(X281,十干十二支!$A$1:B$61,2,FALSE))</f>
        <v>12</v>
      </c>
      <c r="AC281" s="32">
        <f t="shared" si="75"/>
        <v>1</v>
      </c>
      <c r="AD281" s="32">
        <f t="shared" si="72"/>
        <v>1</v>
      </c>
      <c r="AE281" s="32" t="str">
        <f>IF(S281="-","-",VLOOKUP(S281,十干十二支!$A$1:B$61,2,FALSE))</f>
        <v>-</v>
      </c>
      <c r="AF281" s="32" t="str">
        <f>IF(T281="-","-",VLOOKUP(T281,十干十二支!$A$1:B$61,2,FALSE))</f>
        <v>-</v>
      </c>
      <c r="AG281" s="32" t="str">
        <f t="shared" si="76"/>
        <v>-</v>
      </c>
    </row>
    <row r="282" spans="1:33" ht="48.5" customHeight="1">
      <c r="A282" s="66"/>
      <c r="B282" s="33" t="s">
        <v>1132</v>
      </c>
      <c r="C282" s="33" t="s">
        <v>886</v>
      </c>
      <c r="D282" s="33" t="s">
        <v>1076</v>
      </c>
      <c r="E282" s="34">
        <v>152</v>
      </c>
      <c r="F282" s="33" t="s">
        <v>886</v>
      </c>
      <c r="G282" s="35" t="s">
        <v>1371</v>
      </c>
      <c r="H282" s="36" t="s">
        <v>1517</v>
      </c>
      <c r="I282" s="31" t="s">
        <v>886</v>
      </c>
      <c r="J282" s="31" t="s">
        <v>886</v>
      </c>
      <c r="K282" s="31" t="s">
        <v>916</v>
      </c>
      <c r="L282" s="31" t="s">
        <v>645</v>
      </c>
      <c r="M282" s="31" t="s">
        <v>886</v>
      </c>
      <c r="N282" s="31" t="s">
        <v>886</v>
      </c>
      <c r="O282" s="31" t="s">
        <v>910</v>
      </c>
      <c r="P282" s="31" t="s">
        <v>909</v>
      </c>
      <c r="Q282" s="31" t="s">
        <v>886</v>
      </c>
      <c r="R282" s="31" t="s">
        <v>886</v>
      </c>
      <c r="S282" s="31" t="s">
        <v>886</v>
      </c>
      <c r="T282" s="31" t="s">
        <v>886</v>
      </c>
      <c r="U282" s="31" t="s">
        <v>886</v>
      </c>
      <c r="V282" s="31" t="s">
        <v>886</v>
      </c>
      <c r="W282" s="31" t="s">
        <v>886</v>
      </c>
      <c r="X282" s="31" t="s">
        <v>886</v>
      </c>
      <c r="Y282" s="31" t="s">
        <v>886</v>
      </c>
      <c r="Z282" s="31" t="s">
        <v>886</v>
      </c>
      <c r="AA282" s="32" t="str">
        <f>IF(W282="-","-",VLOOKUP(W282,十干十二支!A$2:B$61,2,FALSE))</f>
        <v>-</v>
      </c>
      <c r="AB282" s="32" t="str">
        <f>IF(X282="-","-",VLOOKUP(X282,十干十二支!$A$1:B$61,2,FALSE))</f>
        <v>-</v>
      </c>
      <c r="AC282" s="32" t="str">
        <f t="shared" si="75"/>
        <v>-</v>
      </c>
      <c r="AD282" s="32" t="str">
        <f t="shared" si="72"/>
        <v>-</v>
      </c>
      <c r="AE282" s="32" t="str">
        <f>IF(S282="-","-",VLOOKUP(S282,十干十二支!$A$1:B$61,2,FALSE))</f>
        <v>-</v>
      </c>
      <c r="AF282" s="32" t="str">
        <f>IF(T282="-","-",VLOOKUP(T282,十干十二支!$A$1:B$61,2,FALSE))</f>
        <v>-</v>
      </c>
      <c r="AG282" s="32" t="str">
        <f t="shared" si="76"/>
        <v>-</v>
      </c>
    </row>
    <row r="283" spans="1:33" ht="48.5" customHeight="1">
      <c r="A283" s="66"/>
      <c r="B283" s="33" t="s">
        <v>1076</v>
      </c>
      <c r="C283" s="33" t="s">
        <v>886</v>
      </c>
      <c r="D283" s="33" t="s">
        <v>886</v>
      </c>
      <c r="E283" s="34">
        <v>152</v>
      </c>
      <c r="F283" s="33" t="s">
        <v>914</v>
      </c>
      <c r="G283" s="35" t="s">
        <v>1372</v>
      </c>
      <c r="H283" s="36" t="s">
        <v>1678</v>
      </c>
      <c r="I283" s="50" t="s">
        <v>1680</v>
      </c>
      <c r="J283" s="31" t="s">
        <v>886</v>
      </c>
      <c r="K283" s="31" t="s">
        <v>916</v>
      </c>
      <c r="L283" s="31" t="s">
        <v>638</v>
      </c>
      <c r="M283" s="31" t="s">
        <v>886</v>
      </c>
      <c r="N283" s="31" t="s">
        <v>886</v>
      </c>
      <c r="O283" s="31" t="s">
        <v>909</v>
      </c>
      <c r="P283" s="31" t="s">
        <v>910</v>
      </c>
      <c r="Q283" s="31" t="s">
        <v>886</v>
      </c>
      <c r="R283" s="31" t="s">
        <v>886</v>
      </c>
      <c r="S283" s="31" t="s">
        <v>886</v>
      </c>
      <c r="T283" s="31" t="s">
        <v>886</v>
      </c>
      <c r="U283" s="31" t="s">
        <v>886</v>
      </c>
      <c r="V283" s="31" t="s">
        <v>886</v>
      </c>
      <c r="W283" s="31" t="s">
        <v>216</v>
      </c>
      <c r="X283" s="31" t="s">
        <v>882</v>
      </c>
      <c r="Y283" s="31" t="s">
        <v>1372</v>
      </c>
      <c r="Z283" s="31" t="s">
        <v>1802</v>
      </c>
      <c r="AA283" s="32">
        <f>IF(W283="-","-",VLOOKUP(W283,十干十二支!A$2:B$61,2,FALSE))</f>
        <v>40</v>
      </c>
      <c r="AB283" s="32">
        <f>IF(X283="-","-",VLOOKUP(X283,十干十二支!$A$1:B$61,2,FALSE))</f>
        <v>41</v>
      </c>
      <c r="AC283" s="32">
        <f t="shared" si="75"/>
        <v>1</v>
      </c>
      <c r="AD283" s="32">
        <f t="shared" si="72"/>
        <v>1</v>
      </c>
      <c r="AE283" s="32" t="str">
        <f>IF(S283="-","-",VLOOKUP(S283,十干十二支!$A$1:B$61,2,FALSE))</f>
        <v>-</v>
      </c>
      <c r="AF283" s="32" t="str">
        <f>IF(T283="-","-",VLOOKUP(T283,十干十二支!$A$1:B$61,2,FALSE))</f>
        <v>-</v>
      </c>
      <c r="AG283" s="32" t="str">
        <f t="shared" si="76"/>
        <v>-</v>
      </c>
    </row>
    <row r="284" spans="1:33" ht="48.5" customHeight="1">
      <c r="A284" s="66"/>
      <c r="B284" s="33" t="s">
        <v>1130</v>
      </c>
      <c r="C284" s="33" t="s">
        <v>886</v>
      </c>
      <c r="D284" s="33" t="s">
        <v>1083</v>
      </c>
      <c r="E284" s="34">
        <v>152</v>
      </c>
      <c r="F284" s="33" t="s">
        <v>886</v>
      </c>
      <c r="G284" s="35" t="s">
        <v>1373</v>
      </c>
      <c r="H284" s="36" t="s">
        <v>1518</v>
      </c>
      <c r="I284" s="31" t="s">
        <v>886</v>
      </c>
      <c r="J284" s="31" t="s">
        <v>886</v>
      </c>
      <c r="K284" s="31" t="s">
        <v>916</v>
      </c>
      <c r="L284" s="31" t="s">
        <v>645</v>
      </c>
      <c r="M284" s="31" t="s">
        <v>886</v>
      </c>
      <c r="N284" s="31" t="s">
        <v>886</v>
      </c>
      <c r="O284" s="31" t="s">
        <v>910</v>
      </c>
      <c r="P284" s="31" t="s">
        <v>909</v>
      </c>
      <c r="Q284" s="31" t="s">
        <v>886</v>
      </c>
      <c r="R284" s="31" t="s">
        <v>886</v>
      </c>
      <c r="S284" s="31" t="s">
        <v>886</v>
      </c>
      <c r="T284" s="31" t="s">
        <v>886</v>
      </c>
      <c r="U284" s="31" t="s">
        <v>886</v>
      </c>
      <c r="V284" s="31" t="s">
        <v>886</v>
      </c>
      <c r="W284" s="31" t="s">
        <v>886</v>
      </c>
      <c r="X284" s="31" t="s">
        <v>886</v>
      </c>
      <c r="Y284" s="31" t="s">
        <v>886</v>
      </c>
      <c r="Z284" s="31" t="s">
        <v>886</v>
      </c>
      <c r="AA284" s="32" t="str">
        <f>IF(W284="-","-",VLOOKUP(W284,十干十二支!A$2:B$61,2,FALSE))</f>
        <v>-</v>
      </c>
      <c r="AB284" s="32" t="str">
        <f>IF(X284="-","-",VLOOKUP(X284,十干十二支!$A$1:B$61,2,FALSE))</f>
        <v>-</v>
      </c>
      <c r="AC284" s="32" t="str">
        <f t="shared" si="75"/>
        <v>-</v>
      </c>
      <c r="AD284" s="32" t="str">
        <f t="shared" si="72"/>
        <v>-</v>
      </c>
      <c r="AE284" s="32" t="str">
        <f>IF(S284="-","-",VLOOKUP(S284,十干十二支!$A$1:B$61,2,FALSE))</f>
        <v>-</v>
      </c>
      <c r="AF284" s="32" t="str">
        <f>IF(T284="-","-",VLOOKUP(T284,十干十二支!$A$1:B$61,2,FALSE))</f>
        <v>-</v>
      </c>
      <c r="AG284" s="32" t="str">
        <f t="shared" si="76"/>
        <v>-</v>
      </c>
    </row>
    <row r="285" spans="1:33" ht="48.5" customHeight="1">
      <c r="A285" s="66"/>
      <c r="B285" s="33" t="s">
        <v>1083</v>
      </c>
      <c r="C285" s="33" t="s">
        <v>886</v>
      </c>
      <c r="D285" s="33" t="s">
        <v>886</v>
      </c>
      <c r="E285" s="34">
        <v>152</v>
      </c>
      <c r="F285" s="33" t="s">
        <v>902</v>
      </c>
      <c r="G285" s="35" t="s">
        <v>1374</v>
      </c>
      <c r="H285" s="36" t="s">
        <v>1679</v>
      </c>
      <c r="I285" s="50" t="s">
        <v>1688</v>
      </c>
      <c r="J285" s="31" t="s">
        <v>886</v>
      </c>
      <c r="K285" s="31" t="s">
        <v>916</v>
      </c>
      <c r="L285" s="31" t="s">
        <v>638</v>
      </c>
      <c r="M285" s="31" t="s">
        <v>886</v>
      </c>
      <c r="N285" s="31" t="s">
        <v>886</v>
      </c>
      <c r="O285" s="31" t="s">
        <v>909</v>
      </c>
      <c r="P285" s="31" t="s">
        <v>910</v>
      </c>
      <c r="Q285" s="31" t="s">
        <v>886</v>
      </c>
      <c r="R285" s="31" t="s">
        <v>886</v>
      </c>
      <c r="S285" s="31" t="s">
        <v>886</v>
      </c>
      <c r="T285" s="31" t="s">
        <v>886</v>
      </c>
      <c r="U285" s="31" t="s">
        <v>886</v>
      </c>
      <c r="V285" s="31" t="s">
        <v>886</v>
      </c>
      <c r="W285" s="31" t="s">
        <v>215</v>
      </c>
      <c r="X285" s="31" t="s">
        <v>216</v>
      </c>
      <c r="Y285" s="31" t="s">
        <v>1374</v>
      </c>
      <c r="Z285" s="31" t="s">
        <v>1803</v>
      </c>
      <c r="AA285" s="32">
        <f>IF(W285="-","-",VLOOKUP(W285,十干十二支!A$2:B$61,2,FALSE))</f>
        <v>39</v>
      </c>
      <c r="AB285" s="32">
        <f>IF(X285="-","-",VLOOKUP(X285,十干十二支!$A$1:B$61,2,FALSE))</f>
        <v>40</v>
      </c>
      <c r="AC285" s="32">
        <f t="shared" ref="AC285" si="77">IF(AA285="-","-",AB285-AA285)</f>
        <v>1</v>
      </c>
      <c r="AD285" s="32">
        <f t="shared" si="72"/>
        <v>1</v>
      </c>
      <c r="AE285" s="32" t="str">
        <f>IF(S285="-","-",VLOOKUP(S285,十干十二支!$A$1:B$61,2,FALSE))</f>
        <v>-</v>
      </c>
      <c r="AF285" s="32" t="str">
        <f>IF(T285="-","-",VLOOKUP(T285,十干十二支!$A$1:B$61,2,FALSE))</f>
        <v>-</v>
      </c>
      <c r="AG285" s="32" t="str">
        <f t="shared" ref="AG285" si="78">IF(AE285="-","-",AF286-AE285)</f>
        <v>-</v>
      </c>
    </row>
    <row r="286" spans="1:33" ht="48.5" customHeight="1">
      <c r="A286" s="66"/>
      <c r="B286" s="33" t="s">
        <v>634</v>
      </c>
      <c r="C286" s="33" t="s">
        <v>20</v>
      </c>
      <c r="D286" s="33" t="s">
        <v>2022</v>
      </c>
      <c r="E286" s="34">
        <v>156</v>
      </c>
      <c r="F286" s="33" t="s">
        <v>20</v>
      </c>
      <c r="G286" s="35" t="s">
        <v>635</v>
      </c>
      <c r="H286" s="36" t="s">
        <v>636</v>
      </c>
      <c r="I286" s="31" t="s">
        <v>20</v>
      </c>
      <c r="J286" s="31" t="s">
        <v>20</v>
      </c>
      <c r="K286" s="31" t="s">
        <v>637</v>
      </c>
      <c r="L286" s="31" t="s">
        <v>638</v>
      </c>
      <c r="M286" s="31" t="s">
        <v>20</v>
      </c>
      <c r="N286" s="31" t="s">
        <v>20</v>
      </c>
      <c r="O286" s="31" t="s">
        <v>639</v>
      </c>
      <c r="P286" s="31" t="s">
        <v>640</v>
      </c>
      <c r="Q286" s="31" t="s">
        <v>20</v>
      </c>
      <c r="R286" s="31" t="s">
        <v>20</v>
      </c>
      <c r="S286" s="31" t="s">
        <v>20</v>
      </c>
      <c r="T286" s="31" t="s">
        <v>20</v>
      </c>
      <c r="U286" s="31" t="s">
        <v>20</v>
      </c>
      <c r="V286" s="31" t="s">
        <v>20</v>
      </c>
      <c r="W286" s="31" t="s">
        <v>20</v>
      </c>
      <c r="X286" s="31" t="s">
        <v>20</v>
      </c>
      <c r="Y286" s="31" t="s">
        <v>20</v>
      </c>
      <c r="Z286" s="31" t="s">
        <v>20</v>
      </c>
      <c r="AA286" s="32" t="str">
        <f>IF(W286="-","-",VLOOKUP(W286,十干十二支!A$2:B$61,2,FALSE))</f>
        <v>-</v>
      </c>
      <c r="AB286" s="32" t="str">
        <f>IF(X286="-","-",VLOOKUP(X286,十干十二支!$A$1:B$61,2,FALSE))</f>
        <v>-</v>
      </c>
      <c r="AC286" s="32" t="str">
        <f t="shared" ref="AC286:AC348" si="79">IF(AA286="-","-",AB286-AA286)</f>
        <v>-</v>
      </c>
      <c r="AD286" s="32" t="str">
        <f t="shared" si="72"/>
        <v>-</v>
      </c>
      <c r="AE286" s="32" t="str">
        <f>IF(S286="-","-",VLOOKUP(S286,十干十二支!$A$1:B$61,2,FALSE))</f>
        <v>-</v>
      </c>
      <c r="AF286" s="32" t="str">
        <f>IF(T286="-","-",VLOOKUP(T286,十干十二支!$A$1:B$61,2,FALSE))</f>
        <v>-</v>
      </c>
      <c r="AG286" s="32" t="str">
        <f>IF(AE286="-","-",AF287-AE286)</f>
        <v>-</v>
      </c>
    </row>
    <row r="287" spans="1:33" ht="48.25" customHeight="1">
      <c r="A287" s="66"/>
      <c r="B287" s="51" t="s">
        <v>2022</v>
      </c>
      <c r="C287" s="33" t="s">
        <v>20</v>
      </c>
      <c r="D287" s="33" t="s">
        <v>20</v>
      </c>
      <c r="E287" s="34">
        <v>156</v>
      </c>
      <c r="F287" s="34">
        <v>1</v>
      </c>
      <c r="G287" s="35" t="s">
        <v>17</v>
      </c>
      <c r="H287" s="36" t="s">
        <v>18</v>
      </c>
      <c r="I287" s="31" t="s">
        <v>19</v>
      </c>
      <c r="J287" s="31" t="s">
        <v>20</v>
      </c>
      <c r="K287" s="31" t="s">
        <v>637</v>
      </c>
      <c r="L287" s="31" t="s">
        <v>638</v>
      </c>
      <c r="M287" s="31" t="s">
        <v>20</v>
      </c>
      <c r="N287" s="31" t="s">
        <v>20</v>
      </c>
      <c r="O287" s="31" t="s">
        <v>640</v>
      </c>
      <c r="P287" s="31" t="s">
        <v>639</v>
      </c>
      <c r="Q287" s="31" t="s">
        <v>20</v>
      </c>
      <c r="R287" s="31" t="s">
        <v>20</v>
      </c>
      <c r="S287" s="31" t="s">
        <v>20</v>
      </c>
      <c r="T287" s="31" t="s">
        <v>20</v>
      </c>
      <c r="U287" s="31" t="s">
        <v>20</v>
      </c>
      <c r="V287" s="31" t="s">
        <v>20</v>
      </c>
      <c r="W287" s="31" t="s">
        <v>21</v>
      </c>
      <c r="X287" s="31" t="s">
        <v>22</v>
      </c>
      <c r="Y287" s="31" t="s">
        <v>17</v>
      </c>
      <c r="Z287" s="31" t="s">
        <v>23</v>
      </c>
      <c r="AA287" s="32">
        <f>IF(W287="-","-",VLOOKUP(W287,十干十二支!A$2:B$61,2,FALSE))</f>
        <v>2</v>
      </c>
      <c r="AB287" s="32">
        <f>IF(X287="-","-",VLOOKUP(X287,十干十二支!$A$1:B$61,2,FALSE))</f>
        <v>3</v>
      </c>
      <c r="AC287" s="32">
        <f t="shared" si="79"/>
        <v>1</v>
      </c>
      <c r="AD287" s="32">
        <f t="shared" si="72"/>
        <v>1</v>
      </c>
      <c r="AE287" s="32" t="str">
        <f>IF(S287="-","-",VLOOKUP(S287,十干十二支!$A$1:B$61,2,FALSE))</f>
        <v>-</v>
      </c>
      <c r="AF287" s="32" t="str">
        <f>IF(T287="-","-",VLOOKUP(T287,十干十二支!$A$1:B$61,2,FALSE))</f>
        <v>-</v>
      </c>
      <c r="AG287" s="32" t="str">
        <f t="shared" ref="AG287:AG349" si="80">IF(AE287="-","-",AF288-AE287)</f>
        <v>-</v>
      </c>
    </row>
    <row r="288" spans="1:33" ht="48.25" customHeight="1">
      <c r="A288" s="66"/>
      <c r="B288" s="33" t="s">
        <v>641</v>
      </c>
      <c r="C288" s="33" t="s">
        <v>20</v>
      </c>
      <c r="D288" s="33" t="s">
        <v>20</v>
      </c>
      <c r="E288" s="34">
        <v>157</v>
      </c>
      <c r="F288" s="33" t="s">
        <v>20</v>
      </c>
      <c r="G288" s="35" t="s">
        <v>885</v>
      </c>
      <c r="H288" s="36" t="s">
        <v>642</v>
      </c>
      <c r="I288" s="31" t="s">
        <v>886</v>
      </c>
      <c r="J288" s="31" t="s">
        <v>20</v>
      </c>
      <c r="K288" s="31" t="s">
        <v>637</v>
      </c>
      <c r="L288" s="31" t="s">
        <v>638</v>
      </c>
      <c r="M288" s="31" t="s">
        <v>20</v>
      </c>
      <c r="N288" s="31" t="s">
        <v>20</v>
      </c>
      <c r="O288" s="31" t="s">
        <v>639</v>
      </c>
      <c r="P288" s="31" t="s">
        <v>640</v>
      </c>
      <c r="Q288" s="31" t="s">
        <v>20</v>
      </c>
      <c r="R288" s="31" t="s">
        <v>20</v>
      </c>
      <c r="S288" s="31" t="s">
        <v>20</v>
      </c>
      <c r="T288" s="31" t="s">
        <v>20</v>
      </c>
      <c r="U288" s="31" t="s">
        <v>20</v>
      </c>
      <c r="V288" s="31" t="s">
        <v>20</v>
      </c>
      <c r="W288" s="31" t="s">
        <v>20</v>
      </c>
      <c r="X288" s="31" t="s">
        <v>20</v>
      </c>
      <c r="Y288" s="31" t="s">
        <v>20</v>
      </c>
      <c r="Z288" s="31" t="s">
        <v>20</v>
      </c>
      <c r="AA288" s="32" t="str">
        <f>IF(W288="-","-",VLOOKUP(W288,十干十二支!A$2:B$61,2,FALSE))</f>
        <v>-</v>
      </c>
      <c r="AB288" s="32" t="str">
        <f>IF(X288="-","-",VLOOKUP(X288,十干十二支!$A$1:B$61,2,FALSE))</f>
        <v>-</v>
      </c>
      <c r="AC288" s="32" t="str">
        <f t="shared" si="79"/>
        <v>-</v>
      </c>
      <c r="AD288" s="32" t="str">
        <f t="shared" si="72"/>
        <v>-</v>
      </c>
      <c r="AE288" s="32" t="str">
        <f>IF(S288="-","-",VLOOKUP(S288,十干十二支!$A$1:B$61,2,FALSE))</f>
        <v>-</v>
      </c>
      <c r="AF288" s="32" t="str">
        <f>IF(T288="-","-",VLOOKUP(T288,十干十二支!$A$1:B$61,2,FALSE))</f>
        <v>-</v>
      </c>
      <c r="AG288" s="32" t="str">
        <f t="shared" si="80"/>
        <v>-</v>
      </c>
    </row>
    <row r="289" spans="1:33" ht="48.25" customHeight="1">
      <c r="A289" s="66"/>
      <c r="B289" s="33" t="s">
        <v>24</v>
      </c>
      <c r="C289" s="33" t="s">
        <v>20</v>
      </c>
      <c r="D289" s="33" t="s">
        <v>20</v>
      </c>
      <c r="E289" s="34">
        <v>157</v>
      </c>
      <c r="F289" s="34">
        <v>1</v>
      </c>
      <c r="G289" s="35" t="s">
        <v>25</v>
      </c>
      <c r="H289" s="36" t="s">
        <v>26</v>
      </c>
      <c r="I289" s="31" t="s">
        <v>27</v>
      </c>
      <c r="J289" s="31" t="s">
        <v>20</v>
      </c>
      <c r="K289" s="31" t="s">
        <v>637</v>
      </c>
      <c r="L289" s="31" t="s">
        <v>638</v>
      </c>
      <c r="M289" s="31" t="s">
        <v>20</v>
      </c>
      <c r="N289" s="31" t="s">
        <v>20</v>
      </c>
      <c r="O289" s="31" t="s">
        <v>639</v>
      </c>
      <c r="P289" s="31" t="s">
        <v>639</v>
      </c>
      <c r="Q289" s="31" t="s">
        <v>20</v>
      </c>
      <c r="R289" s="31" t="s">
        <v>20</v>
      </c>
      <c r="S289" s="31" t="s">
        <v>20</v>
      </c>
      <c r="T289" s="31" t="s">
        <v>20</v>
      </c>
      <c r="U289" s="31" t="s">
        <v>20</v>
      </c>
      <c r="V289" s="31" t="s">
        <v>20</v>
      </c>
      <c r="W289" s="31" t="s">
        <v>28</v>
      </c>
      <c r="X289" s="31" t="s">
        <v>29</v>
      </c>
      <c r="Y289" s="31" t="s">
        <v>25</v>
      </c>
      <c r="Z289" s="31" t="s">
        <v>30</v>
      </c>
      <c r="AA289" s="32">
        <f>IF(W289="-","-",VLOOKUP(W289,十干十二支!A$2:B$61,2,FALSE))</f>
        <v>57</v>
      </c>
      <c r="AB289" s="32">
        <f>IF(X289="-","-",VLOOKUP(X289,十干十二支!$A$1:B$61,2,FALSE))</f>
        <v>58</v>
      </c>
      <c r="AC289" s="32">
        <f t="shared" si="79"/>
        <v>1</v>
      </c>
      <c r="AD289" s="32">
        <f t="shared" si="72"/>
        <v>1</v>
      </c>
      <c r="AE289" s="32" t="str">
        <f>IF(S289="-","-",VLOOKUP(S289,十干十二支!$A$1:B$61,2,FALSE))</f>
        <v>-</v>
      </c>
      <c r="AF289" s="32" t="str">
        <f>IF(T289="-","-",VLOOKUP(T289,十干十二支!$A$1:B$61,2,FALSE))</f>
        <v>-</v>
      </c>
      <c r="AG289" s="32" t="str">
        <f t="shared" si="80"/>
        <v>-</v>
      </c>
    </row>
    <row r="290" spans="1:33" ht="48.25" customHeight="1">
      <c r="A290" s="66"/>
      <c r="B290" s="33" t="s">
        <v>31</v>
      </c>
      <c r="C290" s="33" t="s">
        <v>20</v>
      </c>
      <c r="D290" s="33" t="s">
        <v>20</v>
      </c>
      <c r="E290" s="34">
        <v>157</v>
      </c>
      <c r="F290" s="34">
        <v>2</v>
      </c>
      <c r="G290" s="35" t="s">
        <v>32</v>
      </c>
      <c r="H290" s="36" t="s">
        <v>33</v>
      </c>
      <c r="I290" s="31" t="s">
        <v>34</v>
      </c>
      <c r="J290" s="31" t="s">
        <v>20</v>
      </c>
      <c r="K290" s="31" t="s">
        <v>637</v>
      </c>
      <c r="L290" s="31" t="s">
        <v>638</v>
      </c>
      <c r="M290" s="31" t="s">
        <v>20</v>
      </c>
      <c r="N290" s="31" t="s">
        <v>20</v>
      </c>
      <c r="O290" s="31" t="s">
        <v>640</v>
      </c>
      <c r="P290" s="31" t="s">
        <v>639</v>
      </c>
      <c r="Q290" s="31" t="s">
        <v>20</v>
      </c>
      <c r="R290" s="31" t="s">
        <v>20</v>
      </c>
      <c r="S290" s="31" t="s">
        <v>20</v>
      </c>
      <c r="T290" s="31" t="s">
        <v>20</v>
      </c>
      <c r="U290" s="31" t="s">
        <v>20</v>
      </c>
      <c r="V290" s="31" t="s">
        <v>20</v>
      </c>
      <c r="W290" s="31" t="s">
        <v>35</v>
      </c>
      <c r="X290" s="31" t="s">
        <v>36</v>
      </c>
      <c r="Y290" s="31" t="s">
        <v>32</v>
      </c>
      <c r="Z290" s="31" t="s">
        <v>37</v>
      </c>
      <c r="AA290" s="32">
        <f>IF(W290="-","-",VLOOKUP(W290,十干十二支!A$2:B$61,2,FALSE))</f>
        <v>26</v>
      </c>
      <c r="AB290" s="32">
        <f>IF(X290="-","-",VLOOKUP(X290,十干十二支!$A$1:B$61,2,FALSE))</f>
        <v>27</v>
      </c>
      <c r="AC290" s="32">
        <f t="shared" si="79"/>
        <v>1</v>
      </c>
      <c r="AD290" s="32">
        <f t="shared" si="72"/>
        <v>1</v>
      </c>
      <c r="AE290" s="32" t="str">
        <f>IF(S290="-","-",VLOOKUP(S290,十干十二支!$A$1:B$61,2,FALSE))</f>
        <v>-</v>
      </c>
      <c r="AF290" s="32" t="str">
        <f>IF(T290="-","-",VLOOKUP(T290,十干十二支!$A$1:B$61,2,FALSE))</f>
        <v>-</v>
      </c>
      <c r="AG290" s="32" t="str">
        <f t="shared" si="80"/>
        <v>-</v>
      </c>
    </row>
    <row r="291" spans="1:33" ht="33.25" customHeight="1">
      <c r="A291" s="66"/>
      <c r="B291" s="33" t="s">
        <v>887</v>
      </c>
      <c r="C291" s="33" t="s">
        <v>20</v>
      </c>
      <c r="D291" s="33" t="s">
        <v>38</v>
      </c>
      <c r="E291" s="34">
        <v>162</v>
      </c>
      <c r="F291" s="33" t="s">
        <v>20</v>
      </c>
      <c r="G291" s="35" t="s">
        <v>643</v>
      </c>
      <c r="H291" s="36" t="s">
        <v>644</v>
      </c>
      <c r="I291" s="31" t="s">
        <v>20</v>
      </c>
      <c r="J291" s="31" t="s">
        <v>20</v>
      </c>
      <c r="K291" s="31" t="s">
        <v>637</v>
      </c>
      <c r="L291" s="31" t="s">
        <v>645</v>
      </c>
      <c r="M291" s="31" t="s">
        <v>20</v>
      </c>
      <c r="N291" s="31" t="s">
        <v>20</v>
      </c>
      <c r="O291" s="31" t="s">
        <v>640</v>
      </c>
      <c r="P291" s="31" t="s">
        <v>639</v>
      </c>
      <c r="Q291" s="31" t="s">
        <v>20</v>
      </c>
      <c r="R291" s="31" t="s">
        <v>20</v>
      </c>
      <c r="S291" s="31" t="s">
        <v>20</v>
      </c>
      <c r="T291" s="31" t="s">
        <v>20</v>
      </c>
      <c r="U291" s="31" t="s">
        <v>20</v>
      </c>
      <c r="V291" s="31" t="s">
        <v>20</v>
      </c>
      <c r="W291" s="31" t="s">
        <v>20</v>
      </c>
      <c r="X291" s="31" t="s">
        <v>20</v>
      </c>
      <c r="Y291" s="31" t="s">
        <v>20</v>
      </c>
      <c r="Z291" s="31" t="s">
        <v>20</v>
      </c>
      <c r="AA291" s="32" t="str">
        <f>IF(W291="-","-",VLOOKUP(W291,十干十二支!A$2:B$61,2,FALSE))</f>
        <v>-</v>
      </c>
      <c r="AB291" s="32" t="str">
        <f>IF(X291="-","-",VLOOKUP(X291,十干十二支!$A$1:B$61,2,FALSE))</f>
        <v>-</v>
      </c>
      <c r="AC291" s="32" t="str">
        <f t="shared" si="79"/>
        <v>-</v>
      </c>
      <c r="AD291" s="32" t="str">
        <f t="shared" si="72"/>
        <v>-</v>
      </c>
      <c r="AE291" s="32" t="str">
        <f>IF(S291="-","-",VLOOKUP(S291,十干十二支!$A$1:B$61,2,FALSE))</f>
        <v>-</v>
      </c>
      <c r="AF291" s="32" t="str">
        <f>IF(T291="-","-",VLOOKUP(T291,十干十二支!$A$1:B$61,2,FALSE))</f>
        <v>-</v>
      </c>
      <c r="AG291" s="32" t="str">
        <f t="shared" si="80"/>
        <v>-</v>
      </c>
    </row>
    <row r="292" spans="1:33" ht="63.25" customHeight="1">
      <c r="A292" s="66"/>
      <c r="B292" s="33" t="s">
        <v>38</v>
      </c>
      <c r="C292" s="33" t="s">
        <v>20</v>
      </c>
      <c r="D292" s="33" t="s">
        <v>20</v>
      </c>
      <c r="E292" s="34">
        <v>162</v>
      </c>
      <c r="F292" s="34">
        <v>1</v>
      </c>
      <c r="G292" s="35" t="s">
        <v>39</v>
      </c>
      <c r="H292" s="36" t="s">
        <v>40</v>
      </c>
      <c r="I292" s="31" t="s">
        <v>41</v>
      </c>
      <c r="J292" s="31" t="s">
        <v>20</v>
      </c>
      <c r="K292" s="31" t="s">
        <v>637</v>
      </c>
      <c r="L292" s="31" t="s">
        <v>638</v>
      </c>
      <c r="M292" s="31" t="s">
        <v>20</v>
      </c>
      <c r="N292" s="31" t="s">
        <v>20</v>
      </c>
      <c r="O292" s="31" t="s">
        <v>639</v>
      </c>
      <c r="P292" s="31" t="s">
        <v>640</v>
      </c>
      <c r="Q292" s="31" t="s">
        <v>20</v>
      </c>
      <c r="R292" s="31" t="s">
        <v>20</v>
      </c>
      <c r="S292" s="31" t="s">
        <v>20</v>
      </c>
      <c r="T292" s="31" t="s">
        <v>20</v>
      </c>
      <c r="U292" s="31" t="s">
        <v>20</v>
      </c>
      <c r="V292" s="31" t="s">
        <v>20</v>
      </c>
      <c r="W292" s="31" t="s">
        <v>42</v>
      </c>
      <c r="X292" s="31" t="s">
        <v>36</v>
      </c>
      <c r="Y292" s="31" t="s">
        <v>39</v>
      </c>
      <c r="Z292" s="31" t="s">
        <v>43</v>
      </c>
      <c r="AA292" s="32">
        <f>IF(W292="-","-",VLOOKUP(W292,十干十二支!A$2:B$61,2,FALSE))</f>
        <v>28</v>
      </c>
      <c r="AB292" s="32">
        <f>IF(X292="-","-",VLOOKUP(X292,十干十二支!$A$1:B$61,2,FALSE))</f>
        <v>27</v>
      </c>
      <c r="AC292" s="32">
        <f t="shared" si="79"/>
        <v>-1</v>
      </c>
      <c r="AD292" s="32">
        <f t="shared" si="72"/>
        <v>-1</v>
      </c>
      <c r="AE292" s="32" t="str">
        <f>IF(S292="-","-",VLOOKUP(S292,十干十二支!$A$1:B$61,2,FALSE))</f>
        <v>-</v>
      </c>
      <c r="AF292" s="32" t="str">
        <f>IF(T292="-","-",VLOOKUP(T292,十干十二支!$A$1:B$61,2,FALSE))</f>
        <v>-</v>
      </c>
      <c r="AG292" s="32" t="str">
        <f t="shared" si="80"/>
        <v>-</v>
      </c>
    </row>
    <row r="293" spans="1:33" ht="33.25" customHeight="1">
      <c r="A293" s="66"/>
      <c r="B293" s="33" t="s">
        <v>646</v>
      </c>
      <c r="C293" s="33" t="s">
        <v>20</v>
      </c>
      <c r="D293" s="33" t="s">
        <v>44</v>
      </c>
      <c r="E293" s="34">
        <v>162</v>
      </c>
      <c r="F293" s="33" t="s">
        <v>20</v>
      </c>
      <c r="G293" s="35" t="s">
        <v>647</v>
      </c>
      <c r="H293" s="36" t="s">
        <v>648</v>
      </c>
      <c r="I293" s="31" t="s">
        <v>20</v>
      </c>
      <c r="J293" s="31" t="s">
        <v>20</v>
      </c>
      <c r="K293" s="31" t="s">
        <v>637</v>
      </c>
      <c r="L293" s="31" t="s">
        <v>645</v>
      </c>
      <c r="M293" s="31" t="s">
        <v>20</v>
      </c>
      <c r="N293" s="31" t="s">
        <v>20</v>
      </c>
      <c r="O293" s="31" t="s">
        <v>640</v>
      </c>
      <c r="P293" s="31" t="s">
        <v>639</v>
      </c>
      <c r="Q293" s="31" t="s">
        <v>20</v>
      </c>
      <c r="R293" s="31" t="s">
        <v>20</v>
      </c>
      <c r="S293" s="31" t="s">
        <v>20</v>
      </c>
      <c r="T293" s="31" t="s">
        <v>20</v>
      </c>
      <c r="U293" s="31" t="s">
        <v>20</v>
      </c>
      <c r="V293" s="31" t="s">
        <v>20</v>
      </c>
      <c r="W293" s="31" t="s">
        <v>20</v>
      </c>
      <c r="X293" s="31" t="s">
        <v>20</v>
      </c>
      <c r="Y293" s="31" t="s">
        <v>20</v>
      </c>
      <c r="Z293" s="31" t="s">
        <v>20</v>
      </c>
      <c r="AA293" s="32" t="str">
        <f>IF(W293="-","-",VLOOKUP(W293,十干十二支!A$2:B$61,2,FALSE))</f>
        <v>-</v>
      </c>
      <c r="AB293" s="32" t="str">
        <f>IF(X293="-","-",VLOOKUP(X293,十干十二支!$A$1:B$61,2,FALSE))</f>
        <v>-</v>
      </c>
      <c r="AC293" s="32" t="str">
        <f t="shared" si="79"/>
        <v>-</v>
      </c>
      <c r="AD293" s="32" t="str">
        <f t="shared" si="72"/>
        <v>-</v>
      </c>
      <c r="AE293" s="32" t="str">
        <f>IF(S293="-","-",VLOOKUP(S293,十干十二支!$A$1:B$61,2,FALSE))</f>
        <v>-</v>
      </c>
      <c r="AF293" s="32" t="str">
        <f>IF(T293="-","-",VLOOKUP(T293,十干十二支!$A$1:B$61,2,FALSE))</f>
        <v>-</v>
      </c>
      <c r="AG293" s="32" t="str">
        <f t="shared" si="80"/>
        <v>-</v>
      </c>
    </row>
    <row r="294" spans="1:33" ht="48.25" customHeight="1">
      <c r="A294" s="66"/>
      <c r="B294" s="33" t="s">
        <v>44</v>
      </c>
      <c r="C294" s="33" t="s">
        <v>20</v>
      </c>
      <c r="D294" s="33" t="s">
        <v>20</v>
      </c>
      <c r="E294" s="34">
        <v>162</v>
      </c>
      <c r="F294" s="34">
        <v>2</v>
      </c>
      <c r="G294" s="35" t="s">
        <v>45</v>
      </c>
      <c r="H294" s="36" t="s">
        <v>46</v>
      </c>
      <c r="I294" s="31" t="s">
        <v>47</v>
      </c>
      <c r="J294" s="31" t="s">
        <v>20</v>
      </c>
      <c r="K294" s="31" t="s">
        <v>637</v>
      </c>
      <c r="L294" s="31" t="s">
        <v>638</v>
      </c>
      <c r="M294" s="31" t="s">
        <v>20</v>
      </c>
      <c r="N294" s="31" t="s">
        <v>20</v>
      </c>
      <c r="O294" s="31" t="s">
        <v>639</v>
      </c>
      <c r="P294" s="31" t="s">
        <v>640</v>
      </c>
      <c r="Q294" s="31" t="s">
        <v>20</v>
      </c>
      <c r="R294" s="31" t="s">
        <v>20</v>
      </c>
      <c r="S294" s="31" t="s">
        <v>20</v>
      </c>
      <c r="T294" s="31" t="s">
        <v>20</v>
      </c>
      <c r="U294" s="31" t="s">
        <v>20</v>
      </c>
      <c r="V294" s="31" t="s">
        <v>20</v>
      </c>
      <c r="W294" s="31" t="s">
        <v>48</v>
      </c>
      <c r="X294" s="31" t="s">
        <v>49</v>
      </c>
      <c r="Y294" s="31" t="s">
        <v>45</v>
      </c>
      <c r="Z294" s="31" t="s">
        <v>50</v>
      </c>
      <c r="AA294" s="32">
        <f>IF(W294="-","-",VLOOKUP(W294,十干十二支!A$2:B$61,2,FALSE))</f>
        <v>48</v>
      </c>
      <c r="AB294" s="32">
        <f>IF(X294="-","-",VLOOKUP(X294,十干十二支!$A$1:B$61,2,FALSE))</f>
        <v>47</v>
      </c>
      <c r="AC294" s="32">
        <f t="shared" si="79"/>
        <v>-1</v>
      </c>
      <c r="AD294" s="32">
        <f t="shared" si="72"/>
        <v>-1</v>
      </c>
      <c r="AE294" s="32" t="str">
        <f>IF(S294="-","-",VLOOKUP(S294,十干十二支!$A$1:B$61,2,FALSE))</f>
        <v>-</v>
      </c>
      <c r="AF294" s="32" t="str">
        <f>IF(T294="-","-",VLOOKUP(T294,十干十二支!$A$1:B$61,2,FALSE))</f>
        <v>-</v>
      </c>
      <c r="AG294" s="32" t="str">
        <f t="shared" si="80"/>
        <v>-</v>
      </c>
    </row>
    <row r="295" spans="1:33" ht="33.25" customHeight="1">
      <c r="A295" s="66"/>
      <c r="B295" s="33" t="s">
        <v>649</v>
      </c>
      <c r="C295" s="33" t="s">
        <v>20</v>
      </c>
      <c r="D295" s="33" t="s">
        <v>51</v>
      </c>
      <c r="E295" s="34">
        <v>162</v>
      </c>
      <c r="F295" s="33" t="s">
        <v>20</v>
      </c>
      <c r="G295" s="35" t="s">
        <v>650</v>
      </c>
      <c r="H295" s="36" t="s">
        <v>651</v>
      </c>
      <c r="I295" s="31" t="s">
        <v>20</v>
      </c>
      <c r="J295" s="31" t="s">
        <v>20</v>
      </c>
      <c r="K295" s="31" t="s">
        <v>637</v>
      </c>
      <c r="L295" s="31" t="s">
        <v>645</v>
      </c>
      <c r="M295" s="31" t="s">
        <v>20</v>
      </c>
      <c r="N295" s="31" t="s">
        <v>20</v>
      </c>
      <c r="O295" s="31" t="s">
        <v>640</v>
      </c>
      <c r="P295" s="31" t="s">
        <v>639</v>
      </c>
      <c r="Q295" s="31" t="s">
        <v>20</v>
      </c>
      <c r="R295" s="31" t="s">
        <v>20</v>
      </c>
      <c r="S295" s="31" t="s">
        <v>20</v>
      </c>
      <c r="T295" s="31" t="s">
        <v>20</v>
      </c>
      <c r="U295" s="31" t="s">
        <v>20</v>
      </c>
      <c r="V295" s="31" t="s">
        <v>20</v>
      </c>
      <c r="W295" s="31" t="s">
        <v>20</v>
      </c>
      <c r="X295" s="31" t="s">
        <v>20</v>
      </c>
      <c r="Y295" s="31" t="s">
        <v>20</v>
      </c>
      <c r="Z295" s="31" t="s">
        <v>20</v>
      </c>
      <c r="AA295" s="32" t="str">
        <f>IF(W295="-","-",VLOOKUP(W295,十干十二支!A$2:B$61,2,FALSE))</f>
        <v>-</v>
      </c>
      <c r="AB295" s="32" t="str">
        <f>IF(X295="-","-",VLOOKUP(X295,十干十二支!$A$1:B$61,2,FALSE))</f>
        <v>-</v>
      </c>
      <c r="AC295" s="32" t="str">
        <f t="shared" si="79"/>
        <v>-</v>
      </c>
      <c r="AD295" s="32" t="str">
        <f t="shared" si="72"/>
        <v>-</v>
      </c>
      <c r="AE295" s="32" t="str">
        <f>IF(S295="-","-",VLOOKUP(S295,十干十二支!$A$1:B$61,2,FALSE))</f>
        <v>-</v>
      </c>
      <c r="AF295" s="32" t="str">
        <f>IF(T295="-","-",VLOOKUP(T295,十干十二支!$A$1:B$61,2,FALSE))</f>
        <v>-</v>
      </c>
      <c r="AG295" s="32" t="str">
        <f t="shared" si="80"/>
        <v>-</v>
      </c>
    </row>
    <row r="296" spans="1:33" ht="48.25" customHeight="1">
      <c r="A296" s="66"/>
      <c r="B296" s="33" t="s">
        <v>51</v>
      </c>
      <c r="C296" s="33" t="s">
        <v>20</v>
      </c>
      <c r="D296" s="33" t="s">
        <v>20</v>
      </c>
      <c r="E296" s="34">
        <v>162</v>
      </c>
      <c r="F296" s="34">
        <v>3</v>
      </c>
      <c r="G296" s="35" t="s">
        <v>52</v>
      </c>
      <c r="H296" s="36" t="s">
        <v>53</v>
      </c>
      <c r="I296" s="31" t="s">
        <v>54</v>
      </c>
      <c r="J296" s="31" t="s">
        <v>20</v>
      </c>
      <c r="K296" s="31" t="s">
        <v>637</v>
      </c>
      <c r="L296" s="31" t="s">
        <v>638</v>
      </c>
      <c r="M296" s="31" t="s">
        <v>20</v>
      </c>
      <c r="N296" s="31" t="s">
        <v>20</v>
      </c>
      <c r="O296" s="31" t="s">
        <v>639</v>
      </c>
      <c r="P296" s="31" t="s">
        <v>640</v>
      </c>
      <c r="Q296" s="31" t="s">
        <v>20</v>
      </c>
      <c r="R296" s="31" t="s">
        <v>20</v>
      </c>
      <c r="S296" s="31" t="s">
        <v>20</v>
      </c>
      <c r="T296" s="31" t="s">
        <v>20</v>
      </c>
      <c r="U296" s="31" t="s">
        <v>20</v>
      </c>
      <c r="V296" s="31" t="s">
        <v>20</v>
      </c>
      <c r="W296" s="31" t="s">
        <v>55</v>
      </c>
      <c r="X296" s="31" t="s">
        <v>56</v>
      </c>
      <c r="Y296" s="31" t="s">
        <v>52</v>
      </c>
      <c r="Z296" s="31" t="s">
        <v>57</v>
      </c>
      <c r="AA296" s="32">
        <f>IF(W296="-","-",VLOOKUP(W296,十干十二支!A$2:B$61,2,FALSE))</f>
        <v>45</v>
      </c>
      <c r="AB296" s="32">
        <f>IF(X296="-","-",VLOOKUP(X296,十干十二支!$A$1:B$61,2,FALSE))</f>
        <v>44</v>
      </c>
      <c r="AC296" s="32">
        <f t="shared" si="79"/>
        <v>-1</v>
      </c>
      <c r="AD296" s="32">
        <f t="shared" si="72"/>
        <v>-1</v>
      </c>
      <c r="AE296" s="32" t="str">
        <f>IF(S296="-","-",VLOOKUP(S296,十干十二支!$A$1:B$61,2,FALSE))</f>
        <v>-</v>
      </c>
      <c r="AF296" s="32" t="str">
        <f>IF(T296="-","-",VLOOKUP(T296,十干十二支!$A$1:B$61,2,FALSE))</f>
        <v>-</v>
      </c>
      <c r="AG296" s="32" t="str">
        <f t="shared" si="80"/>
        <v>-</v>
      </c>
    </row>
    <row r="297" spans="1:33" ht="33.25" customHeight="1">
      <c r="A297" s="66"/>
      <c r="B297" s="33" t="s">
        <v>652</v>
      </c>
      <c r="C297" s="33" t="s">
        <v>20</v>
      </c>
      <c r="D297" s="33" t="s">
        <v>58</v>
      </c>
      <c r="E297" s="34">
        <v>163</v>
      </c>
      <c r="F297" s="33" t="s">
        <v>20</v>
      </c>
      <c r="G297" s="35" t="s">
        <v>653</v>
      </c>
      <c r="H297" s="36" t="s">
        <v>654</v>
      </c>
      <c r="I297" s="31" t="s">
        <v>20</v>
      </c>
      <c r="J297" s="31" t="s">
        <v>20</v>
      </c>
      <c r="K297" s="31" t="s">
        <v>637</v>
      </c>
      <c r="L297" s="31" t="s">
        <v>645</v>
      </c>
      <c r="M297" s="31" t="s">
        <v>20</v>
      </c>
      <c r="N297" s="31" t="s">
        <v>20</v>
      </c>
      <c r="O297" s="31" t="s">
        <v>639</v>
      </c>
      <c r="P297" s="31" t="s">
        <v>640</v>
      </c>
      <c r="Q297" s="31" t="s">
        <v>20</v>
      </c>
      <c r="R297" s="31" t="s">
        <v>20</v>
      </c>
      <c r="S297" s="31" t="s">
        <v>20</v>
      </c>
      <c r="T297" s="31" t="s">
        <v>20</v>
      </c>
      <c r="U297" s="31" t="s">
        <v>20</v>
      </c>
      <c r="V297" s="31" t="s">
        <v>20</v>
      </c>
      <c r="W297" s="31" t="s">
        <v>20</v>
      </c>
      <c r="X297" s="31" t="s">
        <v>20</v>
      </c>
      <c r="Y297" s="31" t="s">
        <v>20</v>
      </c>
      <c r="Z297" s="31" t="s">
        <v>20</v>
      </c>
      <c r="AA297" s="32" t="str">
        <f>IF(W297="-","-",VLOOKUP(W297,十干十二支!A$2:B$61,2,FALSE))</f>
        <v>-</v>
      </c>
      <c r="AB297" s="32" t="str">
        <f>IF(X297="-","-",VLOOKUP(X297,十干十二支!$A$1:B$61,2,FALSE))</f>
        <v>-</v>
      </c>
      <c r="AC297" s="32" t="str">
        <f t="shared" si="79"/>
        <v>-</v>
      </c>
      <c r="AD297" s="32" t="str">
        <f t="shared" ref="AD297:AD363" si="81">IF(AC297="-","-",IF(ABS(AC297)&gt;30,IF(AC297 &gt; 0, AC297-60, AC297+60),AC297))</f>
        <v>-</v>
      </c>
      <c r="AE297" s="32" t="str">
        <f>IF(S297="-","-",VLOOKUP(S297,十干十二支!$A$1:B$61,2,FALSE))</f>
        <v>-</v>
      </c>
      <c r="AF297" s="32" t="str">
        <f>IF(T297="-","-",VLOOKUP(T297,十干十二支!$A$1:B$61,2,FALSE))</f>
        <v>-</v>
      </c>
      <c r="AG297" s="32" t="str">
        <f t="shared" si="80"/>
        <v>-</v>
      </c>
    </row>
    <row r="298" spans="1:33" ht="48.25" customHeight="1">
      <c r="A298" s="66"/>
      <c r="B298" s="33" t="s">
        <v>58</v>
      </c>
      <c r="C298" s="33" t="s">
        <v>20</v>
      </c>
      <c r="D298" s="33" t="s">
        <v>20</v>
      </c>
      <c r="E298" s="34">
        <v>163</v>
      </c>
      <c r="F298" s="34">
        <v>1</v>
      </c>
      <c r="G298" s="35" t="s">
        <v>59</v>
      </c>
      <c r="H298" s="36" t="s">
        <v>60</v>
      </c>
      <c r="I298" s="31" t="s">
        <v>61</v>
      </c>
      <c r="J298" s="31" t="s">
        <v>20</v>
      </c>
      <c r="K298" s="31" t="s">
        <v>637</v>
      </c>
      <c r="L298" s="31" t="s">
        <v>638</v>
      </c>
      <c r="M298" s="31" t="s">
        <v>20</v>
      </c>
      <c r="N298" s="31" t="s">
        <v>20</v>
      </c>
      <c r="O298" s="31" t="s">
        <v>640</v>
      </c>
      <c r="P298" s="31" t="s">
        <v>639</v>
      </c>
      <c r="Q298" s="31" t="s">
        <v>20</v>
      </c>
      <c r="R298" s="31" t="s">
        <v>20</v>
      </c>
      <c r="S298" s="31" t="s">
        <v>20</v>
      </c>
      <c r="T298" s="31" t="s">
        <v>20</v>
      </c>
      <c r="U298" s="31" t="s">
        <v>20</v>
      </c>
      <c r="V298" s="31" t="s">
        <v>20</v>
      </c>
      <c r="W298" s="31" t="s">
        <v>62</v>
      </c>
      <c r="X298" s="31" t="s">
        <v>63</v>
      </c>
      <c r="Y298" s="31" t="s">
        <v>59</v>
      </c>
      <c r="Z298" s="31" t="s">
        <v>64</v>
      </c>
      <c r="AA298" s="32">
        <f>IF(W298="-","-",VLOOKUP(W298,十干十二支!A$2:B$61,2,FALSE))</f>
        <v>42</v>
      </c>
      <c r="AB298" s="32">
        <f>IF(X298="-","-",VLOOKUP(X298,十干十二支!$A$1:B$61,2,FALSE))</f>
        <v>43</v>
      </c>
      <c r="AC298" s="32">
        <f t="shared" si="79"/>
        <v>1</v>
      </c>
      <c r="AD298" s="32">
        <f t="shared" si="81"/>
        <v>1</v>
      </c>
      <c r="AE298" s="32" t="str">
        <f>IF(S298="-","-",VLOOKUP(S298,十干十二支!$A$1:B$61,2,FALSE))</f>
        <v>-</v>
      </c>
      <c r="AF298" s="32" t="str">
        <f>IF(T298="-","-",VLOOKUP(T298,十干十二支!$A$1:B$61,2,FALSE))</f>
        <v>-</v>
      </c>
      <c r="AG298" s="32" t="str">
        <f>IF(AE298="-","-",#REF!-AE298)</f>
        <v>-</v>
      </c>
    </row>
    <row r="299" spans="1:33" ht="63.25" customHeight="1">
      <c r="A299" s="66"/>
      <c r="B299" s="33" t="s">
        <v>65</v>
      </c>
      <c r="C299" s="33" t="s">
        <v>20</v>
      </c>
      <c r="D299" s="33" t="s">
        <v>20</v>
      </c>
      <c r="E299" s="34">
        <v>163</v>
      </c>
      <c r="F299" s="34">
        <v>2</v>
      </c>
      <c r="G299" s="35" t="s">
        <v>66</v>
      </c>
      <c r="H299" s="36" t="s">
        <v>67</v>
      </c>
      <c r="I299" s="31" t="s">
        <v>886</v>
      </c>
      <c r="J299" s="31" t="s">
        <v>908</v>
      </c>
      <c r="K299" s="31" t="s">
        <v>907</v>
      </c>
      <c r="L299" s="31" t="s">
        <v>886</v>
      </c>
      <c r="M299" s="31" t="s">
        <v>20</v>
      </c>
      <c r="N299" s="31" t="s">
        <v>20</v>
      </c>
      <c r="O299" s="31" t="s">
        <v>886</v>
      </c>
      <c r="P299" s="31" t="s">
        <v>886</v>
      </c>
      <c r="Q299" s="31" t="s">
        <v>20</v>
      </c>
      <c r="R299" s="31" t="s">
        <v>20</v>
      </c>
      <c r="S299" s="31" t="s">
        <v>20</v>
      </c>
      <c r="T299" s="31" t="s">
        <v>20</v>
      </c>
      <c r="U299" s="31" t="s">
        <v>20</v>
      </c>
      <c r="V299" s="31" t="s">
        <v>20</v>
      </c>
      <c r="W299" s="31" t="s">
        <v>886</v>
      </c>
      <c r="X299" s="31" t="s">
        <v>886</v>
      </c>
      <c r="Y299" s="31" t="s">
        <v>886</v>
      </c>
      <c r="Z299" s="31" t="s">
        <v>886</v>
      </c>
      <c r="AA299" s="32" t="str">
        <f>IF(W299="-","-",VLOOKUP(W299,十干十二支!A$2:B$61,2,FALSE))</f>
        <v>-</v>
      </c>
      <c r="AB299" s="32" t="str">
        <f>IF(X299="-","-",VLOOKUP(X299,十干十二支!$A$1:B$61,2,FALSE))</f>
        <v>-</v>
      </c>
      <c r="AC299" s="32" t="str">
        <f t="shared" si="79"/>
        <v>-</v>
      </c>
      <c r="AD299" s="32" t="str">
        <f t="shared" si="81"/>
        <v>-</v>
      </c>
      <c r="AE299" s="32" t="str">
        <f>IF(S299="-","-",VLOOKUP(S299,十干十二支!$A$1:B$61,2,FALSE))</f>
        <v>-</v>
      </c>
      <c r="AF299" s="32" t="str">
        <f>IF(T299="-","-",VLOOKUP(T299,十干十二支!$A$1:B$61,2,FALSE))</f>
        <v>-</v>
      </c>
      <c r="AG299" s="32" t="str">
        <f t="shared" si="80"/>
        <v>-</v>
      </c>
    </row>
    <row r="300" spans="1:33" ht="33.25" customHeight="1">
      <c r="A300" s="66"/>
      <c r="B300" s="33" t="s">
        <v>655</v>
      </c>
      <c r="C300" s="33" t="s">
        <v>20</v>
      </c>
      <c r="D300" s="33" t="s">
        <v>70</v>
      </c>
      <c r="E300" s="34">
        <v>163</v>
      </c>
      <c r="F300" s="33" t="s">
        <v>20</v>
      </c>
      <c r="G300" s="35" t="s">
        <v>656</v>
      </c>
      <c r="H300" s="36" t="s">
        <v>657</v>
      </c>
      <c r="I300" s="31" t="s">
        <v>20</v>
      </c>
      <c r="J300" s="31" t="s">
        <v>20</v>
      </c>
      <c r="K300" s="31" t="s">
        <v>637</v>
      </c>
      <c r="L300" s="31" t="s">
        <v>645</v>
      </c>
      <c r="M300" s="31" t="s">
        <v>20</v>
      </c>
      <c r="N300" s="31" t="s">
        <v>20</v>
      </c>
      <c r="O300" s="31" t="s">
        <v>640</v>
      </c>
      <c r="P300" s="31" t="s">
        <v>639</v>
      </c>
      <c r="Q300" s="31" t="s">
        <v>20</v>
      </c>
      <c r="R300" s="31" t="s">
        <v>20</v>
      </c>
      <c r="S300" s="31" t="s">
        <v>20</v>
      </c>
      <c r="T300" s="31" t="s">
        <v>20</v>
      </c>
      <c r="U300" s="31" t="s">
        <v>20</v>
      </c>
      <c r="V300" s="31" t="s">
        <v>20</v>
      </c>
      <c r="W300" s="31" t="s">
        <v>20</v>
      </c>
      <c r="X300" s="31" t="s">
        <v>20</v>
      </c>
      <c r="Y300" s="31" t="s">
        <v>20</v>
      </c>
      <c r="Z300" s="31" t="s">
        <v>20</v>
      </c>
      <c r="AA300" s="32" t="str">
        <f>IF(W300="-","-",VLOOKUP(W300,十干十二支!A$2:B$61,2,FALSE))</f>
        <v>-</v>
      </c>
      <c r="AB300" s="32" t="str">
        <f>IF(X300="-","-",VLOOKUP(X300,十干十二支!$A$1:B$61,2,FALSE))</f>
        <v>-</v>
      </c>
      <c r="AC300" s="32" t="str">
        <f t="shared" si="79"/>
        <v>-</v>
      </c>
      <c r="AD300" s="32" t="str">
        <f t="shared" si="81"/>
        <v>-</v>
      </c>
      <c r="AE300" s="32" t="str">
        <f>IF(S300="-","-",VLOOKUP(S300,十干十二支!$A$1:B$61,2,FALSE))</f>
        <v>-</v>
      </c>
      <c r="AF300" s="32" t="str">
        <f>IF(T300="-","-",VLOOKUP(T300,十干十二支!$A$1:B$61,2,FALSE))</f>
        <v>-</v>
      </c>
      <c r="AG300" s="32" t="str">
        <f t="shared" si="80"/>
        <v>-</v>
      </c>
    </row>
    <row r="301" spans="1:33" ht="48.25" customHeight="1">
      <c r="A301" s="66"/>
      <c r="B301" s="33" t="s">
        <v>70</v>
      </c>
      <c r="C301" s="33" t="s">
        <v>20</v>
      </c>
      <c r="D301" s="33" t="s">
        <v>20</v>
      </c>
      <c r="E301" s="34">
        <v>163</v>
      </c>
      <c r="F301" s="34">
        <v>3</v>
      </c>
      <c r="G301" s="35" t="s">
        <v>71</v>
      </c>
      <c r="H301" s="36" t="s">
        <v>72</v>
      </c>
      <c r="I301" s="31" t="s">
        <v>73</v>
      </c>
      <c r="J301" s="31" t="s">
        <v>20</v>
      </c>
      <c r="K301" s="31" t="s">
        <v>637</v>
      </c>
      <c r="L301" s="31" t="s">
        <v>638</v>
      </c>
      <c r="M301" s="31" t="s">
        <v>20</v>
      </c>
      <c r="N301" s="31" t="s">
        <v>20</v>
      </c>
      <c r="O301" s="31" t="s">
        <v>639</v>
      </c>
      <c r="P301" s="31" t="s">
        <v>640</v>
      </c>
      <c r="Q301" s="31" t="s">
        <v>20</v>
      </c>
      <c r="R301" s="31" t="s">
        <v>20</v>
      </c>
      <c r="S301" s="31" t="s">
        <v>20</v>
      </c>
      <c r="T301" s="31" t="s">
        <v>20</v>
      </c>
      <c r="U301" s="31" t="s">
        <v>20</v>
      </c>
      <c r="V301" s="31" t="s">
        <v>20</v>
      </c>
      <c r="W301" s="31" t="s">
        <v>74</v>
      </c>
      <c r="X301" s="31" t="s">
        <v>29</v>
      </c>
      <c r="Y301" s="31" t="s">
        <v>71</v>
      </c>
      <c r="Z301" s="31" t="s">
        <v>75</v>
      </c>
      <c r="AA301" s="32">
        <f>IF(W301="-","-",VLOOKUP(W301,十干十二支!A$2:B$61,2,FALSE))</f>
        <v>59</v>
      </c>
      <c r="AB301" s="32">
        <f>IF(X301="-","-",VLOOKUP(X301,十干十二支!$A$1:B$61,2,FALSE))</f>
        <v>58</v>
      </c>
      <c r="AC301" s="32">
        <f t="shared" si="79"/>
        <v>-1</v>
      </c>
      <c r="AD301" s="32">
        <f t="shared" si="81"/>
        <v>-1</v>
      </c>
      <c r="AE301" s="32" t="str">
        <f>IF(S301="-","-",VLOOKUP(S301,十干十二支!$A$1:B$61,2,FALSE))</f>
        <v>-</v>
      </c>
      <c r="AF301" s="32" t="str">
        <f>IF(T301="-","-",VLOOKUP(T301,十干十二支!$A$1:B$61,2,FALSE))</f>
        <v>-</v>
      </c>
      <c r="AG301" s="32" t="str">
        <f t="shared" si="80"/>
        <v>-</v>
      </c>
    </row>
    <row r="302" spans="1:33" ht="33.25" customHeight="1">
      <c r="A302" s="66"/>
      <c r="B302" s="33" t="s">
        <v>658</v>
      </c>
      <c r="C302" s="33" t="s">
        <v>20</v>
      </c>
      <c r="D302" s="33" t="s">
        <v>76</v>
      </c>
      <c r="E302" s="34">
        <v>167</v>
      </c>
      <c r="F302" s="33" t="s">
        <v>20</v>
      </c>
      <c r="G302" s="35" t="s">
        <v>659</v>
      </c>
      <c r="H302" s="36" t="s">
        <v>660</v>
      </c>
      <c r="I302" s="31" t="s">
        <v>20</v>
      </c>
      <c r="J302" s="31" t="s">
        <v>661</v>
      </c>
      <c r="K302" s="31" t="s">
        <v>662</v>
      </c>
      <c r="L302" s="31" t="s">
        <v>645</v>
      </c>
      <c r="M302" s="31" t="s">
        <v>20</v>
      </c>
      <c r="N302" s="31" t="s">
        <v>20</v>
      </c>
      <c r="O302" s="31" t="s">
        <v>640</v>
      </c>
      <c r="P302" s="31" t="s">
        <v>640</v>
      </c>
      <c r="Q302" s="31" t="s">
        <v>20</v>
      </c>
      <c r="R302" s="31" t="s">
        <v>20</v>
      </c>
      <c r="S302" s="31" t="s">
        <v>20</v>
      </c>
      <c r="T302" s="31" t="s">
        <v>20</v>
      </c>
      <c r="U302" s="31" t="s">
        <v>20</v>
      </c>
      <c r="V302" s="31" t="s">
        <v>20</v>
      </c>
      <c r="W302" s="31" t="s">
        <v>20</v>
      </c>
      <c r="X302" s="31" t="s">
        <v>20</v>
      </c>
      <c r="Y302" s="31" t="s">
        <v>20</v>
      </c>
      <c r="Z302" s="31" t="s">
        <v>20</v>
      </c>
      <c r="AA302" s="32" t="str">
        <f>IF(W302="-","-",VLOOKUP(W302,十干十二支!A$2:B$61,2,FALSE))</f>
        <v>-</v>
      </c>
      <c r="AB302" s="32" t="str">
        <f>IF(X302="-","-",VLOOKUP(X302,十干十二支!$A$1:B$61,2,FALSE))</f>
        <v>-</v>
      </c>
      <c r="AC302" s="32" t="str">
        <f t="shared" si="79"/>
        <v>-</v>
      </c>
      <c r="AD302" s="32" t="str">
        <f t="shared" si="81"/>
        <v>-</v>
      </c>
      <c r="AE302" s="32" t="str">
        <f>IF(S302="-","-",VLOOKUP(S302,十干十二支!$A$1:B$61,2,FALSE))</f>
        <v>-</v>
      </c>
      <c r="AF302" s="32" t="str">
        <f>IF(T302="-","-",VLOOKUP(T302,十干十二支!$A$1:B$61,2,FALSE))</f>
        <v>-</v>
      </c>
      <c r="AG302" s="32" t="str">
        <f t="shared" si="80"/>
        <v>-</v>
      </c>
    </row>
    <row r="303" spans="1:33" ht="108.25" customHeight="1">
      <c r="A303" s="66"/>
      <c r="B303" s="33" t="s">
        <v>76</v>
      </c>
      <c r="C303" s="33" t="s">
        <v>20</v>
      </c>
      <c r="D303" s="33" t="s">
        <v>20</v>
      </c>
      <c r="E303" s="34">
        <v>167</v>
      </c>
      <c r="F303" s="34">
        <v>1</v>
      </c>
      <c r="G303" s="35" t="s">
        <v>77</v>
      </c>
      <c r="H303" s="36" t="s">
        <v>78</v>
      </c>
      <c r="I303" s="31" t="s">
        <v>79</v>
      </c>
      <c r="J303" s="31" t="s">
        <v>663</v>
      </c>
      <c r="K303" s="31" t="s">
        <v>637</v>
      </c>
      <c r="L303" s="31" t="s">
        <v>638</v>
      </c>
      <c r="M303" s="31" t="s">
        <v>20</v>
      </c>
      <c r="N303" s="31" t="s">
        <v>20</v>
      </c>
      <c r="O303" s="31" t="s">
        <v>639</v>
      </c>
      <c r="P303" s="31" t="s">
        <v>639</v>
      </c>
      <c r="Q303" s="31" t="s">
        <v>20</v>
      </c>
      <c r="R303" s="31" t="s">
        <v>20</v>
      </c>
      <c r="S303" s="31" t="s">
        <v>20</v>
      </c>
      <c r="T303" s="31" t="s">
        <v>20</v>
      </c>
      <c r="U303" s="31" t="s">
        <v>20</v>
      </c>
      <c r="V303" s="31" t="s">
        <v>20</v>
      </c>
      <c r="W303" s="31" t="s">
        <v>20</v>
      </c>
      <c r="X303" s="31" t="s">
        <v>20</v>
      </c>
      <c r="Y303" s="31" t="s">
        <v>20</v>
      </c>
      <c r="Z303" s="31" t="s">
        <v>20</v>
      </c>
      <c r="AA303" s="32" t="str">
        <f>IF(W303="-","-",VLOOKUP(W303,十干十二支!A$2:B$61,2,FALSE))</f>
        <v>-</v>
      </c>
      <c r="AB303" s="32" t="str">
        <f>IF(X303="-","-",VLOOKUP(X303,十干十二支!$A$1:B$61,2,FALSE))</f>
        <v>-</v>
      </c>
      <c r="AC303" s="32" t="str">
        <f t="shared" si="79"/>
        <v>-</v>
      </c>
      <c r="AD303" s="32" t="str">
        <f t="shared" si="81"/>
        <v>-</v>
      </c>
      <c r="AE303" s="32" t="str">
        <f>IF(S303="-","-",VLOOKUP(S303,十干十二支!$A$1:B$61,2,FALSE))</f>
        <v>-</v>
      </c>
      <c r="AF303" s="32" t="str">
        <f>IF(T303="-","-",VLOOKUP(T303,十干十二支!$A$1:B$61,2,FALSE))</f>
        <v>-</v>
      </c>
      <c r="AG303" s="32" t="str">
        <f t="shared" si="80"/>
        <v>-</v>
      </c>
    </row>
    <row r="304" spans="1:33" ht="33.25" customHeight="1">
      <c r="A304" s="66"/>
      <c r="B304" s="33" t="s">
        <v>664</v>
      </c>
      <c r="C304" s="33" t="s">
        <v>20</v>
      </c>
      <c r="D304" s="33" t="s">
        <v>80</v>
      </c>
      <c r="E304" s="34">
        <v>178</v>
      </c>
      <c r="F304" s="33" t="s">
        <v>20</v>
      </c>
      <c r="G304" s="35" t="s">
        <v>665</v>
      </c>
      <c r="H304" s="36" t="s">
        <v>666</v>
      </c>
      <c r="I304" s="31" t="s">
        <v>20</v>
      </c>
      <c r="J304" s="31" t="s">
        <v>20</v>
      </c>
      <c r="K304" s="31" t="s">
        <v>637</v>
      </c>
      <c r="L304" s="31" t="s">
        <v>645</v>
      </c>
      <c r="M304" s="31" t="s">
        <v>20</v>
      </c>
      <c r="N304" s="31" t="s">
        <v>20</v>
      </c>
      <c r="O304" s="31" t="s">
        <v>640</v>
      </c>
      <c r="P304" s="31" t="s">
        <v>639</v>
      </c>
      <c r="Q304" s="31" t="s">
        <v>20</v>
      </c>
      <c r="R304" s="31" t="s">
        <v>20</v>
      </c>
      <c r="S304" s="31" t="s">
        <v>20</v>
      </c>
      <c r="T304" s="31" t="s">
        <v>20</v>
      </c>
      <c r="U304" s="31" t="s">
        <v>20</v>
      </c>
      <c r="V304" s="31" t="s">
        <v>20</v>
      </c>
      <c r="W304" s="31" t="s">
        <v>20</v>
      </c>
      <c r="X304" s="31" t="s">
        <v>20</v>
      </c>
      <c r="Y304" s="31" t="s">
        <v>20</v>
      </c>
      <c r="Z304" s="31" t="s">
        <v>20</v>
      </c>
      <c r="AA304" s="32" t="str">
        <f>IF(W304="-","-",VLOOKUP(W304,十干十二支!A$2:B$61,2,FALSE))</f>
        <v>-</v>
      </c>
      <c r="AB304" s="32" t="str">
        <f>IF(X304="-","-",VLOOKUP(X304,十干十二支!$A$1:B$61,2,FALSE))</f>
        <v>-</v>
      </c>
      <c r="AC304" s="32" t="str">
        <f t="shared" si="79"/>
        <v>-</v>
      </c>
      <c r="AD304" s="32" t="str">
        <f t="shared" si="81"/>
        <v>-</v>
      </c>
      <c r="AE304" s="32" t="str">
        <f>IF(S304="-","-",VLOOKUP(S304,十干十二支!$A$1:B$61,2,FALSE))</f>
        <v>-</v>
      </c>
      <c r="AF304" s="32" t="str">
        <f>IF(T304="-","-",VLOOKUP(T304,十干十二支!$A$1:B$61,2,FALSE))</f>
        <v>-</v>
      </c>
      <c r="AG304" s="32" t="str">
        <f t="shared" si="80"/>
        <v>-</v>
      </c>
    </row>
    <row r="305" spans="1:33" ht="63.25" customHeight="1">
      <c r="A305" s="66"/>
      <c r="B305" s="33" t="s">
        <v>80</v>
      </c>
      <c r="C305" s="33" t="s">
        <v>20</v>
      </c>
      <c r="D305" s="33" t="s">
        <v>20</v>
      </c>
      <c r="E305" s="34">
        <v>178</v>
      </c>
      <c r="F305" s="34">
        <v>1</v>
      </c>
      <c r="G305" s="35" t="s">
        <v>81</v>
      </c>
      <c r="H305" s="36" t="s">
        <v>82</v>
      </c>
      <c r="I305" s="31" t="s">
        <v>83</v>
      </c>
      <c r="J305" s="31" t="s">
        <v>20</v>
      </c>
      <c r="K305" s="31" t="s">
        <v>637</v>
      </c>
      <c r="L305" s="31" t="s">
        <v>667</v>
      </c>
      <c r="M305" s="31" t="s">
        <v>20</v>
      </c>
      <c r="N305" s="31" t="s">
        <v>20</v>
      </c>
      <c r="O305" s="31" t="s">
        <v>640</v>
      </c>
      <c r="P305" s="31" t="s">
        <v>640</v>
      </c>
      <c r="Q305" s="31" t="s">
        <v>20</v>
      </c>
      <c r="R305" s="31" t="s">
        <v>20</v>
      </c>
      <c r="S305" s="31" t="s">
        <v>20</v>
      </c>
      <c r="T305" s="31" t="s">
        <v>20</v>
      </c>
      <c r="U305" s="31" t="s">
        <v>20</v>
      </c>
      <c r="V305" s="31" t="s">
        <v>20</v>
      </c>
      <c r="W305" s="31" t="s">
        <v>84</v>
      </c>
      <c r="X305" s="31" t="s">
        <v>85</v>
      </c>
      <c r="Y305" s="31" t="s">
        <v>81</v>
      </c>
      <c r="Z305" s="31" t="s">
        <v>86</v>
      </c>
      <c r="AA305" s="32">
        <f>IF(W305="-","-",VLOOKUP(W305,十干十二支!A$2:B$61,2,FALSE))</f>
        <v>51</v>
      </c>
      <c r="AB305" s="32">
        <f>IF(X305="-","-",VLOOKUP(X305,十干十二支!$A$1:B$61,2,FALSE))</f>
        <v>50</v>
      </c>
      <c r="AC305" s="32">
        <f t="shared" si="79"/>
        <v>-1</v>
      </c>
      <c r="AD305" s="32">
        <f t="shared" si="81"/>
        <v>-1</v>
      </c>
      <c r="AE305" s="32" t="str">
        <f>IF(S305="-","-",VLOOKUP(S305,十干十二支!$A$1:B$61,2,FALSE))</f>
        <v>-</v>
      </c>
      <c r="AF305" s="32" t="str">
        <f>IF(T305="-","-",VLOOKUP(T305,十干十二支!$A$1:B$61,2,FALSE))</f>
        <v>-</v>
      </c>
      <c r="AG305" s="32" t="str">
        <f t="shared" si="80"/>
        <v>-</v>
      </c>
    </row>
    <row r="306" spans="1:33" ht="48.25" customHeight="1">
      <c r="A306" s="66"/>
      <c r="B306" s="33" t="s">
        <v>87</v>
      </c>
      <c r="C306" s="33" t="s">
        <v>20</v>
      </c>
      <c r="D306" s="33" t="s">
        <v>20</v>
      </c>
      <c r="E306" s="34">
        <v>178</v>
      </c>
      <c r="F306" s="34">
        <v>2</v>
      </c>
      <c r="G306" s="35" t="s">
        <v>88</v>
      </c>
      <c r="H306" s="36" t="s">
        <v>89</v>
      </c>
      <c r="I306" s="31" t="s">
        <v>90</v>
      </c>
      <c r="J306" s="31" t="s">
        <v>20</v>
      </c>
      <c r="K306" s="31" t="s">
        <v>637</v>
      </c>
      <c r="L306" s="31" t="s">
        <v>638</v>
      </c>
      <c r="M306" s="31" t="s">
        <v>20</v>
      </c>
      <c r="N306" s="31" t="s">
        <v>20</v>
      </c>
      <c r="O306" s="31" t="s">
        <v>639</v>
      </c>
      <c r="P306" s="31" t="s">
        <v>640</v>
      </c>
      <c r="Q306" s="31" t="s">
        <v>20</v>
      </c>
      <c r="R306" s="31" t="s">
        <v>20</v>
      </c>
      <c r="S306" s="31" t="s">
        <v>20</v>
      </c>
      <c r="T306" s="31" t="s">
        <v>20</v>
      </c>
      <c r="U306" s="31" t="s">
        <v>20</v>
      </c>
      <c r="V306" s="31" t="s">
        <v>20</v>
      </c>
      <c r="W306" s="31" t="s">
        <v>91</v>
      </c>
      <c r="X306" s="31" t="s">
        <v>92</v>
      </c>
      <c r="Y306" s="31" t="s">
        <v>88</v>
      </c>
      <c r="Z306" s="31" t="s">
        <v>93</v>
      </c>
      <c r="AA306" s="32">
        <f>IF(W306="-","-",VLOOKUP(W306,十干十二支!A$2:B$61,2,FALSE))</f>
        <v>21</v>
      </c>
      <c r="AB306" s="32">
        <f>IF(X306="-","-",VLOOKUP(X306,十干十二支!$A$1:B$61,2,FALSE))</f>
        <v>20</v>
      </c>
      <c r="AC306" s="32">
        <f t="shared" si="79"/>
        <v>-1</v>
      </c>
      <c r="AD306" s="32">
        <f t="shared" si="81"/>
        <v>-1</v>
      </c>
      <c r="AE306" s="32" t="str">
        <f>IF(S306="-","-",VLOOKUP(S306,十干十二支!$A$1:B$61,2,FALSE))</f>
        <v>-</v>
      </c>
      <c r="AF306" s="32" t="str">
        <f>IF(T306="-","-",VLOOKUP(T306,十干十二支!$A$1:B$61,2,FALSE))</f>
        <v>-</v>
      </c>
      <c r="AG306" s="32" t="str">
        <f t="shared" si="80"/>
        <v>-</v>
      </c>
    </row>
    <row r="307" spans="1:33" ht="33.25" customHeight="1">
      <c r="A307" s="66"/>
      <c r="B307" s="33" t="s">
        <v>668</v>
      </c>
      <c r="C307" s="33" t="s">
        <v>20</v>
      </c>
      <c r="D307" s="33" t="s">
        <v>94</v>
      </c>
      <c r="E307" s="34">
        <v>178</v>
      </c>
      <c r="F307" s="33" t="s">
        <v>20</v>
      </c>
      <c r="G307" s="35" t="s">
        <v>669</v>
      </c>
      <c r="H307" s="36" t="s">
        <v>670</v>
      </c>
      <c r="I307" s="31" t="s">
        <v>20</v>
      </c>
      <c r="J307" s="31" t="s">
        <v>20</v>
      </c>
      <c r="K307" s="31" t="s">
        <v>637</v>
      </c>
      <c r="L307" s="31" t="s">
        <v>645</v>
      </c>
      <c r="M307" s="31" t="s">
        <v>20</v>
      </c>
      <c r="N307" s="31" t="s">
        <v>20</v>
      </c>
      <c r="O307" s="31" t="s">
        <v>640</v>
      </c>
      <c r="P307" s="31" t="s">
        <v>639</v>
      </c>
      <c r="Q307" s="31" t="s">
        <v>20</v>
      </c>
      <c r="R307" s="31" t="s">
        <v>20</v>
      </c>
      <c r="S307" s="31" t="s">
        <v>20</v>
      </c>
      <c r="T307" s="31" t="s">
        <v>20</v>
      </c>
      <c r="U307" s="31" t="s">
        <v>20</v>
      </c>
      <c r="V307" s="31" t="s">
        <v>20</v>
      </c>
      <c r="W307" s="31" t="s">
        <v>20</v>
      </c>
      <c r="X307" s="31" t="s">
        <v>20</v>
      </c>
      <c r="Y307" s="31" t="s">
        <v>20</v>
      </c>
      <c r="Z307" s="31" t="s">
        <v>20</v>
      </c>
      <c r="AA307" s="32" t="str">
        <f>IF(W307="-","-",VLOOKUP(W307,十干十二支!A$2:B$61,2,FALSE))</f>
        <v>-</v>
      </c>
      <c r="AB307" s="32" t="str">
        <f>IF(X307="-","-",VLOOKUP(X307,十干十二支!$A$1:B$61,2,FALSE))</f>
        <v>-</v>
      </c>
      <c r="AC307" s="32" t="str">
        <f t="shared" si="79"/>
        <v>-</v>
      </c>
      <c r="AD307" s="32" t="str">
        <f t="shared" si="81"/>
        <v>-</v>
      </c>
      <c r="AE307" s="32" t="str">
        <f>IF(S307="-","-",VLOOKUP(S307,十干十二支!$A$1:B$61,2,FALSE))</f>
        <v>-</v>
      </c>
      <c r="AF307" s="32" t="str">
        <f>IF(T307="-","-",VLOOKUP(T307,十干十二支!$A$1:B$61,2,FALSE))</f>
        <v>-</v>
      </c>
      <c r="AG307" s="32" t="str">
        <f t="shared" si="80"/>
        <v>-</v>
      </c>
    </row>
    <row r="308" spans="1:33" ht="48.25" customHeight="1">
      <c r="A308" s="66"/>
      <c r="B308" s="33" t="s">
        <v>94</v>
      </c>
      <c r="C308" s="33" t="s">
        <v>20</v>
      </c>
      <c r="D308" s="33" t="s">
        <v>20</v>
      </c>
      <c r="E308" s="34">
        <v>178</v>
      </c>
      <c r="F308" s="34">
        <v>3</v>
      </c>
      <c r="G308" s="35" t="s">
        <v>95</v>
      </c>
      <c r="H308" s="36" t="s">
        <v>96</v>
      </c>
      <c r="I308" s="31" t="s">
        <v>97</v>
      </c>
      <c r="J308" s="31" t="s">
        <v>20</v>
      </c>
      <c r="K308" s="31" t="s">
        <v>637</v>
      </c>
      <c r="L308" s="31" t="s">
        <v>638</v>
      </c>
      <c r="M308" s="31" t="s">
        <v>20</v>
      </c>
      <c r="N308" s="31" t="s">
        <v>20</v>
      </c>
      <c r="O308" s="31" t="s">
        <v>639</v>
      </c>
      <c r="P308" s="31" t="s">
        <v>639</v>
      </c>
      <c r="Q308" s="31" t="s">
        <v>20</v>
      </c>
      <c r="R308" s="31" t="s">
        <v>20</v>
      </c>
      <c r="S308" s="31" t="s">
        <v>20</v>
      </c>
      <c r="T308" s="31" t="s">
        <v>20</v>
      </c>
      <c r="U308" s="31" t="s">
        <v>20</v>
      </c>
      <c r="V308" s="31" t="s">
        <v>20</v>
      </c>
      <c r="W308" s="31" t="s">
        <v>98</v>
      </c>
      <c r="X308" s="31" t="s">
        <v>99</v>
      </c>
      <c r="Y308" s="31" t="s">
        <v>95</v>
      </c>
      <c r="Z308" s="31" t="s">
        <v>100</v>
      </c>
      <c r="AA308" s="32">
        <f>IF(W308="-","-",VLOOKUP(W308,十干十二支!A$2:B$61,2,FALSE))</f>
        <v>16</v>
      </c>
      <c r="AB308" s="32">
        <f>IF(X308="-","-",VLOOKUP(X308,十干十二支!$A$1:B$61,2,FALSE))</f>
        <v>15</v>
      </c>
      <c r="AC308" s="32">
        <f t="shared" si="79"/>
        <v>-1</v>
      </c>
      <c r="AD308" s="32">
        <f t="shared" si="81"/>
        <v>-1</v>
      </c>
      <c r="AE308" s="32" t="str">
        <f>IF(S308="-","-",VLOOKUP(S308,十干十二支!$A$1:B$61,2,FALSE))</f>
        <v>-</v>
      </c>
      <c r="AF308" s="32" t="str">
        <f>IF(T308="-","-",VLOOKUP(T308,十干十二支!$A$1:B$61,2,FALSE))</f>
        <v>-</v>
      </c>
      <c r="AG308" s="32" t="str">
        <f t="shared" si="80"/>
        <v>-</v>
      </c>
    </row>
    <row r="309" spans="1:33" ht="48.25" customHeight="1">
      <c r="A309" s="66"/>
      <c r="B309" s="33" t="s">
        <v>101</v>
      </c>
      <c r="C309" s="33" t="s">
        <v>20</v>
      </c>
      <c r="D309" s="33" t="s">
        <v>20</v>
      </c>
      <c r="E309" s="34">
        <v>178</v>
      </c>
      <c r="F309" s="34">
        <v>4</v>
      </c>
      <c r="G309" s="35" t="s">
        <v>102</v>
      </c>
      <c r="H309" s="36" t="s">
        <v>103</v>
      </c>
      <c r="I309" s="31" t="s">
        <v>104</v>
      </c>
      <c r="J309" s="31" t="s">
        <v>20</v>
      </c>
      <c r="K309" s="31" t="s">
        <v>637</v>
      </c>
      <c r="L309" s="31" t="s">
        <v>638</v>
      </c>
      <c r="M309" s="31" t="s">
        <v>20</v>
      </c>
      <c r="N309" s="31" t="s">
        <v>20</v>
      </c>
      <c r="O309" s="31" t="s">
        <v>640</v>
      </c>
      <c r="P309" s="31" t="s">
        <v>640</v>
      </c>
      <c r="Q309" s="31" t="s">
        <v>20</v>
      </c>
      <c r="R309" s="31" t="s">
        <v>20</v>
      </c>
      <c r="S309" s="31" t="s">
        <v>20</v>
      </c>
      <c r="T309" s="31" t="s">
        <v>20</v>
      </c>
      <c r="U309" s="31" t="s">
        <v>20</v>
      </c>
      <c r="V309" s="31" t="s">
        <v>20</v>
      </c>
      <c r="W309" s="31" t="s">
        <v>55</v>
      </c>
      <c r="X309" s="31" t="s">
        <v>56</v>
      </c>
      <c r="Y309" s="31" t="s">
        <v>102</v>
      </c>
      <c r="Z309" s="31" t="s">
        <v>105</v>
      </c>
      <c r="AA309" s="32">
        <f>IF(W309="-","-",VLOOKUP(W309,十干十二支!A$2:B$61,2,FALSE))</f>
        <v>45</v>
      </c>
      <c r="AB309" s="32">
        <f>IF(X309="-","-",VLOOKUP(X309,十干十二支!$A$1:B$61,2,FALSE))</f>
        <v>44</v>
      </c>
      <c r="AC309" s="32">
        <f t="shared" si="79"/>
        <v>-1</v>
      </c>
      <c r="AD309" s="32">
        <f t="shared" si="81"/>
        <v>-1</v>
      </c>
      <c r="AE309" s="32" t="str">
        <f>IF(S309="-","-",VLOOKUP(S309,十干十二支!$A$1:B$61,2,FALSE))</f>
        <v>-</v>
      </c>
      <c r="AF309" s="32" t="str">
        <f>IF(T309="-","-",VLOOKUP(T309,十干十二支!$A$1:B$61,2,FALSE))</f>
        <v>-</v>
      </c>
      <c r="AG309" s="32" t="str">
        <f t="shared" si="80"/>
        <v>-</v>
      </c>
    </row>
    <row r="310" spans="1:33" ht="48.25" customHeight="1">
      <c r="A310" s="66"/>
      <c r="B310" s="33" t="s">
        <v>106</v>
      </c>
      <c r="C310" s="33" t="s">
        <v>20</v>
      </c>
      <c r="D310" s="33" t="s">
        <v>20</v>
      </c>
      <c r="E310" s="34">
        <v>178</v>
      </c>
      <c r="F310" s="34">
        <v>5</v>
      </c>
      <c r="G310" s="35" t="s">
        <v>107</v>
      </c>
      <c r="H310" s="36" t="s">
        <v>108</v>
      </c>
      <c r="I310" s="31" t="s">
        <v>109</v>
      </c>
      <c r="J310" s="31" t="s">
        <v>20</v>
      </c>
      <c r="K310" s="31" t="s">
        <v>637</v>
      </c>
      <c r="L310" s="31" t="s">
        <v>638</v>
      </c>
      <c r="M310" s="31" t="s">
        <v>20</v>
      </c>
      <c r="N310" s="31" t="s">
        <v>20</v>
      </c>
      <c r="O310" s="31" t="s">
        <v>639</v>
      </c>
      <c r="P310" s="31" t="s">
        <v>640</v>
      </c>
      <c r="Q310" s="31" t="s">
        <v>20</v>
      </c>
      <c r="R310" s="31" t="s">
        <v>20</v>
      </c>
      <c r="S310" s="31" t="s">
        <v>20</v>
      </c>
      <c r="T310" s="31" t="s">
        <v>20</v>
      </c>
      <c r="U310" s="31" t="s">
        <v>20</v>
      </c>
      <c r="V310" s="31" t="s">
        <v>20</v>
      </c>
      <c r="W310" s="31" t="s">
        <v>99</v>
      </c>
      <c r="X310" s="31" t="s">
        <v>110</v>
      </c>
      <c r="Y310" s="31" t="s">
        <v>107</v>
      </c>
      <c r="Z310" s="31" t="s">
        <v>111</v>
      </c>
      <c r="AA310" s="32">
        <f>IF(W310="-","-",VLOOKUP(W310,十干十二支!A$2:B$61,2,FALSE))</f>
        <v>15</v>
      </c>
      <c r="AB310" s="32">
        <f>IF(X310="-","-",VLOOKUP(X310,十干十二支!$A$1:B$61,2,FALSE))</f>
        <v>14</v>
      </c>
      <c r="AC310" s="32">
        <f t="shared" si="79"/>
        <v>-1</v>
      </c>
      <c r="AD310" s="32">
        <f t="shared" si="81"/>
        <v>-1</v>
      </c>
      <c r="AE310" s="32" t="str">
        <f>IF(S310="-","-",VLOOKUP(S310,十干十二支!$A$1:B$61,2,FALSE))</f>
        <v>-</v>
      </c>
      <c r="AF310" s="32" t="str">
        <f>IF(T310="-","-",VLOOKUP(T310,十干十二支!$A$1:B$61,2,FALSE))</f>
        <v>-</v>
      </c>
      <c r="AG310" s="32" t="str">
        <f t="shared" si="80"/>
        <v>-</v>
      </c>
    </row>
    <row r="311" spans="1:33" ht="33.25" customHeight="1">
      <c r="A311" s="66"/>
      <c r="B311" s="33" t="s">
        <v>671</v>
      </c>
      <c r="C311" s="33" t="s">
        <v>20</v>
      </c>
      <c r="D311" s="33" t="s">
        <v>112</v>
      </c>
      <c r="E311" s="34">
        <v>179</v>
      </c>
      <c r="F311" s="33" t="s">
        <v>20</v>
      </c>
      <c r="G311" s="35" t="s">
        <v>672</v>
      </c>
      <c r="H311" s="36" t="s">
        <v>673</v>
      </c>
      <c r="I311" s="31" t="s">
        <v>20</v>
      </c>
      <c r="J311" s="31" t="s">
        <v>20</v>
      </c>
      <c r="K311" s="31" t="s">
        <v>637</v>
      </c>
      <c r="L311" s="31" t="s">
        <v>645</v>
      </c>
      <c r="M311" s="31" t="s">
        <v>20</v>
      </c>
      <c r="N311" s="31" t="s">
        <v>20</v>
      </c>
      <c r="O311" s="31" t="s">
        <v>640</v>
      </c>
      <c r="P311" s="31" t="s">
        <v>639</v>
      </c>
      <c r="Q311" s="31" t="s">
        <v>20</v>
      </c>
      <c r="R311" s="31" t="s">
        <v>20</v>
      </c>
      <c r="S311" s="31" t="s">
        <v>20</v>
      </c>
      <c r="T311" s="31" t="s">
        <v>20</v>
      </c>
      <c r="U311" s="31" t="s">
        <v>20</v>
      </c>
      <c r="V311" s="31" t="s">
        <v>20</v>
      </c>
      <c r="W311" s="31" t="s">
        <v>20</v>
      </c>
      <c r="X311" s="31" t="s">
        <v>20</v>
      </c>
      <c r="Y311" s="31" t="s">
        <v>20</v>
      </c>
      <c r="Z311" s="31" t="s">
        <v>20</v>
      </c>
      <c r="AA311" s="32" t="str">
        <f>IF(W311="-","-",VLOOKUP(W311,十干十二支!A$2:B$61,2,FALSE))</f>
        <v>-</v>
      </c>
      <c r="AB311" s="32" t="str">
        <f>IF(X311="-","-",VLOOKUP(X311,十干十二支!$A$1:B$61,2,FALSE))</f>
        <v>-</v>
      </c>
      <c r="AC311" s="32" t="str">
        <f t="shared" si="79"/>
        <v>-</v>
      </c>
      <c r="AD311" s="32" t="str">
        <f t="shared" si="81"/>
        <v>-</v>
      </c>
      <c r="AE311" s="32" t="str">
        <f>IF(S311="-","-",VLOOKUP(S311,十干十二支!$A$1:B$61,2,FALSE))</f>
        <v>-</v>
      </c>
      <c r="AF311" s="32" t="str">
        <f>IF(T311="-","-",VLOOKUP(T311,十干十二支!$A$1:B$61,2,FALSE))</f>
        <v>-</v>
      </c>
      <c r="AG311" s="32" t="str">
        <f t="shared" si="80"/>
        <v>-</v>
      </c>
    </row>
    <row r="312" spans="1:33" ht="63.25" customHeight="1">
      <c r="A312" s="66"/>
      <c r="B312" s="33" t="s">
        <v>112</v>
      </c>
      <c r="C312" s="33" t="s">
        <v>20</v>
      </c>
      <c r="D312" s="33" t="s">
        <v>20</v>
      </c>
      <c r="E312" s="34">
        <v>179</v>
      </c>
      <c r="F312" s="34">
        <v>1</v>
      </c>
      <c r="G312" s="35" t="s">
        <v>113</v>
      </c>
      <c r="H312" s="36" t="s">
        <v>114</v>
      </c>
      <c r="I312" s="31" t="s">
        <v>115</v>
      </c>
      <c r="J312" s="31" t="s">
        <v>20</v>
      </c>
      <c r="K312" s="31" t="s">
        <v>637</v>
      </c>
      <c r="L312" s="31" t="s">
        <v>638</v>
      </c>
      <c r="M312" s="31" t="s">
        <v>20</v>
      </c>
      <c r="N312" s="31" t="s">
        <v>20</v>
      </c>
      <c r="O312" s="31" t="s">
        <v>639</v>
      </c>
      <c r="P312" s="31" t="s">
        <v>640</v>
      </c>
      <c r="Q312" s="31" t="s">
        <v>20</v>
      </c>
      <c r="R312" s="31" t="s">
        <v>20</v>
      </c>
      <c r="S312" s="31" t="s">
        <v>20</v>
      </c>
      <c r="T312" s="31" t="s">
        <v>20</v>
      </c>
      <c r="U312" s="31" t="s">
        <v>20</v>
      </c>
      <c r="V312" s="31" t="s">
        <v>20</v>
      </c>
      <c r="W312" s="31" t="s">
        <v>116</v>
      </c>
      <c r="X312" s="31" t="s">
        <v>98</v>
      </c>
      <c r="Y312" s="31" t="s">
        <v>113</v>
      </c>
      <c r="Z312" s="31" t="s">
        <v>117</v>
      </c>
      <c r="AA312" s="32">
        <f>IF(W312="-","-",VLOOKUP(W312,十干十二支!A$2:B$61,2,FALSE))</f>
        <v>17</v>
      </c>
      <c r="AB312" s="32">
        <f>IF(X312="-","-",VLOOKUP(X312,十干十二支!$A$1:B$61,2,FALSE))</f>
        <v>16</v>
      </c>
      <c r="AC312" s="32">
        <f t="shared" si="79"/>
        <v>-1</v>
      </c>
      <c r="AD312" s="32">
        <f t="shared" si="81"/>
        <v>-1</v>
      </c>
      <c r="AE312" s="32" t="str">
        <f>IF(S312="-","-",VLOOKUP(S312,十干十二支!$A$1:B$61,2,FALSE))</f>
        <v>-</v>
      </c>
      <c r="AF312" s="32" t="str">
        <f>IF(T312="-","-",VLOOKUP(T312,十干十二支!$A$1:B$61,2,FALSE))</f>
        <v>-</v>
      </c>
      <c r="AG312" s="32" t="str">
        <f t="shared" si="80"/>
        <v>-</v>
      </c>
    </row>
    <row r="313" spans="1:33" ht="33.25" customHeight="1">
      <c r="A313" s="66"/>
      <c r="B313" s="33" t="s">
        <v>674</v>
      </c>
      <c r="C313" s="33" t="s">
        <v>20</v>
      </c>
      <c r="D313" s="33" t="s">
        <v>118</v>
      </c>
      <c r="E313" s="34">
        <v>185</v>
      </c>
      <c r="F313" s="33" t="s">
        <v>20</v>
      </c>
      <c r="G313" s="35" t="s">
        <v>675</v>
      </c>
      <c r="H313" s="36" t="s">
        <v>676</v>
      </c>
      <c r="I313" s="31" t="s">
        <v>20</v>
      </c>
      <c r="J313" s="31" t="s">
        <v>20</v>
      </c>
      <c r="K313" s="31" t="s">
        <v>637</v>
      </c>
      <c r="L313" s="31" t="s">
        <v>645</v>
      </c>
      <c r="M313" s="31" t="s">
        <v>20</v>
      </c>
      <c r="N313" s="31" t="s">
        <v>20</v>
      </c>
      <c r="O313" s="31" t="s">
        <v>640</v>
      </c>
      <c r="P313" s="31" t="s">
        <v>639</v>
      </c>
      <c r="Q313" s="31" t="s">
        <v>20</v>
      </c>
      <c r="R313" s="31" t="s">
        <v>20</v>
      </c>
      <c r="S313" s="31" t="s">
        <v>20</v>
      </c>
      <c r="T313" s="31" t="s">
        <v>20</v>
      </c>
      <c r="U313" s="31" t="s">
        <v>20</v>
      </c>
      <c r="V313" s="31" t="s">
        <v>20</v>
      </c>
      <c r="W313" s="31" t="s">
        <v>20</v>
      </c>
      <c r="X313" s="31" t="s">
        <v>20</v>
      </c>
      <c r="Y313" s="31" t="s">
        <v>20</v>
      </c>
      <c r="Z313" s="31" t="s">
        <v>20</v>
      </c>
      <c r="AA313" s="32" t="str">
        <f>IF(W313="-","-",VLOOKUP(W313,十干十二支!A$2:B$61,2,FALSE))</f>
        <v>-</v>
      </c>
      <c r="AB313" s="32" t="str">
        <f>IF(X313="-","-",VLOOKUP(X313,十干十二支!$A$1:B$61,2,FALSE))</f>
        <v>-</v>
      </c>
      <c r="AC313" s="32" t="str">
        <f t="shared" si="79"/>
        <v>-</v>
      </c>
      <c r="AD313" s="32" t="str">
        <f t="shared" si="81"/>
        <v>-</v>
      </c>
      <c r="AE313" s="32" t="str">
        <f>IF(S313="-","-",VLOOKUP(S313,十干十二支!$A$1:B$61,2,FALSE))</f>
        <v>-</v>
      </c>
      <c r="AF313" s="32" t="str">
        <f>IF(T313="-","-",VLOOKUP(T313,十干十二支!$A$1:B$61,2,FALSE))</f>
        <v>-</v>
      </c>
      <c r="AG313" s="32" t="str">
        <f t="shared" si="80"/>
        <v>-</v>
      </c>
    </row>
    <row r="314" spans="1:33" ht="33.25" customHeight="1">
      <c r="A314" s="66"/>
      <c r="B314" s="33" t="s">
        <v>118</v>
      </c>
      <c r="C314" s="33" t="s">
        <v>20</v>
      </c>
      <c r="D314" s="33" t="s">
        <v>20</v>
      </c>
      <c r="E314" s="34">
        <v>185</v>
      </c>
      <c r="F314" s="34">
        <v>1</v>
      </c>
      <c r="G314" s="35" t="s">
        <v>119</v>
      </c>
      <c r="H314" s="36" t="s">
        <v>120</v>
      </c>
      <c r="I314" s="31" t="s">
        <v>121</v>
      </c>
      <c r="J314" s="31" t="s">
        <v>20</v>
      </c>
      <c r="K314" s="31" t="s">
        <v>637</v>
      </c>
      <c r="L314" s="31" t="s">
        <v>638</v>
      </c>
      <c r="M314" s="31" t="s">
        <v>20</v>
      </c>
      <c r="N314" s="31" t="s">
        <v>20</v>
      </c>
      <c r="O314" s="31" t="s">
        <v>639</v>
      </c>
      <c r="P314" s="31" t="s">
        <v>640</v>
      </c>
      <c r="Q314" s="31" t="s">
        <v>20</v>
      </c>
      <c r="R314" s="31" t="s">
        <v>20</v>
      </c>
      <c r="S314" s="31" t="s">
        <v>20</v>
      </c>
      <c r="T314" s="31" t="s">
        <v>20</v>
      </c>
      <c r="U314" s="31" t="s">
        <v>20</v>
      </c>
      <c r="V314" s="31" t="s">
        <v>20</v>
      </c>
      <c r="W314" s="31" t="s">
        <v>122</v>
      </c>
      <c r="X314" s="31" t="s">
        <v>116</v>
      </c>
      <c r="Y314" s="31" t="s">
        <v>119</v>
      </c>
      <c r="Z314" s="31" t="s">
        <v>123</v>
      </c>
      <c r="AA314" s="32">
        <f>IF(W314="-","-",VLOOKUP(W314,十干十二支!A$2:B$61,2,FALSE))</f>
        <v>18</v>
      </c>
      <c r="AB314" s="32">
        <f>IF(X314="-","-",VLOOKUP(X314,十干十二支!$A$1:B$61,2,FALSE))</f>
        <v>17</v>
      </c>
      <c r="AC314" s="32">
        <f t="shared" si="79"/>
        <v>-1</v>
      </c>
      <c r="AD314" s="32">
        <f t="shared" si="81"/>
        <v>-1</v>
      </c>
      <c r="AE314" s="32" t="str">
        <f>IF(S314="-","-",VLOOKUP(S314,十干十二支!$A$1:B$61,2,FALSE))</f>
        <v>-</v>
      </c>
      <c r="AF314" s="32" t="str">
        <f>IF(T314="-","-",VLOOKUP(T314,十干十二支!$A$1:B$61,2,FALSE))</f>
        <v>-</v>
      </c>
      <c r="AG314" s="32" t="str">
        <f t="shared" si="80"/>
        <v>-</v>
      </c>
    </row>
    <row r="315" spans="1:33" ht="33.25" customHeight="1">
      <c r="A315" s="66"/>
      <c r="B315" s="33" t="s">
        <v>677</v>
      </c>
      <c r="C315" s="33" t="s">
        <v>20</v>
      </c>
      <c r="D315" s="33" t="s">
        <v>124</v>
      </c>
      <c r="E315" s="34">
        <v>187</v>
      </c>
      <c r="F315" s="33" t="s">
        <v>20</v>
      </c>
      <c r="G315" s="35" t="s">
        <v>678</v>
      </c>
      <c r="H315" s="36" t="s">
        <v>679</v>
      </c>
      <c r="I315" s="31" t="s">
        <v>20</v>
      </c>
      <c r="J315" s="31" t="s">
        <v>20</v>
      </c>
      <c r="K315" s="31" t="s">
        <v>637</v>
      </c>
      <c r="L315" s="31" t="s">
        <v>645</v>
      </c>
      <c r="M315" s="31" t="s">
        <v>20</v>
      </c>
      <c r="N315" s="31" t="s">
        <v>20</v>
      </c>
      <c r="O315" s="31" t="s">
        <v>640</v>
      </c>
      <c r="P315" s="31" t="s">
        <v>639</v>
      </c>
      <c r="Q315" s="31" t="s">
        <v>20</v>
      </c>
      <c r="R315" s="31" t="s">
        <v>20</v>
      </c>
      <c r="S315" s="31" t="s">
        <v>20</v>
      </c>
      <c r="T315" s="31" t="s">
        <v>20</v>
      </c>
      <c r="U315" s="31" t="s">
        <v>20</v>
      </c>
      <c r="V315" s="31" t="s">
        <v>20</v>
      </c>
      <c r="W315" s="31" t="s">
        <v>20</v>
      </c>
      <c r="X315" s="31" t="s">
        <v>20</v>
      </c>
      <c r="Y315" s="31" t="s">
        <v>20</v>
      </c>
      <c r="Z315" s="31" t="s">
        <v>20</v>
      </c>
      <c r="AA315" s="32" t="str">
        <f>IF(W315="-","-",VLOOKUP(W315,十干十二支!A$2:B$61,2,FALSE))</f>
        <v>-</v>
      </c>
      <c r="AB315" s="32" t="str">
        <f>IF(X315="-","-",VLOOKUP(X315,十干十二支!$A$1:B$61,2,FALSE))</f>
        <v>-</v>
      </c>
      <c r="AC315" s="32" t="str">
        <f t="shared" si="79"/>
        <v>-</v>
      </c>
      <c r="AD315" s="32" t="str">
        <f t="shared" si="81"/>
        <v>-</v>
      </c>
      <c r="AE315" s="32" t="str">
        <f>IF(S315="-","-",VLOOKUP(S315,十干十二支!$A$1:B$61,2,FALSE))</f>
        <v>-</v>
      </c>
      <c r="AF315" s="32" t="str">
        <f>IF(T315="-","-",VLOOKUP(T315,十干十二支!$A$1:B$61,2,FALSE))</f>
        <v>-</v>
      </c>
      <c r="AG315" s="32" t="str">
        <f t="shared" si="80"/>
        <v>-</v>
      </c>
    </row>
    <row r="316" spans="1:33" ht="48.25" customHeight="1">
      <c r="A316" s="66"/>
      <c r="B316" s="33" t="s">
        <v>124</v>
      </c>
      <c r="C316" s="33" t="s">
        <v>20</v>
      </c>
      <c r="D316" s="33" t="s">
        <v>20</v>
      </c>
      <c r="E316" s="34">
        <v>187</v>
      </c>
      <c r="F316" s="34">
        <v>1</v>
      </c>
      <c r="G316" s="35" t="s">
        <v>125</v>
      </c>
      <c r="H316" s="36" t="s">
        <v>126</v>
      </c>
      <c r="I316" s="31" t="s">
        <v>2058</v>
      </c>
      <c r="J316" s="31" t="s">
        <v>20</v>
      </c>
      <c r="K316" s="31" t="s">
        <v>637</v>
      </c>
      <c r="L316" s="31" t="s">
        <v>638</v>
      </c>
      <c r="M316" s="31" t="s">
        <v>20</v>
      </c>
      <c r="N316" s="31" t="s">
        <v>20</v>
      </c>
      <c r="O316" s="31" t="s">
        <v>639</v>
      </c>
      <c r="P316" s="31" t="s">
        <v>640</v>
      </c>
      <c r="Q316" s="31" t="s">
        <v>20</v>
      </c>
      <c r="R316" s="31" t="s">
        <v>20</v>
      </c>
      <c r="S316" s="31" t="s">
        <v>20</v>
      </c>
      <c r="T316" s="31" t="s">
        <v>20</v>
      </c>
      <c r="U316" s="31" t="s">
        <v>20</v>
      </c>
      <c r="V316" s="31" t="s">
        <v>20</v>
      </c>
      <c r="W316" s="31" t="s">
        <v>127</v>
      </c>
      <c r="X316" s="31" t="s">
        <v>128</v>
      </c>
      <c r="Y316" s="31" t="s">
        <v>125</v>
      </c>
      <c r="Z316" s="31" t="s">
        <v>129</v>
      </c>
      <c r="AA316" s="32">
        <f>IF(W316="-","-",VLOOKUP(W316,十干十二支!A$2:B$61,2,FALSE))</f>
        <v>9</v>
      </c>
      <c r="AB316" s="32">
        <f>IF(X316="-","-",VLOOKUP(X316,十干十二支!$A$1:B$61,2,FALSE))</f>
        <v>8</v>
      </c>
      <c r="AC316" s="32">
        <f t="shared" si="79"/>
        <v>-1</v>
      </c>
      <c r="AD316" s="32">
        <f t="shared" si="81"/>
        <v>-1</v>
      </c>
      <c r="AE316" s="32" t="str">
        <f>IF(S316="-","-",VLOOKUP(S316,十干十二支!$A$1:B$61,2,FALSE))</f>
        <v>-</v>
      </c>
      <c r="AF316" s="32" t="str">
        <f>IF(T316="-","-",VLOOKUP(T316,十干十二支!$A$1:B$61,2,FALSE))</f>
        <v>-</v>
      </c>
      <c r="AG316" s="32" t="str">
        <f t="shared" si="80"/>
        <v>-</v>
      </c>
    </row>
    <row r="317" spans="1:33" ht="33.25" customHeight="1">
      <c r="A317" s="66"/>
      <c r="B317" s="33" t="s">
        <v>680</v>
      </c>
      <c r="C317" s="33" t="s">
        <v>20</v>
      </c>
      <c r="D317" s="33" t="s">
        <v>130</v>
      </c>
      <c r="E317" s="34">
        <v>190</v>
      </c>
      <c r="F317" s="33" t="s">
        <v>20</v>
      </c>
      <c r="G317" s="35" t="s">
        <v>681</v>
      </c>
      <c r="H317" s="36" t="s">
        <v>2059</v>
      </c>
      <c r="I317" s="31" t="s">
        <v>20</v>
      </c>
      <c r="J317" s="31" t="s">
        <v>20</v>
      </c>
      <c r="K317" s="31" t="s">
        <v>637</v>
      </c>
      <c r="L317" s="31" t="s">
        <v>645</v>
      </c>
      <c r="M317" s="31" t="s">
        <v>20</v>
      </c>
      <c r="N317" s="31" t="s">
        <v>20</v>
      </c>
      <c r="O317" s="31" t="s">
        <v>640</v>
      </c>
      <c r="P317" s="31" t="s">
        <v>639</v>
      </c>
      <c r="Q317" s="31" t="s">
        <v>20</v>
      </c>
      <c r="R317" s="31" t="s">
        <v>20</v>
      </c>
      <c r="S317" s="31" t="s">
        <v>20</v>
      </c>
      <c r="T317" s="31" t="s">
        <v>20</v>
      </c>
      <c r="U317" s="31" t="s">
        <v>20</v>
      </c>
      <c r="V317" s="31" t="s">
        <v>20</v>
      </c>
      <c r="W317" s="31" t="s">
        <v>20</v>
      </c>
      <c r="X317" s="31" t="s">
        <v>20</v>
      </c>
      <c r="Y317" s="31" t="s">
        <v>20</v>
      </c>
      <c r="Z317" s="31" t="s">
        <v>20</v>
      </c>
      <c r="AA317" s="32" t="str">
        <f>IF(W317="-","-",VLOOKUP(W317,十干十二支!A$2:B$61,2,FALSE))</f>
        <v>-</v>
      </c>
      <c r="AB317" s="32" t="str">
        <f>IF(X317="-","-",VLOOKUP(X317,十干十二支!$A$1:B$61,2,FALSE))</f>
        <v>-</v>
      </c>
      <c r="AC317" s="32" t="str">
        <f t="shared" si="79"/>
        <v>-</v>
      </c>
      <c r="AD317" s="32" t="str">
        <f t="shared" si="81"/>
        <v>-</v>
      </c>
      <c r="AE317" s="32" t="str">
        <f>IF(S317="-","-",VLOOKUP(S317,十干十二支!$A$1:B$61,2,FALSE))</f>
        <v>-</v>
      </c>
      <c r="AF317" s="32" t="str">
        <f>IF(T317="-","-",VLOOKUP(T317,十干十二支!$A$1:B$61,2,FALSE))</f>
        <v>-</v>
      </c>
      <c r="AG317" s="32" t="str">
        <f t="shared" si="80"/>
        <v>-</v>
      </c>
    </row>
    <row r="318" spans="1:33" ht="48.25" customHeight="1">
      <c r="A318" s="66"/>
      <c r="B318" s="33" t="s">
        <v>130</v>
      </c>
      <c r="C318" s="33" t="s">
        <v>20</v>
      </c>
      <c r="D318" s="33" t="s">
        <v>20</v>
      </c>
      <c r="E318" s="34">
        <v>190</v>
      </c>
      <c r="F318" s="34">
        <v>1</v>
      </c>
      <c r="G318" s="35" t="s">
        <v>131</v>
      </c>
      <c r="H318" s="36" t="s">
        <v>132</v>
      </c>
      <c r="I318" s="31" t="s">
        <v>133</v>
      </c>
      <c r="J318" s="31" t="s">
        <v>20</v>
      </c>
      <c r="K318" s="31" t="s">
        <v>637</v>
      </c>
      <c r="L318" s="31" t="s">
        <v>638</v>
      </c>
      <c r="M318" s="31" t="s">
        <v>20</v>
      </c>
      <c r="N318" s="31" t="s">
        <v>20</v>
      </c>
      <c r="O318" s="31" t="s">
        <v>639</v>
      </c>
      <c r="P318" s="31" t="s">
        <v>640</v>
      </c>
      <c r="Q318" s="31" t="s">
        <v>20</v>
      </c>
      <c r="R318" s="31" t="s">
        <v>20</v>
      </c>
      <c r="S318" s="31" t="s">
        <v>20</v>
      </c>
      <c r="T318" s="31" t="s">
        <v>20</v>
      </c>
      <c r="U318" s="31" t="s">
        <v>20</v>
      </c>
      <c r="V318" s="31" t="s">
        <v>20</v>
      </c>
      <c r="W318" s="31" t="s">
        <v>91</v>
      </c>
      <c r="X318" s="31" t="s">
        <v>92</v>
      </c>
      <c r="Y318" s="31" t="s">
        <v>131</v>
      </c>
      <c r="Z318" s="31" t="s">
        <v>134</v>
      </c>
      <c r="AA318" s="32">
        <f>IF(W318="-","-",VLOOKUP(W318,十干十二支!A$2:B$61,2,FALSE))</f>
        <v>21</v>
      </c>
      <c r="AB318" s="32">
        <f>IF(X318="-","-",VLOOKUP(X318,十干十二支!$A$1:B$61,2,FALSE))</f>
        <v>20</v>
      </c>
      <c r="AC318" s="32">
        <f t="shared" si="79"/>
        <v>-1</v>
      </c>
      <c r="AD318" s="32">
        <f t="shared" si="81"/>
        <v>-1</v>
      </c>
      <c r="AE318" s="32" t="str">
        <f>IF(S318="-","-",VLOOKUP(S318,十干十二支!$A$1:B$61,2,FALSE))</f>
        <v>-</v>
      </c>
      <c r="AF318" s="32" t="str">
        <f>IF(T318="-","-",VLOOKUP(T318,十干十二支!$A$1:B$61,2,FALSE))</f>
        <v>-</v>
      </c>
      <c r="AG318" s="32" t="str">
        <f t="shared" si="80"/>
        <v>-</v>
      </c>
    </row>
    <row r="319" spans="1:33" ht="33.25" customHeight="1">
      <c r="A319" s="66"/>
      <c r="B319" s="33" t="s">
        <v>682</v>
      </c>
      <c r="C319" s="33" t="s">
        <v>20</v>
      </c>
      <c r="D319" s="33" t="s">
        <v>135</v>
      </c>
      <c r="E319" s="34">
        <v>190</v>
      </c>
      <c r="F319" s="33" t="s">
        <v>20</v>
      </c>
      <c r="G319" s="35" t="s">
        <v>683</v>
      </c>
      <c r="H319" s="36" t="s">
        <v>684</v>
      </c>
      <c r="I319" s="31" t="s">
        <v>20</v>
      </c>
      <c r="J319" s="31" t="s">
        <v>20</v>
      </c>
      <c r="K319" s="31" t="s">
        <v>637</v>
      </c>
      <c r="L319" s="31" t="s">
        <v>645</v>
      </c>
      <c r="M319" s="31" t="s">
        <v>20</v>
      </c>
      <c r="N319" s="31" t="s">
        <v>20</v>
      </c>
      <c r="O319" s="31" t="s">
        <v>640</v>
      </c>
      <c r="P319" s="31" t="s">
        <v>639</v>
      </c>
      <c r="Q319" s="31" t="s">
        <v>20</v>
      </c>
      <c r="R319" s="31" t="s">
        <v>20</v>
      </c>
      <c r="S319" s="31" t="s">
        <v>20</v>
      </c>
      <c r="T319" s="31" t="s">
        <v>20</v>
      </c>
      <c r="U319" s="31" t="s">
        <v>20</v>
      </c>
      <c r="V319" s="31" t="s">
        <v>20</v>
      </c>
      <c r="W319" s="31" t="s">
        <v>20</v>
      </c>
      <c r="X319" s="31" t="s">
        <v>20</v>
      </c>
      <c r="Y319" s="31" t="s">
        <v>20</v>
      </c>
      <c r="Z319" s="31" t="s">
        <v>20</v>
      </c>
      <c r="AA319" s="32" t="str">
        <f>IF(W319="-","-",VLOOKUP(W319,十干十二支!A$2:B$61,2,FALSE))</f>
        <v>-</v>
      </c>
      <c r="AB319" s="32" t="str">
        <f>IF(X319="-","-",VLOOKUP(X319,十干十二支!$A$1:B$61,2,FALSE))</f>
        <v>-</v>
      </c>
      <c r="AC319" s="32" t="str">
        <f t="shared" si="79"/>
        <v>-</v>
      </c>
      <c r="AD319" s="32" t="str">
        <f t="shared" si="81"/>
        <v>-</v>
      </c>
      <c r="AE319" s="32" t="str">
        <f>IF(S319="-","-",VLOOKUP(S319,十干十二支!$A$1:B$61,2,FALSE))</f>
        <v>-</v>
      </c>
      <c r="AF319" s="32" t="str">
        <f>IF(T319="-","-",VLOOKUP(T319,十干十二支!$A$1:B$61,2,FALSE))</f>
        <v>-</v>
      </c>
      <c r="AG319" s="32" t="str">
        <f t="shared" si="80"/>
        <v>-</v>
      </c>
    </row>
    <row r="320" spans="1:33" ht="48.25" customHeight="1">
      <c r="A320" s="66"/>
      <c r="B320" s="33" t="s">
        <v>135</v>
      </c>
      <c r="C320" s="33" t="s">
        <v>20</v>
      </c>
      <c r="D320" s="33" t="s">
        <v>20</v>
      </c>
      <c r="E320" s="34">
        <v>190</v>
      </c>
      <c r="F320" s="34">
        <v>2</v>
      </c>
      <c r="G320" s="35" t="s">
        <v>136</v>
      </c>
      <c r="H320" s="36" t="s">
        <v>137</v>
      </c>
      <c r="I320" s="31" t="s">
        <v>138</v>
      </c>
      <c r="J320" s="31" t="s">
        <v>20</v>
      </c>
      <c r="K320" s="31" t="s">
        <v>637</v>
      </c>
      <c r="L320" s="31" t="s">
        <v>638</v>
      </c>
      <c r="M320" s="31" t="s">
        <v>20</v>
      </c>
      <c r="N320" s="31" t="s">
        <v>20</v>
      </c>
      <c r="O320" s="31" t="s">
        <v>639</v>
      </c>
      <c r="P320" s="31" t="s">
        <v>640</v>
      </c>
      <c r="Q320" s="31" t="s">
        <v>20</v>
      </c>
      <c r="R320" s="31" t="s">
        <v>20</v>
      </c>
      <c r="S320" s="31" t="s">
        <v>20</v>
      </c>
      <c r="T320" s="31" t="s">
        <v>20</v>
      </c>
      <c r="U320" s="31" t="s">
        <v>20</v>
      </c>
      <c r="V320" s="31" t="s">
        <v>20</v>
      </c>
      <c r="W320" s="31" t="s">
        <v>139</v>
      </c>
      <c r="X320" s="31" t="s">
        <v>140</v>
      </c>
      <c r="Y320" s="31" t="s">
        <v>136</v>
      </c>
      <c r="Z320" s="31" t="s">
        <v>141</v>
      </c>
      <c r="AA320" s="32">
        <f>IF(W320="-","-",VLOOKUP(W320,十干十二支!A$2:B$61,2,FALSE))</f>
        <v>6</v>
      </c>
      <c r="AB320" s="32">
        <f>IF(X320="-","-",VLOOKUP(X320,十干十二支!$A$1:B$61,2,FALSE))</f>
        <v>5</v>
      </c>
      <c r="AC320" s="32">
        <f t="shared" si="79"/>
        <v>-1</v>
      </c>
      <c r="AD320" s="32">
        <f t="shared" si="81"/>
        <v>-1</v>
      </c>
      <c r="AE320" s="32" t="str">
        <f>IF(S320="-","-",VLOOKUP(S320,十干十二支!$A$1:B$61,2,FALSE))</f>
        <v>-</v>
      </c>
      <c r="AF320" s="32" t="str">
        <f>IF(T320="-","-",VLOOKUP(T320,十干十二支!$A$1:B$61,2,FALSE))</f>
        <v>-</v>
      </c>
      <c r="AG320" s="32" t="str">
        <f t="shared" si="80"/>
        <v>-</v>
      </c>
    </row>
    <row r="321" spans="1:33" ht="33.25" customHeight="1">
      <c r="A321" s="66"/>
      <c r="B321" s="33" t="s">
        <v>685</v>
      </c>
      <c r="C321" s="33" t="s">
        <v>20</v>
      </c>
      <c r="D321" s="33" t="s">
        <v>142</v>
      </c>
      <c r="E321" s="34">
        <v>191</v>
      </c>
      <c r="F321" s="33" t="s">
        <v>20</v>
      </c>
      <c r="G321" s="35" t="s">
        <v>686</v>
      </c>
      <c r="H321" s="36" t="s">
        <v>687</v>
      </c>
      <c r="I321" s="31" t="s">
        <v>20</v>
      </c>
      <c r="J321" s="31" t="s">
        <v>20</v>
      </c>
      <c r="K321" s="31" t="s">
        <v>637</v>
      </c>
      <c r="L321" s="31" t="s">
        <v>645</v>
      </c>
      <c r="M321" s="31" t="s">
        <v>20</v>
      </c>
      <c r="N321" s="31" t="s">
        <v>20</v>
      </c>
      <c r="O321" s="31" t="s">
        <v>640</v>
      </c>
      <c r="P321" s="31" t="s">
        <v>639</v>
      </c>
      <c r="Q321" s="31" t="s">
        <v>20</v>
      </c>
      <c r="R321" s="31" t="s">
        <v>20</v>
      </c>
      <c r="S321" s="31" t="s">
        <v>20</v>
      </c>
      <c r="T321" s="31" t="s">
        <v>20</v>
      </c>
      <c r="U321" s="31" t="s">
        <v>20</v>
      </c>
      <c r="V321" s="31" t="s">
        <v>20</v>
      </c>
      <c r="W321" s="31" t="s">
        <v>20</v>
      </c>
      <c r="X321" s="31" t="s">
        <v>20</v>
      </c>
      <c r="Y321" s="31" t="s">
        <v>20</v>
      </c>
      <c r="Z321" s="31" t="s">
        <v>20</v>
      </c>
      <c r="AA321" s="32" t="str">
        <f>IF(W321="-","-",VLOOKUP(W321,十干十二支!A$2:B$61,2,FALSE))</f>
        <v>-</v>
      </c>
      <c r="AB321" s="32" t="str">
        <f>IF(X321="-","-",VLOOKUP(X321,十干十二支!$A$1:B$61,2,FALSE))</f>
        <v>-</v>
      </c>
      <c r="AC321" s="32" t="str">
        <f t="shared" si="79"/>
        <v>-</v>
      </c>
      <c r="AD321" s="32" t="str">
        <f t="shared" si="81"/>
        <v>-</v>
      </c>
      <c r="AE321" s="32" t="str">
        <f>IF(S321="-","-",VLOOKUP(S321,十干十二支!$A$1:B$61,2,FALSE))</f>
        <v>-</v>
      </c>
      <c r="AF321" s="32" t="str">
        <f>IF(T321="-","-",VLOOKUP(T321,十干十二支!$A$1:B$61,2,FALSE))</f>
        <v>-</v>
      </c>
      <c r="AG321" s="32" t="str">
        <f t="shared" si="80"/>
        <v>-</v>
      </c>
    </row>
    <row r="322" spans="1:33" ht="48.25" customHeight="1">
      <c r="A322" s="66"/>
      <c r="B322" s="33" t="s">
        <v>142</v>
      </c>
      <c r="C322" s="33" t="s">
        <v>20</v>
      </c>
      <c r="D322" s="33" t="s">
        <v>20</v>
      </c>
      <c r="E322" s="34">
        <v>191</v>
      </c>
      <c r="F322" s="34">
        <v>1</v>
      </c>
      <c r="G322" s="35" t="s">
        <v>143</v>
      </c>
      <c r="H322" s="36" t="s">
        <v>144</v>
      </c>
      <c r="I322" s="31" t="s">
        <v>145</v>
      </c>
      <c r="J322" s="31" t="s">
        <v>20</v>
      </c>
      <c r="K322" s="31" t="s">
        <v>637</v>
      </c>
      <c r="L322" s="31" t="s">
        <v>638</v>
      </c>
      <c r="M322" s="31" t="s">
        <v>20</v>
      </c>
      <c r="N322" s="31" t="s">
        <v>20</v>
      </c>
      <c r="O322" s="31" t="s">
        <v>639</v>
      </c>
      <c r="P322" s="31" t="s">
        <v>640</v>
      </c>
      <c r="Q322" s="31" t="s">
        <v>20</v>
      </c>
      <c r="R322" s="31" t="s">
        <v>20</v>
      </c>
      <c r="S322" s="31" t="s">
        <v>20</v>
      </c>
      <c r="T322" s="31" t="s">
        <v>20</v>
      </c>
      <c r="U322" s="31" t="s">
        <v>20</v>
      </c>
      <c r="V322" s="31" t="s">
        <v>20</v>
      </c>
      <c r="W322" s="31" t="s">
        <v>146</v>
      </c>
      <c r="X322" s="31" t="s">
        <v>147</v>
      </c>
      <c r="Y322" s="31" t="s">
        <v>143</v>
      </c>
      <c r="Z322" s="31" t="s">
        <v>148</v>
      </c>
      <c r="AA322" s="32">
        <f>IF(W322="-","-",VLOOKUP(W322,十干十二支!A$2:B$61,2,FALSE))</f>
        <v>25</v>
      </c>
      <c r="AB322" s="32">
        <f>IF(X322="-","-",VLOOKUP(X322,十干十二支!$A$1:B$61,2,FALSE))</f>
        <v>24</v>
      </c>
      <c r="AC322" s="32">
        <f t="shared" si="79"/>
        <v>-1</v>
      </c>
      <c r="AD322" s="32">
        <f t="shared" si="81"/>
        <v>-1</v>
      </c>
      <c r="AE322" s="32" t="str">
        <f>IF(S322="-","-",VLOOKUP(S322,十干十二支!$A$1:B$61,2,FALSE))</f>
        <v>-</v>
      </c>
      <c r="AF322" s="32" t="str">
        <f>IF(T322="-","-",VLOOKUP(T322,十干十二支!$A$1:B$61,2,FALSE))</f>
        <v>-</v>
      </c>
      <c r="AG322" s="32" t="str">
        <f t="shared" si="80"/>
        <v>-</v>
      </c>
    </row>
    <row r="323" spans="1:33" ht="33.25" customHeight="1">
      <c r="A323" s="66"/>
      <c r="B323" s="33" t="s">
        <v>688</v>
      </c>
      <c r="C323" s="33" t="s">
        <v>20</v>
      </c>
      <c r="D323" s="33" t="s">
        <v>149</v>
      </c>
      <c r="E323" s="34">
        <v>193</v>
      </c>
      <c r="F323" s="33" t="s">
        <v>20</v>
      </c>
      <c r="G323" s="35" t="s">
        <v>689</v>
      </c>
      <c r="H323" s="36" t="s">
        <v>690</v>
      </c>
      <c r="I323" s="31" t="s">
        <v>20</v>
      </c>
      <c r="J323" s="31" t="s">
        <v>20</v>
      </c>
      <c r="K323" s="31" t="s">
        <v>637</v>
      </c>
      <c r="L323" s="31" t="s">
        <v>645</v>
      </c>
      <c r="M323" s="31" t="s">
        <v>20</v>
      </c>
      <c r="N323" s="31" t="s">
        <v>20</v>
      </c>
      <c r="O323" s="31" t="s">
        <v>640</v>
      </c>
      <c r="P323" s="31" t="s">
        <v>639</v>
      </c>
      <c r="Q323" s="31" t="s">
        <v>20</v>
      </c>
      <c r="R323" s="31" t="s">
        <v>20</v>
      </c>
      <c r="S323" s="31" t="s">
        <v>20</v>
      </c>
      <c r="T323" s="31" t="s">
        <v>20</v>
      </c>
      <c r="U323" s="31" t="s">
        <v>20</v>
      </c>
      <c r="V323" s="31" t="s">
        <v>20</v>
      </c>
      <c r="W323" s="31" t="s">
        <v>20</v>
      </c>
      <c r="X323" s="31" t="s">
        <v>20</v>
      </c>
      <c r="Y323" s="31" t="s">
        <v>20</v>
      </c>
      <c r="Z323" s="31" t="s">
        <v>20</v>
      </c>
      <c r="AA323" s="32" t="str">
        <f>IF(W323="-","-",VLOOKUP(W323,十干十二支!A$2:B$61,2,FALSE))</f>
        <v>-</v>
      </c>
      <c r="AB323" s="32" t="str">
        <f>IF(X323="-","-",VLOOKUP(X323,十干十二支!$A$1:B$61,2,FALSE))</f>
        <v>-</v>
      </c>
      <c r="AC323" s="32" t="str">
        <f t="shared" si="79"/>
        <v>-</v>
      </c>
      <c r="AD323" s="32" t="str">
        <f t="shared" si="81"/>
        <v>-</v>
      </c>
      <c r="AE323" s="32" t="str">
        <f>IF(S323="-","-",VLOOKUP(S323,十干十二支!$A$1:B$61,2,FALSE))</f>
        <v>-</v>
      </c>
      <c r="AF323" s="32" t="str">
        <f>IF(T323="-","-",VLOOKUP(T323,十干十二支!$A$1:B$61,2,FALSE))</f>
        <v>-</v>
      </c>
      <c r="AG323" s="32" t="str">
        <f t="shared" si="80"/>
        <v>-</v>
      </c>
    </row>
    <row r="324" spans="1:33" ht="48.25" customHeight="1">
      <c r="A324" s="66"/>
      <c r="B324" s="33" t="s">
        <v>149</v>
      </c>
      <c r="C324" s="33" t="s">
        <v>20</v>
      </c>
      <c r="D324" s="33" t="s">
        <v>20</v>
      </c>
      <c r="E324" s="34">
        <v>193</v>
      </c>
      <c r="F324" s="34">
        <v>1</v>
      </c>
      <c r="G324" s="35" t="s">
        <v>150</v>
      </c>
      <c r="H324" s="36" t="s">
        <v>151</v>
      </c>
      <c r="I324" s="31" t="s">
        <v>152</v>
      </c>
      <c r="J324" s="31" t="s">
        <v>20</v>
      </c>
      <c r="K324" s="31" t="s">
        <v>637</v>
      </c>
      <c r="L324" s="31" t="s">
        <v>638</v>
      </c>
      <c r="M324" s="31" t="s">
        <v>20</v>
      </c>
      <c r="N324" s="31" t="s">
        <v>20</v>
      </c>
      <c r="O324" s="31" t="s">
        <v>639</v>
      </c>
      <c r="P324" s="31" t="s">
        <v>640</v>
      </c>
      <c r="Q324" s="31" t="s">
        <v>20</v>
      </c>
      <c r="R324" s="31" t="s">
        <v>20</v>
      </c>
      <c r="S324" s="31" t="s">
        <v>20</v>
      </c>
      <c r="T324" s="31" t="s">
        <v>20</v>
      </c>
      <c r="U324" s="31" t="s">
        <v>20</v>
      </c>
      <c r="V324" s="31" t="s">
        <v>20</v>
      </c>
      <c r="W324" s="31" t="s">
        <v>74</v>
      </c>
      <c r="X324" s="31" t="s">
        <v>29</v>
      </c>
      <c r="Y324" s="31" t="s">
        <v>150</v>
      </c>
      <c r="Z324" s="31" t="s">
        <v>153</v>
      </c>
      <c r="AA324" s="32">
        <f>IF(W324="-","-",VLOOKUP(W324,十干十二支!A$2:B$61,2,FALSE))</f>
        <v>59</v>
      </c>
      <c r="AB324" s="32">
        <f>IF(X324="-","-",VLOOKUP(X324,十干十二支!$A$1:B$61,2,FALSE))</f>
        <v>58</v>
      </c>
      <c r="AC324" s="32">
        <f t="shared" si="79"/>
        <v>-1</v>
      </c>
      <c r="AD324" s="32">
        <f t="shared" si="81"/>
        <v>-1</v>
      </c>
      <c r="AE324" s="32" t="str">
        <f>IF(S324="-","-",VLOOKUP(S324,十干十二支!$A$1:B$61,2,FALSE))</f>
        <v>-</v>
      </c>
      <c r="AF324" s="32" t="str">
        <f>IF(T324="-","-",VLOOKUP(T324,十干十二支!$A$1:B$61,2,FALSE))</f>
        <v>-</v>
      </c>
      <c r="AG324" s="32" t="str">
        <f t="shared" si="80"/>
        <v>-</v>
      </c>
    </row>
    <row r="325" spans="1:33" ht="33.25" customHeight="1">
      <c r="A325" s="66"/>
      <c r="B325" s="33" t="s">
        <v>691</v>
      </c>
      <c r="C325" s="33" t="s">
        <v>20</v>
      </c>
      <c r="D325" s="33" t="s">
        <v>154</v>
      </c>
      <c r="E325" s="34">
        <v>193</v>
      </c>
      <c r="F325" s="33" t="s">
        <v>20</v>
      </c>
      <c r="G325" s="35" t="s">
        <v>692</v>
      </c>
      <c r="H325" s="36" t="s">
        <v>693</v>
      </c>
      <c r="I325" s="31" t="s">
        <v>20</v>
      </c>
      <c r="J325" s="31" t="s">
        <v>20</v>
      </c>
      <c r="K325" s="31" t="s">
        <v>637</v>
      </c>
      <c r="L325" s="31" t="s">
        <v>645</v>
      </c>
      <c r="M325" s="31" t="s">
        <v>20</v>
      </c>
      <c r="N325" s="31" t="s">
        <v>20</v>
      </c>
      <c r="O325" s="31" t="s">
        <v>640</v>
      </c>
      <c r="P325" s="31" t="s">
        <v>639</v>
      </c>
      <c r="Q325" s="31" t="s">
        <v>20</v>
      </c>
      <c r="R325" s="31" t="s">
        <v>20</v>
      </c>
      <c r="S325" s="31" t="s">
        <v>20</v>
      </c>
      <c r="T325" s="31" t="s">
        <v>20</v>
      </c>
      <c r="U325" s="31" t="s">
        <v>20</v>
      </c>
      <c r="V325" s="31" t="s">
        <v>20</v>
      </c>
      <c r="W325" s="31" t="s">
        <v>20</v>
      </c>
      <c r="X325" s="31" t="s">
        <v>20</v>
      </c>
      <c r="Y325" s="31" t="s">
        <v>20</v>
      </c>
      <c r="Z325" s="31" t="s">
        <v>20</v>
      </c>
      <c r="AA325" s="32" t="str">
        <f>IF(W325="-","-",VLOOKUP(W325,十干十二支!A$2:B$61,2,FALSE))</f>
        <v>-</v>
      </c>
      <c r="AB325" s="32" t="str">
        <f>IF(X325="-","-",VLOOKUP(X325,十干十二支!$A$1:B$61,2,FALSE))</f>
        <v>-</v>
      </c>
      <c r="AC325" s="32" t="str">
        <f t="shared" si="79"/>
        <v>-</v>
      </c>
      <c r="AD325" s="32" t="str">
        <f t="shared" si="81"/>
        <v>-</v>
      </c>
      <c r="AE325" s="32" t="str">
        <f>IF(S325="-","-",VLOOKUP(S325,十干十二支!$A$1:B$61,2,FALSE))</f>
        <v>-</v>
      </c>
      <c r="AF325" s="32" t="str">
        <f>IF(T325="-","-",VLOOKUP(T325,十干十二支!$A$1:B$61,2,FALSE))</f>
        <v>-</v>
      </c>
      <c r="AG325" s="32" t="str">
        <f t="shared" si="80"/>
        <v>-</v>
      </c>
    </row>
    <row r="326" spans="1:33" ht="48.25" customHeight="1">
      <c r="A326" s="66"/>
      <c r="B326" s="33" t="s">
        <v>154</v>
      </c>
      <c r="C326" s="33" t="s">
        <v>20</v>
      </c>
      <c r="D326" s="33" t="s">
        <v>20</v>
      </c>
      <c r="E326" s="34">
        <v>193</v>
      </c>
      <c r="F326" s="34">
        <v>2</v>
      </c>
      <c r="G326" s="35" t="s">
        <v>155</v>
      </c>
      <c r="H326" s="36" t="s">
        <v>156</v>
      </c>
      <c r="I326" s="31" t="s">
        <v>157</v>
      </c>
      <c r="J326" s="31" t="s">
        <v>20</v>
      </c>
      <c r="K326" s="31" t="s">
        <v>637</v>
      </c>
      <c r="L326" s="31" t="s">
        <v>638</v>
      </c>
      <c r="M326" s="31" t="s">
        <v>20</v>
      </c>
      <c r="N326" s="31" t="s">
        <v>20</v>
      </c>
      <c r="O326" s="31" t="s">
        <v>639</v>
      </c>
      <c r="P326" s="31" t="s">
        <v>640</v>
      </c>
      <c r="Q326" s="31" t="s">
        <v>20</v>
      </c>
      <c r="R326" s="31" t="s">
        <v>20</v>
      </c>
      <c r="S326" s="31" t="s">
        <v>20</v>
      </c>
      <c r="T326" s="31" t="s">
        <v>20</v>
      </c>
      <c r="U326" s="31" t="s">
        <v>20</v>
      </c>
      <c r="V326" s="31" t="s">
        <v>20</v>
      </c>
      <c r="W326" s="31" t="s">
        <v>147</v>
      </c>
      <c r="X326" s="31" t="s">
        <v>158</v>
      </c>
      <c r="Y326" s="31" t="s">
        <v>155</v>
      </c>
      <c r="Z326" s="31" t="s">
        <v>159</v>
      </c>
      <c r="AA326" s="32">
        <f>IF(W326="-","-",VLOOKUP(W326,十干十二支!A$2:B$61,2,FALSE))</f>
        <v>24</v>
      </c>
      <c r="AB326" s="32">
        <f>IF(X326="-","-",VLOOKUP(X326,十干十二支!$A$1:B$61,2,FALSE))</f>
        <v>23</v>
      </c>
      <c r="AC326" s="32">
        <f t="shared" si="79"/>
        <v>-1</v>
      </c>
      <c r="AD326" s="32">
        <f t="shared" si="81"/>
        <v>-1</v>
      </c>
      <c r="AE326" s="32" t="str">
        <f>IF(S326="-","-",VLOOKUP(S326,十干十二支!$A$1:B$61,2,FALSE))</f>
        <v>-</v>
      </c>
      <c r="AF326" s="32" t="str">
        <f>IF(T326="-","-",VLOOKUP(T326,十干十二支!$A$1:B$61,2,FALSE))</f>
        <v>-</v>
      </c>
      <c r="AG326" s="32" t="str">
        <f t="shared" si="80"/>
        <v>-</v>
      </c>
    </row>
    <row r="327" spans="1:33" ht="33.25" customHeight="1">
      <c r="A327" s="66"/>
      <c r="B327" s="33" t="s">
        <v>694</v>
      </c>
      <c r="C327" s="33" t="s">
        <v>20</v>
      </c>
      <c r="D327" s="33" t="s">
        <v>160</v>
      </c>
      <c r="E327" s="34">
        <v>197</v>
      </c>
      <c r="F327" s="33" t="s">
        <v>20</v>
      </c>
      <c r="G327" s="35" t="s">
        <v>695</v>
      </c>
      <c r="H327" s="36" t="s">
        <v>696</v>
      </c>
      <c r="I327" s="31" t="s">
        <v>20</v>
      </c>
      <c r="J327" s="31" t="s">
        <v>20</v>
      </c>
      <c r="K327" s="31" t="s">
        <v>637</v>
      </c>
      <c r="L327" s="31" t="s">
        <v>645</v>
      </c>
      <c r="M327" s="31" t="s">
        <v>20</v>
      </c>
      <c r="N327" s="31" t="s">
        <v>20</v>
      </c>
      <c r="O327" s="31" t="s">
        <v>640</v>
      </c>
      <c r="P327" s="31" t="s">
        <v>639</v>
      </c>
      <c r="Q327" s="31" t="s">
        <v>20</v>
      </c>
      <c r="R327" s="31" t="s">
        <v>20</v>
      </c>
      <c r="S327" s="31" t="s">
        <v>20</v>
      </c>
      <c r="T327" s="31" t="s">
        <v>20</v>
      </c>
      <c r="U327" s="31" t="s">
        <v>20</v>
      </c>
      <c r="V327" s="31" t="s">
        <v>20</v>
      </c>
      <c r="W327" s="31" t="s">
        <v>20</v>
      </c>
      <c r="X327" s="31" t="s">
        <v>20</v>
      </c>
      <c r="Y327" s="31" t="s">
        <v>20</v>
      </c>
      <c r="Z327" s="31" t="s">
        <v>20</v>
      </c>
      <c r="AA327" s="32" t="str">
        <f>IF(W327="-","-",VLOOKUP(W327,十干十二支!A$2:B$61,2,FALSE))</f>
        <v>-</v>
      </c>
      <c r="AB327" s="32" t="str">
        <f>IF(X327="-","-",VLOOKUP(X327,十干十二支!$A$1:B$61,2,FALSE))</f>
        <v>-</v>
      </c>
      <c r="AC327" s="32" t="str">
        <f t="shared" si="79"/>
        <v>-</v>
      </c>
      <c r="AD327" s="32" t="str">
        <f t="shared" si="81"/>
        <v>-</v>
      </c>
      <c r="AE327" s="32" t="str">
        <f>IF(S327="-","-",VLOOKUP(S327,十干十二支!$A$1:B$61,2,FALSE))</f>
        <v>-</v>
      </c>
      <c r="AF327" s="32" t="str">
        <f>IF(T327="-","-",VLOOKUP(T327,十干十二支!$A$1:B$61,2,FALSE))</f>
        <v>-</v>
      </c>
      <c r="AG327" s="32" t="str">
        <f t="shared" si="80"/>
        <v>-</v>
      </c>
    </row>
    <row r="328" spans="1:33" ht="48.25" customHeight="1">
      <c r="A328" s="66"/>
      <c r="B328" s="33" t="s">
        <v>160</v>
      </c>
      <c r="C328" s="33" t="s">
        <v>20</v>
      </c>
      <c r="D328" s="33" t="s">
        <v>20</v>
      </c>
      <c r="E328" s="34">
        <v>197</v>
      </c>
      <c r="F328" s="34">
        <v>1</v>
      </c>
      <c r="G328" s="35" t="s">
        <v>161</v>
      </c>
      <c r="H328" s="36" t="s">
        <v>162</v>
      </c>
      <c r="I328" s="31" t="s">
        <v>163</v>
      </c>
      <c r="J328" s="31" t="s">
        <v>20</v>
      </c>
      <c r="K328" s="31" t="s">
        <v>637</v>
      </c>
      <c r="L328" s="31" t="s">
        <v>638</v>
      </c>
      <c r="M328" s="31" t="s">
        <v>20</v>
      </c>
      <c r="N328" s="31" t="s">
        <v>20</v>
      </c>
      <c r="O328" s="31" t="s">
        <v>639</v>
      </c>
      <c r="P328" s="31" t="s">
        <v>640</v>
      </c>
      <c r="Q328" s="31" t="s">
        <v>20</v>
      </c>
      <c r="R328" s="31" t="s">
        <v>20</v>
      </c>
      <c r="S328" s="31" t="s">
        <v>20</v>
      </c>
      <c r="T328" s="31" t="s">
        <v>20</v>
      </c>
      <c r="U328" s="31" t="s">
        <v>20</v>
      </c>
      <c r="V328" s="31" t="s">
        <v>20</v>
      </c>
      <c r="W328" s="31" t="s">
        <v>164</v>
      </c>
      <c r="X328" s="31" t="s">
        <v>122</v>
      </c>
      <c r="Y328" s="31" t="s">
        <v>161</v>
      </c>
      <c r="Z328" s="31" t="s">
        <v>165</v>
      </c>
      <c r="AA328" s="32">
        <f>IF(W328="-","-",VLOOKUP(W328,十干十二支!A$2:B$61,2,FALSE))</f>
        <v>19</v>
      </c>
      <c r="AB328" s="32">
        <f>IF(X328="-","-",VLOOKUP(X328,十干十二支!$A$1:B$61,2,FALSE))</f>
        <v>18</v>
      </c>
      <c r="AC328" s="32">
        <f t="shared" si="79"/>
        <v>-1</v>
      </c>
      <c r="AD328" s="32">
        <f t="shared" si="81"/>
        <v>-1</v>
      </c>
      <c r="AE328" s="32" t="str">
        <f>IF(S328="-","-",VLOOKUP(S328,十干十二支!$A$1:B$61,2,FALSE))</f>
        <v>-</v>
      </c>
      <c r="AF328" s="32" t="str">
        <f>IF(T328="-","-",VLOOKUP(T328,十干十二支!$A$1:B$61,2,FALSE))</f>
        <v>-</v>
      </c>
      <c r="AG328" s="32" t="str">
        <f t="shared" si="80"/>
        <v>-</v>
      </c>
    </row>
    <row r="329" spans="1:33" ht="33.25" customHeight="1">
      <c r="A329" s="66"/>
      <c r="B329" s="33" t="s">
        <v>697</v>
      </c>
      <c r="C329" s="33" t="s">
        <v>20</v>
      </c>
      <c r="D329" s="33" t="s">
        <v>166</v>
      </c>
      <c r="E329" s="34">
        <v>197</v>
      </c>
      <c r="F329" s="33" t="s">
        <v>20</v>
      </c>
      <c r="G329" s="35" t="s">
        <v>698</v>
      </c>
      <c r="H329" s="36" t="s">
        <v>699</v>
      </c>
      <c r="I329" s="31" t="s">
        <v>20</v>
      </c>
      <c r="J329" s="31" t="s">
        <v>20</v>
      </c>
      <c r="K329" s="31" t="s">
        <v>637</v>
      </c>
      <c r="L329" s="31" t="s">
        <v>645</v>
      </c>
      <c r="M329" s="31" t="s">
        <v>20</v>
      </c>
      <c r="N329" s="31" t="s">
        <v>20</v>
      </c>
      <c r="O329" s="31" t="s">
        <v>640</v>
      </c>
      <c r="P329" s="31" t="s">
        <v>639</v>
      </c>
      <c r="Q329" s="31" t="s">
        <v>20</v>
      </c>
      <c r="R329" s="31" t="s">
        <v>20</v>
      </c>
      <c r="S329" s="31" t="s">
        <v>20</v>
      </c>
      <c r="T329" s="31" t="s">
        <v>20</v>
      </c>
      <c r="U329" s="31" t="s">
        <v>20</v>
      </c>
      <c r="V329" s="31" t="s">
        <v>20</v>
      </c>
      <c r="W329" s="31" t="s">
        <v>20</v>
      </c>
      <c r="X329" s="31" t="s">
        <v>20</v>
      </c>
      <c r="Y329" s="31" t="s">
        <v>20</v>
      </c>
      <c r="Z329" s="31" t="s">
        <v>20</v>
      </c>
      <c r="AA329" s="32" t="str">
        <f>IF(W329="-","-",VLOOKUP(W329,十干十二支!A$2:B$61,2,FALSE))</f>
        <v>-</v>
      </c>
      <c r="AB329" s="32" t="str">
        <f>IF(X329="-","-",VLOOKUP(X329,十干十二支!$A$1:B$61,2,FALSE))</f>
        <v>-</v>
      </c>
      <c r="AC329" s="32" t="str">
        <f t="shared" si="79"/>
        <v>-</v>
      </c>
      <c r="AD329" s="32" t="str">
        <f t="shared" si="81"/>
        <v>-</v>
      </c>
      <c r="AE329" s="32" t="str">
        <f>IF(S329="-","-",VLOOKUP(S329,十干十二支!$A$1:B$61,2,FALSE))</f>
        <v>-</v>
      </c>
      <c r="AF329" s="32" t="str">
        <f>IF(T329="-","-",VLOOKUP(T329,十干十二支!$A$1:B$61,2,FALSE))</f>
        <v>-</v>
      </c>
      <c r="AG329" s="32" t="str">
        <f t="shared" si="80"/>
        <v>-</v>
      </c>
    </row>
    <row r="330" spans="1:33" ht="48.25" customHeight="1">
      <c r="A330" s="66"/>
      <c r="B330" s="33" t="s">
        <v>166</v>
      </c>
      <c r="C330" s="33" t="s">
        <v>20</v>
      </c>
      <c r="D330" s="33" t="s">
        <v>20</v>
      </c>
      <c r="E330" s="34">
        <v>197</v>
      </c>
      <c r="F330" s="34">
        <v>2</v>
      </c>
      <c r="G330" s="35" t="s">
        <v>167</v>
      </c>
      <c r="H330" s="36" t="s">
        <v>168</v>
      </c>
      <c r="I330" s="31" t="s">
        <v>169</v>
      </c>
      <c r="J330" s="31" t="s">
        <v>20</v>
      </c>
      <c r="K330" s="31" t="s">
        <v>637</v>
      </c>
      <c r="L330" s="31" t="s">
        <v>638</v>
      </c>
      <c r="M330" s="31" t="s">
        <v>20</v>
      </c>
      <c r="N330" s="31" t="s">
        <v>20</v>
      </c>
      <c r="O330" s="31" t="s">
        <v>639</v>
      </c>
      <c r="P330" s="31" t="s">
        <v>640</v>
      </c>
      <c r="Q330" s="31" t="s">
        <v>20</v>
      </c>
      <c r="R330" s="31" t="s">
        <v>20</v>
      </c>
      <c r="S330" s="31" t="s">
        <v>20</v>
      </c>
      <c r="T330" s="31" t="s">
        <v>20</v>
      </c>
      <c r="U330" s="31" t="s">
        <v>20</v>
      </c>
      <c r="V330" s="31" t="s">
        <v>20</v>
      </c>
      <c r="W330" s="31" t="s">
        <v>122</v>
      </c>
      <c r="X330" s="31" t="s">
        <v>116</v>
      </c>
      <c r="Y330" s="31" t="s">
        <v>167</v>
      </c>
      <c r="Z330" s="31" t="s">
        <v>170</v>
      </c>
      <c r="AA330" s="32">
        <f>IF(W330="-","-",VLOOKUP(W330,十干十二支!A$2:B$61,2,FALSE))</f>
        <v>18</v>
      </c>
      <c r="AB330" s="32">
        <f>IF(X330="-","-",VLOOKUP(X330,十干十二支!$A$1:B$61,2,FALSE))</f>
        <v>17</v>
      </c>
      <c r="AC330" s="32">
        <f t="shared" si="79"/>
        <v>-1</v>
      </c>
      <c r="AD330" s="32">
        <f t="shared" si="81"/>
        <v>-1</v>
      </c>
      <c r="AE330" s="32" t="str">
        <f>IF(S330="-","-",VLOOKUP(S330,十干十二支!$A$1:B$61,2,FALSE))</f>
        <v>-</v>
      </c>
      <c r="AF330" s="32" t="str">
        <f>IF(T330="-","-",VLOOKUP(T330,十干十二支!$A$1:B$61,2,FALSE))</f>
        <v>-</v>
      </c>
      <c r="AG330" s="32" t="str">
        <f t="shared" si="80"/>
        <v>-</v>
      </c>
    </row>
    <row r="331" spans="1:33" ht="33.25" customHeight="1">
      <c r="A331" s="66"/>
      <c r="B331" s="33" t="s">
        <v>700</v>
      </c>
      <c r="C331" s="33" t="s">
        <v>20</v>
      </c>
      <c r="D331" s="33" t="s">
        <v>171</v>
      </c>
      <c r="E331" s="34">
        <v>198</v>
      </c>
      <c r="F331" s="33" t="s">
        <v>20</v>
      </c>
      <c r="G331" s="35" t="s">
        <v>701</v>
      </c>
      <c r="H331" s="36" t="s">
        <v>702</v>
      </c>
      <c r="I331" s="31" t="s">
        <v>20</v>
      </c>
      <c r="J331" s="31" t="s">
        <v>20</v>
      </c>
      <c r="K331" s="31" t="s">
        <v>637</v>
      </c>
      <c r="L331" s="31" t="s">
        <v>645</v>
      </c>
      <c r="M331" s="31" t="s">
        <v>20</v>
      </c>
      <c r="N331" s="31" t="s">
        <v>20</v>
      </c>
      <c r="O331" s="31" t="s">
        <v>640</v>
      </c>
      <c r="P331" s="31" t="s">
        <v>639</v>
      </c>
      <c r="Q331" s="31" t="s">
        <v>20</v>
      </c>
      <c r="R331" s="31" t="s">
        <v>20</v>
      </c>
      <c r="S331" s="31" t="s">
        <v>20</v>
      </c>
      <c r="T331" s="31" t="s">
        <v>20</v>
      </c>
      <c r="U331" s="31" t="s">
        <v>20</v>
      </c>
      <c r="V331" s="31" t="s">
        <v>20</v>
      </c>
      <c r="W331" s="31" t="s">
        <v>20</v>
      </c>
      <c r="X331" s="31" t="s">
        <v>20</v>
      </c>
      <c r="Y331" s="31" t="s">
        <v>20</v>
      </c>
      <c r="Z331" s="31" t="s">
        <v>20</v>
      </c>
      <c r="AA331" s="32" t="str">
        <f>IF(W331="-","-",VLOOKUP(W331,十干十二支!A$2:B$61,2,FALSE))</f>
        <v>-</v>
      </c>
      <c r="AB331" s="32" t="str">
        <f>IF(X331="-","-",VLOOKUP(X331,十干十二支!$A$1:B$61,2,FALSE))</f>
        <v>-</v>
      </c>
      <c r="AC331" s="32" t="str">
        <f t="shared" si="79"/>
        <v>-</v>
      </c>
      <c r="AD331" s="32" t="str">
        <f t="shared" si="81"/>
        <v>-</v>
      </c>
      <c r="AE331" s="32" t="str">
        <f>IF(S331="-","-",VLOOKUP(S331,十干十二支!$A$1:B$61,2,FALSE))</f>
        <v>-</v>
      </c>
      <c r="AF331" s="32" t="str">
        <f>IF(T331="-","-",VLOOKUP(T331,十干十二支!$A$1:B$61,2,FALSE))</f>
        <v>-</v>
      </c>
      <c r="AG331" s="32" t="str">
        <f t="shared" si="80"/>
        <v>-</v>
      </c>
    </row>
    <row r="332" spans="1:33" ht="48.25" customHeight="1">
      <c r="A332" s="66"/>
      <c r="B332" s="33" t="s">
        <v>171</v>
      </c>
      <c r="C332" s="33" t="s">
        <v>20</v>
      </c>
      <c r="D332" s="33" t="s">
        <v>20</v>
      </c>
      <c r="E332" s="34">
        <v>198</v>
      </c>
      <c r="F332" s="34">
        <v>1</v>
      </c>
      <c r="G332" s="35" t="s">
        <v>172</v>
      </c>
      <c r="H332" s="36" t="s">
        <v>173</v>
      </c>
      <c r="I332" s="31" t="s">
        <v>174</v>
      </c>
      <c r="J332" s="31" t="s">
        <v>20</v>
      </c>
      <c r="K332" s="31" t="s">
        <v>637</v>
      </c>
      <c r="L332" s="31" t="s">
        <v>638</v>
      </c>
      <c r="M332" s="31" t="s">
        <v>20</v>
      </c>
      <c r="N332" s="31" t="s">
        <v>20</v>
      </c>
      <c r="O332" s="31" t="s">
        <v>639</v>
      </c>
      <c r="P332" s="31" t="s">
        <v>640</v>
      </c>
      <c r="Q332" s="31" t="s">
        <v>20</v>
      </c>
      <c r="R332" s="31" t="s">
        <v>20</v>
      </c>
      <c r="S332" s="31" t="s">
        <v>20</v>
      </c>
      <c r="T332" s="31" t="s">
        <v>20</v>
      </c>
      <c r="U332" s="31" t="s">
        <v>20</v>
      </c>
      <c r="V332" s="31" t="s">
        <v>20</v>
      </c>
      <c r="W332" s="31" t="s">
        <v>175</v>
      </c>
      <c r="X332" s="31" t="s">
        <v>176</v>
      </c>
      <c r="Y332" s="31" t="s">
        <v>172</v>
      </c>
      <c r="Z332" s="31" t="s">
        <v>177</v>
      </c>
      <c r="AA332" s="32">
        <f>IF(W332="-","-",VLOOKUP(W332,十干十二支!A$2:B$61,2,FALSE))</f>
        <v>31</v>
      </c>
      <c r="AB332" s="32">
        <f>IF(X332="-","-",VLOOKUP(X332,十干十二支!$A$1:B$61,2,FALSE))</f>
        <v>30</v>
      </c>
      <c r="AC332" s="32">
        <f t="shared" si="79"/>
        <v>-1</v>
      </c>
      <c r="AD332" s="32">
        <f t="shared" si="81"/>
        <v>-1</v>
      </c>
      <c r="AE332" s="32" t="str">
        <f>IF(S332="-","-",VLOOKUP(S332,十干十二支!$A$1:B$61,2,FALSE))</f>
        <v>-</v>
      </c>
      <c r="AF332" s="32" t="str">
        <f>IF(T332="-","-",VLOOKUP(T332,十干十二支!$A$1:B$61,2,FALSE))</f>
        <v>-</v>
      </c>
      <c r="AG332" s="32" t="str">
        <f t="shared" si="80"/>
        <v>-</v>
      </c>
    </row>
    <row r="333" spans="1:33" ht="33.25" customHeight="1">
      <c r="A333" s="66"/>
      <c r="B333" s="33" t="s">
        <v>703</v>
      </c>
      <c r="C333" s="33" t="s">
        <v>20</v>
      </c>
      <c r="D333" s="33" t="s">
        <v>178</v>
      </c>
      <c r="E333" s="34">
        <v>198</v>
      </c>
      <c r="F333" s="33" t="s">
        <v>20</v>
      </c>
      <c r="G333" s="35" t="s">
        <v>704</v>
      </c>
      <c r="H333" s="36" t="s">
        <v>705</v>
      </c>
      <c r="I333" s="31" t="s">
        <v>20</v>
      </c>
      <c r="J333" s="31" t="s">
        <v>20</v>
      </c>
      <c r="K333" s="31" t="s">
        <v>637</v>
      </c>
      <c r="L333" s="31" t="s">
        <v>645</v>
      </c>
      <c r="M333" s="31" t="s">
        <v>20</v>
      </c>
      <c r="N333" s="31" t="s">
        <v>20</v>
      </c>
      <c r="O333" s="31" t="s">
        <v>640</v>
      </c>
      <c r="P333" s="31" t="s">
        <v>639</v>
      </c>
      <c r="Q333" s="31" t="s">
        <v>20</v>
      </c>
      <c r="R333" s="31" t="s">
        <v>20</v>
      </c>
      <c r="S333" s="31" t="s">
        <v>20</v>
      </c>
      <c r="T333" s="31" t="s">
        <v>20</v>
      </c>
      <c r="U333" s="31" t="s">
        <v>20</v>
      </c>
      <c r="V333" s="31" t="s">
        <v>20</v>
      </c>
      <c r="W333" s="31" t="s">
        <v>20</v>
      </c>
      <c r="X333" s="31" t="s">
        <v>20</v>
      </c>
      <c r="Y333" s="31" t="s">
        <v>20</v>
      </c>
      <c r="Z333" s="31" t="s">
        <v>20</v>
      </c>
      <c r="AA333" s="32" t="str">
        <f>IF(W333="-","-",VLOOKUP(W333,十干十二支!A$2:B$61,2,FALSE))</f>
        <v>-</v>
      </c>
      <c r="AB333" s="32" t="str">
        <f>IF(X333="-","-",VLOOKUP(X333,十干十二支!$A$1:B$61,2,FALSE))</f>
        <v>-</v>
      </c>
      <c r="AC333" s="32" t="str">
        <f t="shared" si="79"/>
        <v>-</v>
      </c>
      <c r="AD333" s="32" t="str">
        <f t="shared" si="81"/>
        <v>-</v>
      </c>
      <c r="AE333" s="32" t="str">
        <f>IF(S333="-","-",VLOOKUP(S333,十干十二支!$A$1:B$61,2,FALSE))</f>
        <v>-</v>
      </c>
      <c r="AF333" s="32" t="str">
        <f>IF(T333="-","-",VLOOKUP(T333,十干十二支!$A$1:B$61,2,FALSE))</f>
        <v>-</v>
      </c>
      <c r="AG333" s="32" t="str">
        <f t="shared" si="80"/>
        <v>-</v>
      </c>
    </row>
    <row r="334" spans="1:33" ht="48.25" customHeight="1">
      <c r="A334" s="66"/>
      <c r="B334" s="33" t="s">
        <v>178</v>
      </c>
      <c r="C334" s="33" t="s">
        <v>20</v>
      </c>
      <c r="D334" s="33" t="s">
        <v>20</v>
      </c>
      <c r="E334" s="34">
        <v>198</v>
      </c>
      <c r="F334" s="34">
        <v>2</v>
      </c>
      <c r="G334" s="35" t="s">
        <v>179</v>
      </c>
      <c r="H334" s="36" t="s">
        <v>180</v>
      </c>
      <c r="I334" s="31" t="s">
        <v>181</v>
      </c>
      <c r="J334" s="31" t="s">
        <v>20</v>
      </c>
      <c r="K334" s="31" t="s">
        <v>637</v>
      </c>
      <c r="L334" s="31" t="s">
        <v>638</v>
      </c>
      <c r="M334" s="31" t="s">
        <v>20</v>
      </c>
      <c r="N334" s="31" t="s">
        <v>20</v>
      </c>
      <c r="O334" s="31" t="s">
        <v>639</v>
      </c>
      <c r="P334" s="31" t="s">
        <v>640</v>
      </c>
      <c r="Q334" s="31" t="s">
        <v>20</v>
      </c>
      <c r="R334" s="31" t="s">
        <v>20</v>
      </c>
      <c r="S334" s="31" t="s">
        <v>20</v>
      </c>
      <c r="T334" s="31" t="s">
        <v>20</v>
      </c>
      <c r="U334" s="31" t="s">
        <v>20</v>
      </c>
      <c r="V334" s="31" t="s">
        <v>20</v>
      </c>
      <c r="W334" s="31" t="s">
        <v>176</v>
      </c>
      <c r="X334" s="31" t="s">
        <v>182</v>
      </c>
      <c r="Y334" s="31" t="s">
        <v>179</v>
      </c>
      <c r="Z334" s="31" t="s">
        <v>183</v>
      </c>
      <c r="AA334" s="32">
        <f>IF(W334="-","-",VLOOKUP(W334,十干十二支!A$2:B$61,2,FALSE))</f>
        <v>30</v>
      </c>
      <c r="AB334" s="32">
        <f>IF(X334="-","-",VLOOKUP(X334,十干十二支!$A$1:B$61,2,FALSE))</f>
        <v>29</v>
      </c>
      <c r="AC334" s="32">
        <f t="shared" si="79"/>
        <v>-1</v>
      </c>
      <c r="AD334" s="32">
        <f t="shared" si="81"/>
        <v>-1</v>
      </c>
      <c r="AE334" s="32" t="str">
        <f>IF(S334="-","-",VLOOKUP(S334,十干十二支!$A$1:B$61,2,FALSE))</f>
        <v>-</v>
      </c>
      <c r="AF334" s="32" t="str">
        <f>IF(T334="-","-",VLOOKUP(T334,十干十二支!$A$1:B$61,2,FALSE))</f>
        <v>-</v>
      </c>
      <c r="AG334" s="32" t="str">
        <f t="shared" si="80"/>
        <v>-</v>
      </c>
    </row>
    <row r="335" spans="1:33" ht="33.25" customHeight="1">
      <c r="A335" s="66"/>
      <c r="B335" s="33" t="s">
        <v>706</v>
      </c>
      <c r="C335" s="33" t="s">
        <v>20</v>
      </c>
      <c r="D335" s="33" t="s">
        <v>185</v>
      </c>
      <c r="E335" s="34">
        <v>199</v>
      </c>
      <c r="F335" s="33" t="s">
        <v>20</v>
      </c>
      <c r="G335" s="35" t="s">
        <v>707</v>
      </c>
      <c r="H335" s="36" t="s">
        <v>708</v>
      </c>
      <c r="I335" s="31" t="s">
        <v>20</v>
      </c>
      <c r="J335" s="31" t="s">
        <v>661</v>
      </c>
      <c r="K335" s="31" t="s">
        <v>662</v>
      </c>
      <c r="L335" s="31" t="s">
        <v>645</v>
      </c>
      <c r="M335" s="31" t="s">
        <v>20</v>
      </c>
      <c r="N335" s="31" t="s">
        <v>20</v>
      </c>
      <c r="O335" s="31" t="s">
        <v>640</v>
      </c>
      <c r="P335" s="31" t="s">
        <v>640</v>
      </c>
      <c r="Q335" s="31" t="s">
        <v>20</v>
      </c>
      <c r="R335" s="31" t="s">
        <v>20</v>
      </c>
      <c r="S335" s="31" t="s">
        <v>20</v>
      </c>
      <c r="T335" s="31" t="s">
        <v>20</v>
      </c>
      <c r="U335" s="31" t="s">
        <v>20</v>
      </c>
      <c r="V335" s="31" t="s">
        <v>20</v>
      </c>
      <c r="W335" s="31" t="s">
        <v>20</v>
      </c>
      <c r="X335" s="31" t="s">
        <v>20</v>
      </c>
      <c r="Y335" s="31" t="s">
        <v>20</v>
      </c>
      <c r="Z335" s="31" t="s">
        <v>20</v>
      </c>
      <c r="AA335" s="32" t="str">
        <f>IF(W335="-","-",VLOOKUP(W335,十干十二支!A$2:B$61,2,FALSE))</f>
        <v>-</v>
      </c>
      <c r="AB335" s="32" t="str">
        <f>IF(X335="-","-",VLOOKUP(X335,十干十二支!$A$1:B$61,2,FALSE))</f>
        <v>-</v>
      </c>
      <c r="AC335" s="32" t="str">
        <f t="shared" si="79"/>
        <v>-</v>
      </c>
      <c r="AD335" s="32" t="str">
        <f t="shared" si="81"/>
        <v>-</v>
      </c>
      <c r="AE335" s="32" t="str">
        <f>IF(S335="-","-",VLOOKUP(S335,十干十二支!$A$1:B$61,2,FALSE))</f>
        <v>-</v>
      </c>
      <c r="AF335" s="32" t="str">
        <f>IF(T335="-","-",VLOOKUP(T335,十干十二支!$A$1:B$61,2,FALSE))</f>
        <v>-</v>
      </c>
      <c r="AG335" s="32" t="str">
        <f t="shared" si="80"/>
        <v>-</v>
      </c>
    </row>
    <row r="336" spans="1:33" ht="33.25" customHeight="1">
      <c r="A336" s="66"/>
      <c r="B336" s="33" t="s">
        <v>184</v>
      </c>
      <c r="C336" s="33" t="s">
        <v>185</v>
      </c>
      <c r="D336" s="33" t="s">
        <v>20</v>
      </c>
      <c r="E336" s="34">
        <v>199</v>
      </c>
      <c r="F336" s="33" t="s">
        <v>20</v>
      </c>
      <c r="G336" s="35" t="s">
        <v>186</v>
      </c>
      <c r="H336" s="36" t="s">
        <v>187</v>
      </c>
      <c r="I336" s="31" t="s">
        <v>20</v>
      </c>
      <c r="J336" s="31" t="s">
        <v>20</v>
      </c>
      <c r="K336" s="31" t="s">
        <v>637</v>
      </c>
      <c r="L336" s="31" t="s">
        <v>638</v>
      </c>
      <c r="M336" s="31" t="s">
        <v>188</v>
      </c>
      <c r="N336" s="31" t="s">
        <v>189</v>
      </c>
      <c r="O336" s="31" t="s">
        <v>639</v>
      </c>
      <c r="P336" s="31" t="s">
        <v>640</v>
      </c>
      <c r="Q336" s="31" t="s">
        <v>20</v>
      </c>
      <c r="R336" s="32">
        <v>2</v>
      </c>
      <c r="S336" s="31" t="s">
        <v>20</v>
      </c>
      <c r="T336" s="31" t="s">
        <v>20</v>
      </c>
      <c r="U336" s="31" t="s">
        <v>20</v>
      </c>
      <c r="V336" s="31" t="s">
        <v>190</v>
      </c>
      <c r="W336" s="31" t="s">
        <v>20</v>
      </c>
      <c r="X336" s="31" t="s">
        <v>20</v>
      </c>
      <c r="Y336" s="31" t="s">
        <v>20</v>
      </c>
      <c r="Z336" s="31" t="s">
        <v>20</v>
      </c>
      <c r="AA336" s="32" t="str">
        <f>IF(W336="-","-",VLOOKUP(W336,十干十二支!A$2:B$61,2,FALSE))</f>
        <v>-</v>
      </c>
      <c r="AB336" s="32" t="str">
        <f>IF(X336="-","-",VLOOKUP(X336,十干十二支!$A$1:B$61,2,FALSE))</f>
        <v>-</v>
      </c>
      <c r="AC336" s="32" t="str">
        <f t="shared" si="79"/>
        <v>-</v>
      </c>
      <c r="AD336" s="32" t="str">
        <f t="shared" si="81"/>
        <v>-</v>
      </c>
      <c r="AE336" s="32" t="str">
        <f>IF(S336="-","-",VLOOKUP(S336,十干十二支!$A$1:B$61,2,FALSE))</f>
        <v>-</v>
      </c>
      <c r="AF336" s="32" t="str">
        <f>IF(T336="-","-",VLOOKUP(T336,十干十二支!$A$1:B$61,2,FALSE))</f>
        <v>-</v>
      </c>
      <c r="AG336" s="32" t="str">
        <f t="shared" si="80"/>
        <v>-</v>
      </c>
    </row>
    <row r="337" spans="1:33" ht="78.25" customHeight="1">
      <c r="A337" s="66"/>
      <c r="B337" s="33" t="s">
        <v>185</v>
      </c>
      <c r="C337" s="33" t="s">
        <v>20</v>
      </c>
      <c r="D337" s="33" t="s">
        <v>20</v>
      </c>
      <c r="E337" s="34">
        <v>199</v>
      </c>
      <c r="F337" s="34">
        <v>1</v>
      </c>
      <c r="G337" s="35" t="s">
        <v>190</v>
      </c>
      <c r="H337" s="36" t="s">
        <v>191</v>
      </c>
      <c r="I337" s="31" t="s">
        <v>192</v>
      </c>
      <c r="J337" s="31" t="s">
        <v>2060</v>
      </c>
      <c r="K337" s="31" t="s">
        <v>637</v>
      </c>
      <c r="L337" s="31" t="s">
        <v>638</v>
      </c>
      <c r="M337" s="31" t="s">
        <v>189</v>
      </c>
      <c r="N337" s="31" t="s">
        <v>193</v>
      </c>
      <c r="O337" s="31" t="s">
        <v>640</v>
      </c>
      <c r="P337" s="31" t="s">
        <v>639</v>
      </c>
      <c r="Q337" s="32">
        <v>2</v>
      </c>
      <c r="R337" s="31" t="s">
        <v>20</v>
      </c>
      <c r="S337" s="31" t="s">
        <v>20</v>
      </c>
      <c r="T337" s="31" t="s">
        <v>20</v>
      </c>
      <c r="U337" s="31" t="s">
        <v>186</v>
      </c>
      <c r="V337" s="31" t="s">
        <v>20</v>
      </c>
      <c r="W337" s="31" t="s">
        <v>22</v>
      </c>
      <c r="X337" s="31" t="s">
        <v>194</v>
      </c>
      <c r="Y337" s="31" t="s">
        <v>190</v>
      </c>
      <c r="Z337" s="31" t="s">
        <v>195</v>
      </c>
      <c r="AA337" s="32">
        <f>IF(W337="-","-",VLOOKUP(W337,十干十二支!A$2:B$61,2,FALSE))</f>
        <v>3</v>
      </c>
      <c r="AB337" s="32">
        <f>IF(X337="-","-",VLOOKUP(X337,十干十二支!$A$1:B$61,2,FALSE))</f>
        <v>4</v>
      </c>
      <c r="AC337" s="32">
        <f t="shared" si="79"/>
        <v>1</v>
      </c>
      <c r="AD337" s="32">
        <f t="shared" si="81"/>
        <v>1</v>
      </c>
      <c r="AE337" s="32" t="str">
        <f>IF(S337="-","-",VLOOKUP(S337,十干十二支!$A$1:B$61,2,FALSE))</f>
        <v>-</v>
      </c>
      <c r="AF337" s="32" t="str">
        <f>IF(T337="-","-",VLOOKUP(T337,十干十二支!$A$1:B$61,2,FALSE))</f>
        <v>-</v>
      </c>
      <c r="AG337" s="32" t="str">
        <f t="shared" si="80"/>
        <v>-</v>
      </c>
    </row>
    <row r="338" spans="1:33" ht="33.25" customHeight="1">
      <c r="A338" s="66"/>
      <c r="B338" s="33" t="s">
        <v>709</v>
      </c>
      <c r="C338" s="33" t="s">
        <v>20</v>
      </c>
      <c r="D338" s="33" t="s">
        <v>196</v>
      </c>
      <c r="E338" s="34">
        <v>199</v>
      </c>
      <c r="F338" s="33" t="s">
        <v>20</v>
      </c>
      <c r="G338" s="35" t="s">
        <v>710</v>
      </c>
      <c r="H338" s="36" t="s">
        <v>711</v>
      </c>
      <c r="I338" s="31" t="s">
        <v>20</v>
      </c>
      <c r="J338" s="31" t="s">
        <v>20</v>
      </c>
      <c r="K338" s="31" t="s">
        <v>637</v>
      </c>
      <c r="L338" s="31" t="s">
        <v>645</v>
      </c>
      <c r="M338" s="31" t="s">
        <v>20</v>
      </c>
      <c r="N338" s="31" t="s">
        <v>20</v>
      </c>
      <c r="O338" s="31" t="s">
        <v>640</v>
      </c>
      <c r="P338" s="31" t="s">
        <v>639</v>
      </c>
      <c r="Q338" s="31" t="s">
        <v>20</v>
      </c>
      <c r="R338" s="31" t="s">
        <v>20</v>
      </c>
      <c r="S338" s="31" t="s">
        <v>20</v>
      </c>
      <c r="T338" s="31" t="s">
        <v>20</v>
      </c>
      <c r="U338" s="31" t="s">
        <v>20</v>
      </c>
      <c r="V338" s="31" t="s">
        <v>20</v>
      </c>
      <c r="W338" s="31" t="s">
        <v>20</v>
      </c>
      <c r="X338" s="31" t="s">
        <v>20</v>
      </c>
      <c r="Y338" s="31" t="s">
        <v>20</v>
      </c>
      <c r="Z338" s="31" t="s">
        <v>20</v>
      </c>
      <c r="AA338" s="32" t="str">
        <f>IF(W338="-","-",VLOOKUP(W338,十干十二支!A$2:B$61,2,FALSE))</f>
        <v>-</v>
      </c>
      <c r="AB338" s="32" t="str">
        <f>IF(X338="-","-",VLOOKUP(X338,十干十二支!$A$1:B$61,2,FALSE))</f>
        <v>-</v>
      </c>
      <c r="AC338" s="32" t="str">
        <f t="shared" si="79"/>
        <v>-</v>
      </c>
      <c r="AD338" s="32" t="str">
        <f t="shared" si="81"/>
        <v>-</v>
      </c>
      <c r="AE338" s="32" t="str">
        <f>IF(S338="-","-",VLOOKUP(S338,十干十二支!$A$1:B$61,2,FALSE))</f>
        <v>-</v>
      </c>
      <c r="AF338" s="32" t="str">
        <f>IF(T338="-","-",VLOOKUP(T338,十干十二支!$A$1:B$61,2,FALSE))</f>
        <v>-</v>
      </c>
      <c r="AG338" s="32" t="str">
        <f t="shared" si="80"/>
        <v>-</v>
      </c>
    </row>
    <row r="339" spans="1:33" ht="48.25" customHeight="1">
      <c r="A339" s="66"/>
      <c r="B339" s="33" t="s">
        <v>196</v>
      </c>
      <c r="C339" s="33" t="s">
        <v>20</v>
      </c>
      <c r="D339" s="33" t="s">
        <v>20</v>
      </c>
      <c r="E339" s="34">
        <v>199</v>
      </c>
      <c r="F339" s="34">
        <v>2</v>
      </c>
      <c r="G339" s="35" t="s">
        <v>197</v>
      </c>
      <c r="H339" s="36" t="s">
        <v>198</v>
      </c>
      <c r="I339" s="31" t="s">
        <v>199</v>
      </c>
      <c r="J339" s="31" t="s">
        <v>2060</v>
      </c>
      <c r="K339" s="31" t="s">
        <v>637</v>
      </c>
      <c r="L339" s="31" t="s">
        <v>638</v>
      </c>
      <c r="M339" s="31" t="s">
        <v>20</v>
      </c>
      <c r="N339" s="31" t="s">
        <v>20</v>
      </c>
      <c r="O339" s="31" t="s">
        <v>639</v>
      </c>
      <c r="P339" s="31" t="s">
        <v>640</v>
      </c>
      <c r="Q339" s="31" t="s">
        <v>20</v>
      </c>
      <c r="R339" s="31" t="s">
        <v>20</v>
      </c>
      <c r="S339" s="31" t="s">
        <v>20</v>
      </c>
      <c r="T339" s="31" t="s">
        <v>20</v>
      </c>
      <c r="U339" s="31" t="s">
        <v>20</v>
      </c>
      <c r="V339" s="31" t="s">
        <v>20</v>
      </c>
      <c r="W339" s="31" t="s">
        <v>74</v>
      </c>
      <c r="X339" s="31" t="s">
        <v>29</v>
      </c>
      <c r="Y339" s="31" t="s">
        <v>197</v>
      </c>
      <c r="Z339" s="31" t="s">
        <v>200</v>
      </c>
      <c r="AA339" s="32">
        <f>IF(W339="-","-",VLOOKUP(W339,十干十二支!A$2:B$61,2,FALSE))</f>
        <v>59</v>
      </c>
      <c r="AB339" s="32">
        <f>IF(X339="-","-",VLOOKUP(X339,十干十二支!$A$1:B$61,2,FALSE))</f>
        <v>58</v>
      </c>
      <c r="AC339" s="32">
        <f t="shared" si="79"/>
        <v>-1</v>
      </c>
      <c r="AD339" s="32">
        <f t="shared" si="81"/>
        <v>-1</v>
      </c>
      <c r="AE339" s="32" t="str">
        <f>IF(S339="-","-",VLOOKUP(S339,十干十二支!$A$1:B$61,2,FALSE))</f>
        <v>-</v>
      </c>
      <c r="AF339" s="32" t="str">
        <f>IF(T339="-","-",VLOOKUP(T339,十干十二支!$A$1:B$61,2,FALSE))</f>
        <v>-</v>
      </c>
      <c r="AG339" s="32" t="str">
        <f t="shared" si="80"/>
        <v>-</v>
      </c>
    </row>
    <row r="340" spans="1:33" ht="33.25" customHeight="1">
      <c r="A340" s="66"/>
      <c r="B340" s="33" t="s">
        <v>712</v>
      </c>
      <c r="C340" s="33" t="s">
        <v>20</v>
      </c>
      <c r="D340" s="33" t="s">
        <v>201</v>
      </c>
      <c r="E340" s="34">
        <v>203</v>
      </c>
      <c r="F340" s="33" t="s">
        <v>20</v>
      </c>
      <c r="G340" s="35" t="s">
        <v>713</v>
      </c>
      <c r="H340" s="36" t="s">
        <v>714</v>
      </c>
      <c r="I340" s="31" t="s">
        <v>20</v>
      </c>
      <c r="J340" s="31" t="s">
        <v>20</v>
      </c>
      <c r="K340" s="31" t="s">
        <v>637</v>
      </c>
      <c r="L340" s="31" t="s">
        <v>645</v>
      </c>
      <c r="M340" s="31" t="s">
        <v>20</v>
      </c>
      <c r="N340" s="31" t="s">
        <v>20</v>
      </c>
      <c r="O340" s="31" t="s">
        <v>640</v>
      </c>
      <c r="P340" s="31" t="s">
        <v>639</v>
      </c>
      <c r="Q340" s="31" t="s">
        <v>20</v>
      </c>
      <c r="R340" s="31" t="s">
        <v>20</v>
      </c>
      <c r="S340" s="31" t="s">
        <v>20</v>
      </c>
      <c r="T340" s="31" t="s">
        <v>20</v>
      </c>
      <c r="U340" s="31" t="s">
        <v>20</v>
      </c>
      <c r="V340" s="31" t="s">
        <v>20</v>
      </c>
      <c r="W340" s="31" t="s">
        <v>20</v>
      </c>
      <c r="X340" s="31" t="s">
        <v>20</v>
      </c>
      <c r="Y340" s="31" t="s">
        <v>20</v>
      </c>
      <c r="Z340" s="31" t="s">
        <v>20</v>
      </c>
      <c r="AA340" s="32" t="str">
        <f>IF(W340="-","-",VLOOKUP(W340,十干十二支!A$2:B$61,2,FALSE))</f>
        <v>-</v>
      </c>
      <c r="AB340" s="32" t="str">
        <f>IF(X340="-","-",VLOOKUP(X340,十干十二支!$A$1:B$61,2,FALSE))</f>
        <v>-</v>
      </c>
      <c r="AC340" s="32" t="str">
        <f t="shared" si="79"/>
        <v>-</v>
      </c>
      <c r="AD340" s="32" t="str">
        <f t="shared" si="81"/>
        <v>-</v>
      </c>
      <c r="AE340" s="32" t="str">
        <f>IF(S340="-","-",VLOOKUP(S340,十干十二支!$A$1:B$61,2,FALSE))</f>
        <v>-</v>
      </c>
      <c r="AF340" s="32" t="str">
        <f>IF(T340="-","-",VLOOKUP(T340,十干十二支!$A$1:B$61,2,FALSE))</f>
        <v>-</v>
      </c>
      <c r="AG340" s="32" t="str">
        <f t="shared" si="80"/>
        <v>-</v>
      </c>
    </row>
    <row r="341" spans="1:33" ht="33.25" customHeight="1">
      <c r="A341" s="66"/>
      <c r="B341" s="33" t="s">
        <v>201</v>
      </c>
      <c r="C341" s="33" t="s">
        <v>20</v>
      </c>
      <c r="D341" s="33" t="s">
        <v>20</v>
      </c>
      <c r="E341" s="34">
        <v>203</v>
      </c>
      <c r="F341" s="34">
        <v>1</v>
      </c>
      <c r="G341" s="35" t="s">
        <v>202</v>
      </c>
      <c r="H341" s="36" t="s">
        <v>203</v>
      </c>
      <c r="I341" s="31" t="s">
        <v>204</v>
      </c>
      <c r="J341" s="31" t="s">
        <v>20</v>
      </c>
      <c r="K341" s="31" t="s">
        <v>637</v>
      </c>
      <c r="L341" s="31" t="s">
        <v>638</v>
      </c>
      <c r="M341" s="31" t="s">
        <v>20</v>
      </c>
      <c r="N341" s="31" t="s">
        <v>20</v>
      </c>
      <c r="O341" s="31" t="s">
        <v>639</v>
      </c>
      <c r="P341" s="31" t="s">
        <v>640</v>
      </c>
      <c r="Q341" s="31" t="s">
        <v>20</v>
      </c>
      <c r="R341" s="31" t="s">
        <v>20</v>
      </c>
      <c r="S341" s="31" t="s">
        <v>20</v>
      </c>
      <c r="T341" s="31" t="s">
        <v>20</v>
      </c>
      <c r="U341" s="31" t="s">
        <v>20</v>
      </c>
      <c r="V341" s="31" t="s">
        <v>20</v>
      </c>
      <c r="W341" s="31" t="s">
        <v>158</v>
      </c>
      <c r="X341" s="31" t="s">
        <v>205</v>
      </c>
      <c r="Y341" s="31" t="s">
        <v>202</v>
      </c>
      <c r="Z341" s="31" t="s">
        <v>206</v>
      </c>
      <c r="AA341" s="32">
        <f>IF(W341="-","-",VLOOKUP(W341,十干十二支!A$2:B$61,2,FALSE))</f>
        <v>23</v>
      </c>
      <c r="AB341" s="32">
        <f>IF(X341="-","-",VLOOKUP(X341,十干十二支!$A$1:B$61,2,FALSE))</f>
        <v>22</v>
      </c>
      <c r="AC341" s="32">
        <f t="shared" si="79"/>
        <v>-1</v>
      </c>
      <c r="AD341" s="32">
        <f t="shared" si="81"/>
        <v>-1</v>
      </c>
      <c r="AE341" s="32" t="str">
        <f>IF(S341="-","-",VLOOKUP(S341,十干十二支!$A$1:B$61,2,FALSE))</f>
        <v>-</v>
      </c>
      <c r="AF341" s="32" t="str">
        <f>IF(T341="-","-",VLOOKUP(T341,十干十二支!$A$1:B$61,2,FALSE))</f>
        <v>-</v>
      </c>
      <c r="AG341" s="32" t="str">
        <f t="shared" si="80"/>
        <v>-</v>
      </c>
    </row>
    <row r="342" spans="1:33" ht="33.25" customHeight="1">
      <c r="A342" s="66"/>
      <c r="B342" s="33" t="s">
        <v>715</v>
      </c>
      <c r="C342" s="33" t="s">
        <v>20</v>
      </c>
      <c r="D342" s="33" t="s">
        <v>207</v>
      </c>
      <c r="E342" s="34">
        <v>205</v>
      </c>
      <c r="F342" s="33" t="s">
        <v>20</v>
      </c>
      <c r="G342" s="35" t="s">
        <v>716</v>
      </c>
      <c r="H342" s="36" t="s">
        <v>717</v>
      </c>
      <c r="I342" s="31" t="s">
        <v>20</v>
      </c>
      <c r="J342" s="31" t="s">
        <v>20</v>
      </c>
      <c r="K342" s="31" t="s">
        <v>637</v>
      </c>
      <c r="L342" s="31" t="s">
        <v>645</v>
      </c>
      <c r="M342" s="31" t="s">
        <v>20</v>
      </c>
      <c r="N342" s="31" t="s">
        <v>20</v>
      </c>
      <c r="O342" s="31" t="s">
        <v>639</v>
      </c>
      <c r="P342" s="31" t="s">
        <v>640</v>
      </c>
      <c r="Q342" s="31" t="s">
        <v>20</v>
      </c>
      <c r="R342" s="31" t="s">
        <v>20</v>
      </c>
      <c r="S342" s="31" t="s">
        <v>20</v>
      </c>
      <c r="T342" s="31" t="s">
        <v>20</v>
      </c>
      <c r="U342" s="31" t="s">
        <v>20</v>
      </c>
      <c r="V342" s="31" t="s">
        <v>20</v>
      </c>
      <c r="W342" s="31" t="s">
        <v>20</v>
      </c>
      <c r="X342" s="31" t="s">
        <v>20</v>
      </c>
      <c r="Y342" s="31" t="s">
        <v>20</v>
      </c>
      <c r="Z342" s="31" t="s">
        <v>20</v>
      </c>
      <c r="AA342" s="32" t="str">
        <f>IF(W342="-","-",VLOOKUP(W342,十干十二支!A$2:B$61,2,FALSE))</f>
        <v>-</v>
      </c>
      <c r="AB342" s="32" t="str">
        <f>IF(X342="-","-",VLOOKUP(X342,十干十二支!$A$1:B$61,2,FALSE))</f>
        <v>-</v>
      </c>
      <c r="AC342" s="32" t="str">
        <f t="shared" si="79"/>
        <v>-</v>
      </c>
      <c r="AD342" s="32" t="str">
        <f t="shared" si="81"/>
        <v>-</v>
      </c>
      <c r="AE342" s="32" t="str">
        <f>IF(S342="-","-",VLOOKUP(S342,十干十二支!$A$1:B$61,2,FALSE))</f>
        <v>-</v>
      </c>
      <c r="AF342" s="32" t="str">
        <f>IF(T342="-","-",VLOOKUP(T342,十干十二支!$A$1:B$61,2,FALSE))</f>
        <v>-</v>
      </c>
      <c r="AG342" s="32" t="str">
        <f t="shared" si="80"/>
        <v>-</v>
      </c>
    </row>
    <row r="343" spans="1:33" ht="78.25" customHeight="1">
      <c r="A343" s="66"/>
      <c r="B343" s="33" t="s">
        <v>207</v>
      </c>
      <c r="C343" s="33" t="s">
        <v>20</v>
      </c>
      <c r="D343" s="33" t="s">
        <v>20</v>
      </c>
      <c r="E343" s="34">
        <v>205</v>
      </c>
      <c r="F343" s="34">
        <v>1</v>
      </c>
      <c r="G343" s="35" t="s">
        <v>208</v>
      </c>
      <c r="H343" s="36" t="s">
        <v>209</v>
      </c>
      <c r="I343" s="31" t="s">
        <v>210</v>
      </c>
      <c r="J343" s="31" t="s">
        <v>20</v>
      </c>
      <c r="K343" s="31" t="s">
        <v>637</v>
      </c>
      <c r="L343" s="31" t="s">
        <v>638</v>
      </c>
      <c r="M343" s="31" t="s">
        <v>20</v>
      </c>
      <c r="N343" s="31" t="s">
        <v>20</v>
      </c>
      <c r="O343" s="31" t="s">
        <v>640</v>
      </c>
      <c r="P343" s="31" t="s">
        <v>639</v>
      </c>
      <c r="Q343" s="31" t="s">
        <v>20</v>
      </c>
      <c r="R343" s="31" t="s">
        <v>20</v>
      </c>
      <c r="S343" s="31" t="s">
        <v>20</v>
      </c>
      <c r="T343" s="31" t="s">
        <v>20</v>
      </c>
      <c r="U343" s="31" t="s">
        <v>20</v>
      </c>
      <c r="V343" s="31" t="s">
        <v>20</v>
      </c>
      <c r="W343" s="31" t="s">
        <v>146</v>
      </c>
      <c r="X343" s="31" t="s">
        <v>35</v>
      </c>
      <c r="Y343" s="31" t="s">
        <v>208</v>
      </c>
      <c r="Z343" s="31" t="s">
        <v>211</v>
      </c>
      <c r="AA343" s="32">
        <f>IF(W343="-","-",VLOOKUP(W343,十干十二支!A$2:B$61,2,FALSE))</f>
        <v>25</v>
      </c>
      <c r="AB343" s="32">
        <f>IF(X343="-","-",VLOOKUP(X343,十干十二支!$A$1:B$61,2,FALSE))</f>
        <v>26</v>
      </c>
      <c r="AC343" s="32">
        <f t="shared" si="79"/>
        <v>1</v>
      </c>
      <c r="AD343" s="32">
        <f t="shared" si="81"/>
        <v>1</v>
      </c>
      <c r="AE343" s="32" t="str">
        <f>IF(S343="-","-",VLOOKUP(S343,十干十二支!$A$1:B$61,2,FALSE))</f>
        <v>-</v>
      </c>
      <c r="AF343" s="32" t="str">
        <f>IF(T343="-","-",VLOOKUP(T343,十干十二支!$A$1:B$61,2,FALSE))</f>
        <v>-</v>
      </c>
      <c r="AG343" s="32" t="str">
        <f t="shared" si="80"/>
        <v>-</v>
      </c>
    </row>
    <row r="344" spans="1:33" ht="33.25" customHeight="1">
      <c r="A344" s="66"/>
      <c r="B344" s="33" t="s">
        <v>718</v>
      </c>
      <c r="C344" s="33" t="s">
        <v>20</v>
      </c>
      <c r="D344" s="33" t="s">
        <v>212</v>
      </c>
      <c r="E344" s="34">
        <v>207</v>
      </c>
      <c r="F344" s="33" t="s">
        <v>20</v>
      </c>
      <c r="G344" s="35" t="s">
        <v>719</v>
      </c>
      <c r="H344" s="36" t="s">
        <v>720</v>
      </c>
      <c r="I344" s="31" t="s">
        <v>20</v>
      </c>
      <c r="J344" s="31" t="s">
        <v>20</v>
      </c>
      <c r="K344" s="31" t="s">
        <v>637</v>
      </c>
      <c r="L344" s="31" t="s">
        <v>645</v>
      </c>
      <c r="M344" s="31" t="s">
        <v>20</v>
      </c>
      <c r="N344" s="31" t="s">
        <v>20</v>
      </c>
      <c r="O344" s="31" t="s">
        <v>639</v>
      </c>
      <c r="P344" s="31" t="s">
        <v>640</v>
      </c>
      <c r="Q344" s="31" t="s">
        <v>20</v>
      </c>
      <c r="R344" s="31" t="s">
        <v>20</v>
      </c>
      <c r="S344" s="31" t="s">
        <v>20</v>
      </c>
      <c r="T344" s="31" t="s">
        <v>20</v>
      </c>
      <c r="U344" s="31" t="s">
        <v>20</v>
      </c>
      <c r="V344" s="31" t="s">
        <v>20</v>
      </c>
      <c r="W344" s="31" t="s">
        <v>20</v>
      </c>
      <c r="X344" s="31" t="s">
        <v>20</v>
      </c>
      <c r="Y344" s="31" t="s">
        <v>20</v>
      </c>
      <c r="Z344" s="31" t="s">
        <v>20</v>
      </c>
      <c r="AA344" s="32" t="str">
        <f>IF(W344="-","-",VLOOKUP(W344,十干十二支!A$2:B$61,2,FALSE))</f>
        <v>-</v>
      </c>
      <c r="AB344" s="32" t="str">
        <f>IF(X344="-","-",VLOOKUP(X344,十干十二支!$A$1:B$61,2,FALSE))</f>
        <v>-</v>
      </c>
      <c r="AC344" s="32" t="str">
        <f t="shared" si="79"/>
        <v>-</v>
      </c>
      <c r="AD344" s="32" t="str">
        <f t="shared" si="81"/>
        <v>-</v>
      </c>
      <c r="AE344" s="32" t="str">
        <f>IF(S344="-","-",VLOOKUP(S344,十干十二支!$A$1:B$61,2,FALSE))</f>
        <v>-</v>
      </c>
      <c r="AF344" s="32" t="str">
        <f>IF(T344="-","-",VLOOKUP(T344,十干十二支!$A$1:B$61,2,FALSE))</f>
        <v>-</v>
      </c>
      <c r="AG344" s="32" t="str">
        <f t="shared" si="80"/>
        <v>-</v>
      </c>
    </row>
    <row r="345" spans="1:33" ht="78.25" customHeight="1">
      <c r="A345" s="66"/>
      <c r="B345" s="33" t="s">
        <v>212</v>
      </c>
      <c r="C345" s="33" t="s">
        <v>20</v>
      </c>
      <c r="D345" s="33" t="s">
        <v>20</v>
      </c>
      <c r="E345" s="34">
        <v>207</v>
      </c>
      <c r="F345" s="34">
        <v>1</v>
      </c>
      <c r="G345" s="35" t="s">
        <v>213</v>
      </c>
      <c r="H345" s="36" t="s">
        <v>214</v>
      </c>
      <c r="I345" s="31" t="s">
        <v>2061</v>
      </c>
      <c r="J345" s="31" t="s">
        <v>20</v>
      </c>
      <c r="K345" s="31" t="s">
        <v>637</v>
      </c>
      <c r="L345" s="31" t="s">
        <v>638</v>
      </c>
      <c r="M345" s="31" t="s">
        <v>20</v>
      </c>
      <c r="N345" s="31" t="s">
        <v>20</v>
      </c>
      <c r="O345" s="31" t="s">
        <v>640</v>
      </c>
      <c r="P345" s="31" t="s">
        <v>639</v>
      </c>
      <c r="Q345" s="31" t="s">
        <v>20</v>
      </c>
      <c r="R345" s="31" t="s">
        <v>20</v>
      </c>
      <c r="S345" s="31" t="s">
        <v>20</v>
      </c>
      <c r="T345" s="31" t="s">
        <v>20</v>
      </c>
      <c r="U345" s="31" t="s">
        <v>20</v>
      </c>
      <c r="V345" s="31" t="s">
        <v>20</v>
      </c>
      <c r="W345" s="31" t="s">
        <v>215</v>
      </c>
      <c r="X345" s="31" t="s">
        <v>216</v>
      </c>
      <c r="Y345" s="31" t="s">
        <v>213</v>
      </c>
      <c r="Z345" s="31" t="s">
        <v>217</v>
      </c>
      <c r="AA345" s="32">
        <f>IF(W345="-","-",VLOOKUP(W345,十干十二支!A$2:B$61,2,FALSE))</f>
        <v>39</v>
      </c>
      <c r="AB345" s="32">
        <f>IF(X345="-","-",VLOOKUP(X345,十干十二支!$A$1:B$61,2,FALSE))</f>
        <v>40</v>
      </c>
      <c r="AC345" s="32">
        <f t="shared" si="79"/>
        <v>1</v>
      </c>
      <c r="AD345" s="32">
        <f t="shared" si="81"/>
        <v>1</v>
      </c>
      <c r="AE345" s="32" t="str">
        <f>IF(S345="-","-",VLOOKUP(S345,十干十二支!$A$1:B$61,2,FALSE))</f>
        <v>-</v>
      </c>
      <c r="AF345" s="32" t="str">
        <f>IF(T345="-","-",VLOOKUP(T345,十干十二支!$A$1:B$61,2,FALSE))</f>
        <v>-</v>
      </c>
      <c r="AG345" s="32" t="str">
        <f t="shared" si="80"/>
        <v>-</v>
      </c>
    </row>
    <row r="346" spans="1:33" ht="33.25" customHeight="1">
      <c r="A346" s="66"/>
      <c r="B346" s="33" t="s">
        <v>721</v>
      </c>
      <c r="C346" s="33" t="s">
        <v>20</v>
      </c>
      <c r="D346" s="33" t="s">
        <v>218</v>
      </c>
      <c r="E346" s="34">
        <v>209</v>
      </c>
      <c r="F346" s="33" t="s">
        <v>20</v>
      </c>
      <c r="G346" s="35" t="s">
        <v>722</v>
      </c>
      <c r="H346" s="36" t="s">
        <v>723</v>
      </c>
      <c r="I346" s="31" t="s">
        <v>20</v>
      </c>
      <c r="J346" s="31" t="s">
        <v>20</v>
      </c>
      <c r="K346" s="31" t="s">
        <v>637</v>
      </c>
      <c r="L346" s="31" t="s">
        <v>645</v>
      </c>
      <c r="M346" s="31" t="s">
        <v>20</v>
      </c>
      <c r="N346" s="31" t="s">
        <v>20</v>
      </c>
      <c r="O346" s="31" t="s">
        <v>639</v>
      </c>
      <c r="P346" s="31" t="s">
        <v>640</v>
      </c>
      <c r="Q346" s="31" t="s">
        <v>20</v>
      </c>
      <c r="R346" s="31" t="s">
        <v>20</v>
      </c>
      <c r="S346" s="31" t="s">
        <v>20</v>
      </c>
      <c r="T346" s="31" t="s">
        <v>20</v>
      </c>
      <c r="U346" s="31" t="s">
        <v>20</v>
      </c>
      <c r="V346" s="31" t="s">
        <v>20</v>
      </c>
      <c r="W346" s="31" t="s">
        <v>20</v>
      </c>
      <c r="X346" s="31" t="s">
        <v>20</v>
      </c>
      <c r="Y346" s="31" t="s">
        <v>20</v>
      </c>
      <c r="Z346" s="31" t="s">
        <v>20</v>
      </c>
      <c r="AA346" s="32" t="str">
        <f>IF(W346="-","-",VLOOKUP(W346,十干十二支!A$2:B$61,2,FALSE))</f>
        <v>-</v>
      </c>
      <c r="AB346" s="32" t="str">
        <f>IF(X346="-","-",VLOOKUP(X346,十干十二支!$A$1:B$61,2,FALSE))</f>
        <v>-</v>
      </c>
      <c r="AC346" s="32" t="str">
        <f t="shared" si="79"/>
        <v>-</v>
      </c>
      <c r="AD346" s="32" t="str">
        <f t="shared" si="81"/>
        <v>-</v>
      </c>
      <c r="AE346" s="32" t="str">
        <f>IF(S346="-","-",VLOOKUP(S346,十干十二支!$A$1:B$61,2,FALSE))</f>
        <v>-</v>
      </c>
      <c r="AF346" s="32" t="str">
        <f>IF(T346="-","-",VLOOKUP(T346,十干十二支!$A$1:B$61,2,FALSE))</f>
        <v>-</v>
      </c>
      <c r="AG346" s="32" t="str">
        <f t="shared" si="80"/>
        <v>-</v>
      </c>
    </row>
    <row r="347" spans="1:33" ht="48.25" customHeight="1">
      <c r="A347" s="66"/>
      <c r="B347" s="33" t="s">
        <v>218</v>
      </c>
      <c r="C347" s="33" t="s">
        <v>20</v>
      </c>
      <c r="D347" s="33" t="s">
        <v>20</v>
      </c>
      <c r="E347" s="34">
        <v>209</v>
      </c>
      <c r="F347" s="34">
        <v>1</v>
      </c>
      <c r="G347" s="35" t="s">
        <v>219</v>
      </c>
      <c r="H347" s="36" t="s">
        <v>220</v>
      </c>
      <c r="I347" s="31" t="s">
        <v>221</v>
      </c>
      <c r="J347" s="31" t="s">
        <v>20</v>
      </c>
      <c r="K347" s="31" t="s">
        <v>637</v>
      </c>
      <c r="L347" s="31" t="s">
        <v>638</v>
      </c>
      <c r="M347" s="31" t="s">
        <v>20</v>
      </c>
      <c r="N347" s="31" t="s">
        <v>20</v>
      </c>
      <c r="O347" s="31" t="s">
        <v>640</v>
      </c>
      <c r="P347" s="31" t="s">
        <v>639</v>
      </c>
      <c r="Q347" s="31" t="s">
        <v>20</v>
      </c>
      <c r="R347" s="31" t="s">
        <v>20</v>
      </c>
      <c r="S347" s="31" t="s">
        <v>20</v>
      </c>
      <c r="T347" s="31" t="s">
        <v>20</v>
      </c>
      <c r="U347" s="31" t="s">
        <v>20</v>
      </c>
      <c r="V347" s="31" t="s">
        <v>20</v>
      </c>
      <c r="W347" s="31" t="s">
        <v>85</v>
      </c>
      <c r="X347" s="31" t="s">
        <v>84</v>
      </c>
      <c r="Y347" s="31" t="s">
        <v>219</v>
      </c>
      <c r="Z347" s="31" t="s">
        <v>222</v>
      </c>
      <c r="AA347" s="32">
        <f>IF(W347="-","-",VLOOKUP(W347,十干十二支!A$2:B$61,2,FALSE))</f>
        <v>50</v>
      </c>
      <c r="AB347" s="32">
        <f>IF(X347="-","-",VLOOKUP(X347,十干十二支!$A$1:B$61,2,FALSE))</f>
        <v>51</v>
      </c>
      <c r="AC347" s="32">
        <f t="shared" si="79"/>
        <v>1</v>
      </c>
      <c r="AD347" s="32">
        <f t="shared" si="81"/>
        <v>1</v>
      </c>
      <c r="AE347" s="32" t="str">
        <f>IF(S347="-","-",VLOOKUP(S347,十干十二支!$A$1:B$61,2,FALSE))</f>
        <v>-</v>
      </c>
      <c r="AF347" s="32" t="str">
        <f>IF(T347="-","-",VLOOKUP(T347,十干十二支!$A$1:B$61,2,FALSE))</f>
        <v>-</v>
      </c>
      <c r="AG347" s="32" t="str">
        <f t="shared" si="80"/>
        <v>-</v>
      </c>
    </row>
    <row r="348" spans="1:33" ht="33.25" customHeight="1">
      <c r="A348" s="66"/>
      <c r="B348" s="33" t="s">
        <v>724</v>
      </c>
      <c r="C348" s="33" t="s">
        <v>20</v>
      </c>
      <c r="D348" s="33" t="s">
        <v>223</v>
      </c>
      <c r="E348" s="34">
        <v>210</v>
      </c>
      <c r="F348" s="33" t="s">
        <v>20</v>
      </c>
      <c r="G348" s="35" t="s">
        <v>725</v>
      </c>
      <c r="H348" s="36" t="s">
        <v>726</v>
      </c>
      <c r="I348" s="31" t="s">
        <v>20</v>
      </c>
      <c r="J348" s="31" t="s">
        <v>20</v>
      </c>
      <c r="K348" s="31" t="s">
        <v>637</v>
      </c>
      <c r="L348" s="31" t="s">
        <v>645</v>
      </c>
      <c r="M348" s="31" t="s">
        <v>20</v>
      </c>
      <c r="N348" s="31" t="s">
        <v>20</v>
      </c>
      <c r="O348" s="31" t="s">
        <v>639</v>
      </c>
      <c r="P348" s="31" t="s">
        <v>640</v>
      </c>
      <c r="Q348" s="31" t="s">
        <v>20</v>
      </c>
      <c r="R348" s="31" t="s">
        <v>20</v>
      </c>
      <c r="S348" s="31" t="s">
        <v>20</v>
      </c>
      <c r="T348" s="31" t="s">
        <v>20</v>
      </c>
      <c r="U348" s="31" t="s">
        <v>20</v>
      </c>
      <c r="V348" s="31" t="s">
        <v>20</v>
      </c>
      <c r="W348" s="31" t="s">
        <v>20</v>
      </c>
      <c r="X348" s="31" t="s">
        <v>20</v>
      </c>
      <c r="Y348" s="31" t="s">
        <v>20</v>
      </c>
      <c r="Z348" s="31" t="s">
        <v>20</v>
      </c>
      <c r="AA348" s="32" t="str">
        <f>IF(W348="-","-",VLOOKUP(W348,十干十二支!A$2:B$61,2,FALSE))</f>
        <v>-</v>
      </c>
      <c r="AB348" s="32" t="str">
        <f>IF(X348="-","-",VLOOKUP(X348,十干十二支!$A$1:B$61,2,FALSE))</f>
        <v>-</v>
      </c>
      <c r="AC348" s="32" t="str">
        <f t="shared" si="79"/>
        <v>-</v>
      </c>
      <c r="AD348" s="32" t="str">
        <f t="shared" si="81"/>
        <v>-</v>
      </c>
      <c r="AE348" s="32" t="str">
        <f>IF(S348="-","-",VLOOKUP(S348,十干十二支!$A$1:B$61,2,FALSE))</f>
        <v>-</v>
      </c>
      <c r="AF348" s="32" t="str">
        <f>IF(T348="-","-",VLOOKUP(T348,十干十二支!$A$1:B$61,2,FALSE))</f>
        <v>-</v>
      </c>
      <c r="AG348" s="32" t="str">
        <f t="shared" si="80"/>
        <v>-</v>
      </c>
    </row>
    <row r="349" spans="1:33" ht="63.25" customHeight="1">
      <c r="A349" s="66"/>
      <c r="B349" s="33" t="s">
        <v>223</v>
      </c>
      <c r="C349" s="33" t="s">
        <v>20</v>
      </c>
      <c r="D349" s="33" t="s">
        <v>20</v>
      </c>
      <c r="E349" s="34">
        <v>210</v>
      </c>
      <c r="F349" s="34">
        <v>1</v>
      </c>
      <c r="G349" s="35" t="s">
        <v>224</v>
      </c>
      <c r="H349" s="36" t="s">
        <v>225</v>
      </c>
      <c r="I349" s="31" t="s">
        <v>226</v>
      </c>
      <c r="J349" s="31" t="s">
        <v>20</v>
      </c>
      <c r="K349" s="31" t="s">
        <v>637</v>
      </c>
      <c r="L349" s="31" t="s">
        <v>638</v>
      </c>
      <c r="M349" s="31" t="s">
        <v>20</v>
      </c>
      <c r="N349" s="31" t="s">
        <v>20</v>
      </c>
      <c r="O349" s="31" t="s">
        <v>640</v>
      </c>
      <c r="P349" s="31" t="s">
        <v>639</v>
      </c>
      <c r="Q349" s="31" t="s">
        <v>20</v>
      </c>
      <c r="R349" s="31" t="s">
        <v>20</v>
      </c>
      <c r="S349" s="31" t="s">
        <v>20</v>
      </c>
      <c r="T349" s="31" t="s">
        <v>20</v>
      </c>
      <c r="U349" s="31" t="s">
        <v>20</v>
      </c>
      <c r="V349" s="31" t="s">
        <v>20</v>
      </c>
      <c r="W349" s="31" t="s">
        <v>227</v>
      </c>
      <c r="X349" s="31" t="s">
        <v>228</v>
      </c>
      <c r="Y349" s="31" t="s">
        <v>224</v>
      </c>
      <c r="Z349" s="31" t="s">
        <v>229</v>
      </c>
      <c r="AA349" s="32">
        <f>IF(W349="-","-",VLOOKUP(W349,十干十二支!A$2:B$61,2,FALSE))</f>
        <v>53</v>
      </c>
      <c r="AB349" s="32">
        <f>IF(X349="-","-",VLOOKUP(X349,十干十二支!$A$1:B$61,2,FALSE))</f>
        <v>54</v>
      </c>
      <c r="AC349" s="32">
        <f t="shared" ref="AC349:AC416" si="82">IF(AA349="-","-",AB349-AA349)</f>
        <v>1</v>
      </c>
      <c r="AD349" s="32">
        <f t="shared" si="81"/>
        <v>1</v>
      </c>
      <c r="AE349" s="32" t="str">
        <f>IF(S349="-","-",VLOOKUP(S349,十干十二支!$A$1:B$61,2,FALSE))</f>
        <v>-</v>
      </c>
      <c r="AF349" s="32" t="str">
        <f>IF(T349="-","-",VLOOKUP(T349,十干十二支!$A$1:B$61,2,FALSE))</f>
        <v>-</v>
      </c>
      <c r="AG349" s="32" t="str">
        <f t="shared" si="80"/>
        <v>-</v>
      </c>
    </row>
    <row r="350" spans="1:33" ht="33.25" customHeight="1">
      <c r="A350" s="66"/>
      <c r="B350" s="33" t="s">
        <v>727</v>
      </c>
      <c r="C350" s="33" t="s">
        <v>20</v>
      </c>
      <c r="D350" s="33" t="s">
        <v>230</v>
      </c>
      <c r="E350" s="34">
        <v>211</v>
      </c>
      <c r="F350" s="33" t="s">
        <v>20</v>
      </c>
      <c r="G350" s="35" t="s">
        <v>728</v>
      </c>
      <c r="H350" s="36" t="s">
        <v>729</v>
      </c>
      <c r="I350" s="31" t="s">
        <v>20</v>
      </c>
      <c r="J350" s="31" t="s">
        <v>20</v>
      </c>
      <c r="K350" s="31" t="s">
        <v>637</v>
      </c>
      <c r="L350" s="31" t="s">
        <v>645</v>
      </c>
      <c r="M350" s="31" t="s">
        <v>20</v>
      </c>
      <c r="N350" s="31" t="s">
        <v>20</v>
      </c>
      <c r="O350" s="31" t="s">
        <v>639</v>
      </c>
      <c r="P350" s="31" t="s">
        <v>640</v>
      </c>
      <c r="Q350" s="31" t="s">
        <v>20</v>
      </c>
      <c r="R350" s="31" t="s">
        <v>20</v>
      </c>
      <c r="S350" s="31" t="s">
        <v>20</v>
      </c>
      <c r="T350" s="31" t="s">
        <v>20</v>
      </c>
      <c r="U350" s="31" t="s">
        <v>20</v>
      </c>
      <c r="V350" s="31" t="s">
        <v>20</v>
      </c>
      <c r="W350" s="31" t="s">
        <v>20</v>
      </c>
      <c r="X350" s="31" t="s">
        <v>20</v>
      </c>
      <c r="Y350" s="31" t="s">
        <v>20</v>
      </c>
      <c r="Z350" s="31" t="s">
        <v>20</v>
      </c>
      <c r="AA350" s="32" t="str">
        <f>IF(W350="-","-",VLOOKUP(W350,十干十二支!A$2:B$61,2,FALSE))</f>
        <v>-</v>
      </c>
      <c r="AB350" s="32" t="str">
        <f>IF(X350="-","-",VLOOKUP(X350,十干十二支!$A$1:B$61,2,FALSE))</f>
        <v>-</v>
      </c>
      <c r="AC350" s="32" t="str">
        <f t="shared" si="82"/>
        <v>-</v>
      </c>
      <c r="AD350" s="32" t="str">
        <f t="shared" si="81"/>
        <v>-</v>
      </c>
      <c r="AE350" s="32" t="str">
        <f>IF(S350="-","-",VLOOKUP(S350,十干十二支!$A$1:B$61,2,FALSE))</f>
        <v>-</v>
      </c>
      <c r="AF350" s="32" t="str">
        <f>IF(T350="-","-",VLOOKUP(T350,十干十二支!$A$1:B$61,2,FALSE))</f>
        <v>-</v>
      </c>
      <c r="AG350" s="32" t="str">
        <f t="shared" ref="AG350:AG417" si="83">IF(AE350="-","-",AF351-AE350)</f>
        <v>-</v>
      </c>
    </row>
    <row r="351" spans="1:33" ht="48.25" customHeight="1">
      <c r="A351" s="66"/>
      <c r="B351" s="33" t="s">
        <v>230</v>
      </c>
      <c r="C351" s="33" t="s">
        <v>20</v>
      </c>
      <c r="D351" s="33" t="s">
        <v>20</v>
      </c>
      <c r="E351" s="34">
        <v>211</v>
      </c>
      <c r="F351" s="34">
        <v>1</v>
      </c>
      <c r="G351" s="35" t="s">
        <v>231</v>
      </c>
      <c r="H351" s="36" t="s">
        <v>232</v>
      </c>
      <c r="I351" s="31" t="s">
        <v>233</v>
      </c>
      <c r="J351" s="31" t="s">
        <v>20</v>
      </c>
      <c r="K351" s="31" t="s">
        <v>637</v>
      </c>
      <c r="L351" s="31" t="s">
        <v>638</v>
      </c>
      <c r="M351" s="31" t="s">
        <v>20</v>
      </c>
      <c r="N351" s="31" t="s">
        <v>20</v>
      </c>
      <c r="O351" s="31" t="s">
        <v>640</v>
      </c>
      <c r="P351" s="31" t="s">
        <v>639</v>
      </c>
      <c r="Q351" s="31" t="s">
        <v>20</v>
      </c>
      <c r="R351" s="31" t="s">
        <v>20</v>
      </c>
      <c r="S351" s="31" t="s">
        <v>20</v>
      </c>
      <c r="T351" s="31" t="s">
        <v>20</v>
      </c>
      <c r="U351" s="31" t="s">
        <v>20</v>
      </c>
      <c r="V351" s="31" t="s">
        <v>20</v>
      </c>
      <c r="W351" s="31" t="s">
        <v>215</v>
      </c>
      <c r="X351" s="31" t="s">
        <v>216</v>
      </c>
      <c r="Y351" s="31" t="s">
        <v>231</v>
      </c>
      <c r="Z351" s="31" t="s">
        <v>234</v>
      </c>
      <c r="AA351" s="32">
        <f>IF(W351="-","-",VLOOKUP(W351,十干十二支!A$2:B$61,2,FALSE))</f>
        <v>39</v>
      </c>
      <c r="AB351" s="32">
        <f>IF(X351="-","-",VLOOKUP(X351,十干十二支!$A$1:B$61,2,FALSE))</f>
        <v>40</v>
      </c>
      <c r="AC351" s="32">
        <f t="shared" si="82"/>
        <v>1</v>
      </c>
      <c r="AD351" s="32">
        <f t="shared" si="81"/>
        <v>1</v>
      </c>
      <c r="AE351" s="32" t="str">
        <f>IF(S351="-","-",VLOOKUP(S351,十干十二支!$A$1:B$61,2,FALSE))</f>
        <v>-</v>
      </c>
      <c r="AF351" s="32" t="str">
        <f>IF(T351="-","-",VLOOKUP(T351,十干十二支!$A$1:B$61,2,FALSE))</f>
        <v>-</v>
      </c>
      <c r="AG351" s="32" t="str">
        <f t="shared" si="83"/>
        <v>-</v>
      </c>
    </row>
    <row r="352" spans="1:33" ht="33.25" customHeight="1">
      <c r="A352" s="66"/>
      <c r="B352" s="33" t="s">
        <v>730</v>
      </c>
      <c r="C352" s="33" t="s">
        <v>20</v>
      </c>
      <c r="D352" s="33" t="s">
        <v>891</v>
      </c>
      <c r="E352" s="34">
        <v>215</v>
      </c>
      <c r="F352" s="33" t="s">
        <v>20</v>
      </c>
      <c r="G352" s="35" t="s">
        <v>731</v>
      </c>
      <c r="H352" s="36" t="s">
        <v>732</v>
      </c>
      <c r="I352" s="31" t="s">
        <v>20</v>
      </c>
      <c r="J352" s="31" t="s">
        <v>661</v>
      </c>
      <c r="K352" s="31" t="s">
        <v>662</v>
      </c>
      <c r="L352" s="31" t="s">
        <v>645</v>
      </c>
      <c r="M352" s="31" t="s">
        <v>20</v>
      </c>
      <c r="N352" s="31" t="s">
        <v>20</v>
      </c>
      <c r="O352" s="31" t="s">
        <v>639</v>
      </c>
      <c r="P352" s="31" t="s">
        <v>639</v>
      </c>
      <c r="Q352" s="31" t="s">
        <v>20</v>
      </c>
      <c r="R352" s="31" t="s">
        <v>20</v>
      </c>
      <c r="S352" s="31" t="s">
        <v>20</v>
      </c>
      <c r="T352" s="31" t="s">
        <v>20</v>
      </c>
      <c r="U352" s="31" t="s">
        <v>20</v>
      </c>
      <c r="V352" s="31" t="s">
        <v>20</v>
      </c>
      <c r="W352" s="31" t="s">
        <v>20</v>
      </c>
      <c r="X352" s="31" t="s">
        <v>20</v>
      </c>
      <c r="Y352" s="31" t="s">
        <v>20</v>
      </c>
      <c r="Z352" s="31" t="s">
        <v>20</v>
      </c>
      <c r="AA352" s="32" t="str">
        <f>IF(W352="-","-",VLOOKUP(W352,十干十二支!A$2:B$61,2,FALSE))</f>
        <v>-</v>
      </c>
      <c r="AB352" s="32" t="str">
        <f>IF(X352="-","-",VLOOKUP(X352,十干十二支!$A$1:B$61,2,FALSE))</f>
        <v>-</v>
      </c>
      <c r="AC352" s="32" t="str">
        <f t="shared" si="82"/>
        <v>-</v>
      </c>
      <c r="AD352" s="32" t="str">
        <f t="shared" si="81"/>
        <v>-</v>
      </c>
      <c r="AE352" s="32" t="str">
        <f>IF(S352="-","-",VLOOKUP(S352,十干十二支!$A$1:B$61,2,FALSE))</f>
        <v>-</v>
      </c>
      <c r="AF352" s="32" t="str">
        <f>IF(T352="-","-",VLOOKUP(T352,十干十二支!$A$1:B$61,2,FALSE))</f>
        <v>-</v>
      </c>
      <c r="AG352" s="32" t="str">
        <f t="shared" si="83"/>
        <v>-</v>
      </c>
    </row>
    <row r="353" spans="1:33" ht="48.25" customHeight="1">
      <c r="A353" s="66"/>
      <c r="B353" s="33" t="s">
        <v>235</v>
      </c>
      <c r="C353" s="33" t="s">
        <v>236</v>
      </c>
      <c r="D353" s="33" t="s">
        <v>20</v>
      </c>
      <c r="E353" s="34">
        <v>215</v>
      </c>
      <c r="F353" s="33" t="s">
        <v>20</v>
      </c>
      <c r="G353" s="35" t="s">
        <v>237</v>
      </c>
      <c r="H353" s="36" t="s">
        <v>238</v>
      </c>
      <c r="I353" s="31" t="s">
        <v>20</v>
      </c>
      <c r="J353" s="31" t="s">
        <v>20</v>
      </c>
      <c r="K353" s="31" t="s">
        <v>637</v>
      </c>
      <c r="L353" s="31" t="s">
        <v>733</v>
      </c>
      <c r="M353" s="31" t="s">
        <v>239</v>
      </c>
      <c r="N353" s="31" t="s">
        <v>240</v>
      </c>
      <c r="O353" s="31" t="s">
        <v>640</v>
      </c>
      <c r="P353" s="31" t="s">
        <v>639</v>
      </c>
      <c r="Q353" s="32">
        <v>0</v>
      </c>
      <c r="R353" s="31" t="s">
        <v>20</v>
      </c>
      <c r="S353" s="31" t="s">
        <v>20</v>
      </c>
      <c r="T353" s="31" t="s">
        <v>20</v>
      </c>
      <c r="U353" s="31" t="s">
        <v>242</v>
      </c>
      <c r="V353" s="31" t="s">
        <v>20</v>
      </c>
      <c r="W353" s="31" t="s">
        <v>20</v>
      </c>
      <c r="X353" s="31" t="s">
        <v>20</v>
      </c>
      <c r="Y353" s="31" t="s">
        <v>20</v>
      </c>
      <c r="Z353" s="31" t="s">
        <v>20</v>
      </c>
      <c r="AA353" s="32" t="str">
        <f>IF(W353="-","-",VLOOKUP(W353,十干十二支!A$2:B$61,2,FALSE))</f>
        <v>-</v>
      </c>
      <c r="AB353" s="32" t="str">
        <f>IF(X353="-","-",VLOOKUP(X353,十干十二支!$A$1:B$61,2,FALSE))</f>
        <v>-</v>
      </c>
      <c r="AC353" s="32" t="str">
        <f t="shared" si="82"/>
        <v>-</v>
      </c>
      <c r="AD353" s="32" t="str">
        <f t="shared" si="81"/>
        <v>-</v>
      </c>
      <c r="AE353" s="32" t="str">
        <f>IF(S353="-","-",VLOOKUP(S353,十干十二支!$A$1:B$61,2,FALSE))</f>
        <v>-</v>
      </c>
      <c r="AF353" s="32" t="str">
        <f>IF(T353="-","-",VLOOKUP(T353,十干十二支!$A$1:B$61,2,FALSE))</f>
        <v>-</v>
      </c>
      <c r="AG353" s="32" t="str">
        <f t="shared" si="83"/>
        <v>-</v>
      </c>
    </row>
    <row r="354" spans="1:33" ht="33.25" customHeight="1">
      <c r="A354" s="66"/>
      <c r="B354" s="33" t="s">
        <v>241</v>
      </c>
      <c r="C354" s="33" t="s">
        <v>236</v>
      </c>
      <c r="D354" s="33" t="s">
        <v>20</v>
      </c>
      <c r="E354" s="34">
        <v>215</v>
      </c>
      <c r="F354" s="34">
        <v>1</v>
      </c>
      <c r="G354" s="35" t="s">
        <v>242</v>
      </c>
      <c r="H354" s="36" t="s">
        <v>243</v>
      </c>
      <c r="I354" s="31" t="s">
        <v>20</v>
      </c>
      <c r="J354" s="31" t="s">
        <v>20</v>
      </c>
      <c r="K354" s="31" t="s">
        <v>637</v>
      </c>
      <c r="L354" s="31" t="s">
        <v>733</v>
      </c>
      <c r="M354" s="31" t="s">
        <v>188</v>
      </c>
      <c r="N354" s="31" t="s">
        <v>239</v>
      </c>
      <c r="O354" s="31" t="s">
        <v>640</v>
      </c>
      <c r="P354" s="31" t="s">
        <v>640</v>
      </c>
      <c r="Q354" s="31" t="s">
        <v>20</v>
      </c>
      <c r="R354" s="32">
        <v>0</v>
      </c>
      <c r="S354" s="31" t="s">
        <v>20</v>
      </c>
      <c r="T354" s="31" t="s">
        <v>20</v>
      </c>
      <c r="U354" s="31" t="s">
        <v>20</v>
      </c>
      <c r="V354" s="31" t="s">
        <v>242</v>
      </c>
      <c r="W354" s="31" t="s">
        <v>85</v>
      </c>
      <c r="X354" s="31" t="s">
        <v>244</v>
      </c>
      <c r="Y354" s="31" t="s">
        <v>242</v>
      </c>
      <c r="Z354" s="31" t="s">
        <v>245</v>
      </c>
      <c r="AA354" s="32">
        <f>IF(W354="-","-",VLOOKUP(W354,十干十二支!A$2:B$61,2,FALSE))</f>
        <v>50</v>
      </c>
      <c r="AB354" s="32">
        <f>IF(X354="-","-",VLOOKUP(X354,十干十二支!$A$1:B$61,2,FALSE))</f>
        <v>49</v>
      </c>
      <c r="AC354" s="32">
        <f t="shared" si="82"/>
        <v>-1</v>
      </c>
      <c r="AD354" s="32">
        <f t="shared" si="81"/>
        <v>-1</v>
      </c>
      <c r="AE354" s="32" t="str">
        <f>IF(S354="-","-",VLOOKUP(S354,十干十二支!$A$1:B$61,2,FALSE))</f>
        <v>-</v>
      </c>
      <c r="AF354" s="32" t="str">
        <f>IF(T354="-","-",VLOOKUP(T354,十干十二支!$A$1:B$61,2,FALSE))</f>
        <v>-</v>
      </c>
      <c r="AG354" s="32" t="str">
        <f t="shared" si="83"/>
        <v>-</v>
      </c>
    </row>
    <row r="355" spans="1:33" ht="153.25" customHeight="1">
      <c r="A355" s="66"/>
      <c r="B355" s="33" t="s">
        <v>236</v>
      </c>
      <c r="C355" s="33" t="s">
        <v>20</v>
      </c>
      <c r="D355" s="33" t="s">
        <v>20</v>
      </c>
      <c r="E355" s="34">
        <v>215</v>
      </c>
      <c r="F355" s="34">
        <v>1</v>
      </c>
      <c r="G355" s="35" t="s">
        <v>246</v>
      </c>
      <c r="H355" s="36" t="s">
        <v>247</v>
      </c>
      <c r="I355" s="31" t="s">
        <v>248</v>
      </c>
      <c r="J355" s="31" t="s">
        <v>20</v>
      </c>
      <c r="K355" s="31" t="s">
        <v>637</v>
      </c>
      <c r="L355" s="31" t="s">
        <v>733</v>
      </c>
      <c r="M355" s="31" t="s">
        <v>20</v>
      </c>
      <c r="N355" s="31" t="s">
        <v>20</v>
      </c>
      <c r="O355" s="31" t="s">
        <v>639</v>
      </c>
      <c r="P355" s="31" t="s">
        <v>640</v>
      </c>
      <c r="Q355" s="31" t="s">
        <v>20</v>
      </c>
      <c r="R355" s="31" t="s">
        <v>20</v>
      </c>
      <c r="S355" s="31" t="s">
        <v>20</v>
      </c>
      <c r="T355" s="31" t="s">
        <v>20</v>
      </c>
      <c r="U355" s="31" t="s">
        <v>20</v>
      </c>
      <c r="V355" s="31" t="s">
        <v>20</v>
      </c>
      <c r="W355" s="31" t="s">
        <v>92</v>
      </c>
      <c r="X355" s="31" t="s">
        <v>164</v>
      </c>
      <c r="Y355" s="31" t="s">
        <v>246</v>
      </c>
      <c r="Z355" s="31" t="s">
        <v>249</v>
      </c>
      <c r="AA355" s="32">
        <f>IF(W355="-","-",VLOOKUP(W355,十干十二支!A$2:B$61,2,FALSE))</f>
        <v>20</v>
      </c>
      <c r="AB355" s="32">
        <f>IF(X355="-","-",VLOOKUP(X355,十干十二支!$A$1:B$61,2,FALSE))</f>
        <v>19</v>
      </c>
      <c r="AC355" s="32">
        <f t="shared" si="82"/>
        <v>-1</v>
      </c>
      <c r="AD355" s="32">
        <f t="shared" si="81"/>
        <v>-1</v>
      </c>
      <c r="AE355" s="32" t="str">
        <f>IF(S355="-","-",VLOOKUP(S355,十干十二支!$A$1:B$61,2,FALSE))</f>
        <v>-</v>
      </c>
      <c r="AF355" s="32" t="str">
        <f>IF(T355="-","-",VLOOKUP(T355,十干十二支!$A$1:B$61,2,FALSE))</f>
        <v>-</v>
      </c>
      <c r="AG355" s="32" t="str">
        <f>IF(AE355="-","-",AF358-AE355)</f>
        <v>-</v>
      </c>
    </row>
    <row r="356" spans="1:33" ht="33.25" customHeight="1">
      <c r="A356" s="66"/>
      <c r="B356" s="33" t="s">
        <v>2063</v>
      </c>
      <c r="C356" s="33" t="s">
        <v>886</v>
      </c>
      <c r="D356" s="33" t="s">
        <v>2062</v>
      </c>
      <c r="E356" s="34">
        <v>220</v>
      </c>
      <c r="F356" s="34" t="s">
        <v>886</v>
      </c>
      <c r="G356" s="35" t="s">
        <v>2064</v>
      </c>
      <c r="H356" s="36" t="s">
        <v>2066</v>
      </c>
      <c r="I356" s="31" t="s">
        <v>886</v>
      </c>
      <c r="J356" s="31" t="s">
        <v>886</v>
      </c>
      <c r="K356" s="31" t="s">
        <v>637</v>
      </c>
      <c r="L356" s="31" t="s">
        <v>645</v>
      </c>
      <c r="M356" s="31" t="s">
        <v>886</v>
      </c>
      <c r="N356" s="31" t="s">
        <v>886</v>
      </c>
      <c r="O356" s="31" t="s">
        <v>639</v>
      </c>
      <c r="P356" s="31" t="s">
        <v>640</v>
      </c>
      <c r="Q356" s="31" t="s">
        <v>886</v>
      </c>
      <c r="R356" s="31" t="s">
        <v>886</v>
      </c>
      <c r="S356" s="31" t="s">
        <v>886</v>
      </c>
      <c r="T356" s="31" t="s">
        <v>886</v>
      </c>
      <c r="U356" s="31" t="s">
        <v>886</v>
      </c>
      <c r="V356" s="31" t="s">
        <v>886</v>
      </c>
      <c r="W356" s="31" t="s">
        <v>886</v>
      </c>
      <c r="X356" s="31" t="s">
        <v>886</v>
      </c>
      <c r="Y356" s="31" t="s">
        <v>886</v>
      </c>
      <c r="Z356" s="31" t="s">
        <v>886</v>
      </c>
      <c r="AA356" s="32" t="str">
        <f>IF(W356="-","-",VLOOKUP(W356,十干十二支!A$2:B$61,2,FALSE))</f>
        <v>-</v>
      </c>
      <c r="AB356" s="32" t="str">
        <f>IF(X356="-","-",VLOOKUP(X356,十干十二支!$A$1:B$61,2,FALSE))</f>
        <v>-</v>
      </c>
      <c r="AC356" s="32" t="str">
        <f t="shared" ref="AC356:AC357" si="84">IF(AA356="-","-",AB356-AA356)</f>
        <v>-</v>
      </c>
      <c r="AD356" s="32" t="str">
        <f t="shared" ref="AD356:AD357" si="85">IF(AC356="-","-",IF(ABS(AC356)&gt;30,IF(AC356 &gt; 0, AC356-60, AC356+60),AC356))</f>
        <v>-</v>
      </c>
      <c r="AE356" s="32" t="str">
        <f>IF(S356="-","-",VLOOKUP(S356,十干十二支!$A$1:B$61,2,FALSE))</f>
        <v>-</v>
      </c>
      <c r="AF356" s="32" t="str">
        <f>IF(T356="-","-",VLOOKUP(T356,十干十二支!$A$1:B$61,2,FALSE))</f>
        <v>-</v>
      </c>
      <c r="AG356" s="32" t="str">
        <f t="shared" ref="AG356:AG357" si="86">IF(AE356="-","-",AF359-AE356)</f>
        <v>-</v>
      </c>
    </row>
    <row r="357" spans="1:33" ht="33.25" customHeight="1">
      <c r="A357" s="66"/>
      <c r="B357" s="33" t="s">
        <v>2062</v>
      </c>
      <c r="C357" s="33" t="s">
        <v>886</v>
      </c>
      <c r="D357" s="33" t="s">
        <v>886</v>
      </c>
      <c r="E357" s="34">
        <v>220</v>
      </c>
      <c r="F357" s="34">
        <v>1</v>
      </c>
      <c r="G357" s="35" t="s">
        <v>2065</v>
      </c>
      <c r="H357" s="36" t="s">
        <v>2067</v>
      </c>
      <c r="I357" s="31" t="s">
        <v>2068</v>
      </c>
      <c r="J357" s="31" t="s">
        <v>886</v>
      </c>
      <c r="K357" s="31" t="s">
        <v>637</v>
      </c>
      <c r="L357" s="31" t="s">
        <v>638</v>
      </c>
      <c r="M357" s="31" t="s">
        <v>886</v>
      </c>
      <c r="N357" s="31" t="s">
        <v>886</v>
      </c>
      <c r="O357" s="31" t="s">
        <v>640</v>
      </c>
      <c r="P357" s="31" t="s">
        <v>639</v>
      </c>
      <c r="Q357" s="31" t="s">
        <v>886</v>
      </c>
      <c r="R357" s="31" t="s">
        <v>886</v>
      </c>
      <c r="S357" s="31" t="s">
        <v>886</v>
      </c>
      <c r="T357" s="31" t="s">
        <v>886</v>
      </c>
      <c r="U357" s="31" t="s">
        <v>886</v>
      </c>
      <c r="V357" s="31" t="s">
        <v>886</v>
      </c>
      <c r="W357" s="31" t="s">
        <v>1805</v>
      </c>
      <c r="X357" s="31" t="s">
        <v>1809</v>
      </c>
      <c r="Y357" s="31" t="s">
        <v>2065</v>
      </c>
      <c r="Z357" s="31" t="s">
        <v>2069</v>
      </c>
      <c r="AA357" s="32">
        <f>IF(W357="-","-",VLOOKUP(W357,十干十二支!A$2:B$61,2,FALSE))</f>
        <v>4</v>
      </c>
      <c r="AB357" s="32">
        <f>IF(X357="-","-",VLOOKUP(X357,十干十二支!$A$1:B$61,2,FALSE))</f>
        <v>5</v>
      </c>
      <c r="AC357" s="32">
        <f t="shared" si="84"/>
        <v>1</v>
      </c>
      <c r="AD357" s="32">
        <f t="shared" si="85"/>
        <v>1</v>
      </c>
      <c r="AE357" s="32" t="str">
        <f>IF(S357="-","-",VLOOKUP(S357,十干十二支!$A$1:B$61,2,FALSE))</f>
        <v>-</v>
      </c>
      <c r="AF357" s="32" t="str">
        <f>IF(T357="-","-",VLOOKUP(T357,十干十二支!$A$1:B$61,2,FALSE))</f>
        <v>-</v>
      </c>
      <c r="AG357" s="32" t="str">
        <f t="shared" si="86"/>
        <v>-</v>
      </c>
    </row>
    <row r="358" spans="1:33" ht="33.25" customHeight="1">
      <c r="A358" s="66"/>
      <c r="B358" s="33" t="s">
        <v>734</v>
      </c>
      <c r="C358" s="33" t="s">
        <v>20</v>
      </c>
      <c r="D358" s="33" t="s">
        <v>890</v>
      </c>
      <c r="E358" s="34">
        <v>222</v>
      </c>
      <c r="F358" s="33" t="s">
        <v>20</v>
      </c>
      <c r="G358" s="35" t="s">
        <v>735</v>
      </c>
      <c r="H358" s="36" t="s">
        <v>736</v>
      </c>
      <c r="I358" s="31" t="s">
        <v>20</v>
      </c>
      <c r="J358" s="31" t="s">
        <v>661</v>
      </c>
      <c r="K358" s="31" t="s">
        <v>662</v>
      </c>
      <c r="L358" s="31" t="s">
        <v>645</v>
      </c>
      <c r="M358" s="31" t="s">
        <v>20</v>
      </c>
      <c r="N358" s="31" t="s">
        <v>20</v>
      </c>
      <c r="O358" s="31" t="s">
        <v>640</v>
      </c>
      <c r="P358" s="31" t="s">
        <v>640</v>
      </c>
      <c r="Q358" s="31" t="s">
        <v>20</v>
      </c>
      <c r="R358" s="31" t="s">
        <v>20</v>
      </c>
      <c r="S358" s="31" t="s">
        <v>20</v>
      </c>
      <c r="T358" s="31" t="s">
        <v>20</v>
      </c>
      <c r="U358" s="31" t="s">
        <v>20</v>
      </c>
      <c r="V358" s="31" t="s">
        <v>20</v>
      </c>
      <c r="W358" s="31" t="s">
        <v>20</v>
      </c>
      <c r="X358" s="31" t="s">
        <v>20</v>
      </c>
      <c r="Y358" s="31" t="s">
        <v>20</v>
      </c>
      <c r="Z358" s="31" t="s">
        <v>20</v>
      </c>
      <c r="AA358" s="32" t="str">
        <f>IF(W358="-","-",VLOOKUP(W358,十干十二支!A$2:B$61,2,FALSE))</f>
        <v>-</v>
      </c>
      <c r="AB358" s="32" t="str">
        <f>IF(X358="-","-",VLOOKUP(X358,十干十二支!$A$1:B$61,2,FALSE))</f>
        <v>-</v>
      </c>
      <c r="AC358" s="32" t="str">
        <f t="shared" si="82"/>
        <v>-</v>
      </c>
      <c r="AD358" s="32" t="str">
        <f t="shared" si="81"/>
        <v>-</v>
      </c>
      <c r="AE358" s="32" t="str">
        <f>IF(S358="-","-",VLOOKUP(S358,十干十二支!$A$1:B$61,2,FALSE))</f>
        <v>-</v>
      </c>
      <c r="AF358" s="32" t="str">
        <f>IF(T358="-","-",VLOOKUP(T358,十干十二支!$A$1:B$61,2,FALSE))</f>
        <v>-</v>
      </c>
      <c r="AG358" s="32" t="str">
        <f t="shared" si="83"/>
        <v>-</v>
      </c>
    </row>
    <row r="359" spans="1:33" ht="33.25" customHeight="1">
      <c r="A359" s="66"/>
      <c r="B359" s="33" t="s">
        <v>250</v>
      </c>
      <c r="C359" s="33" t="s">
        <v>251</v>
      </c>
      <c r="D359" s="33" t="s">
        <v>20</v>
      </c>
      <c r="E359" s="34">
        <v>222</v>
      </c>
      <c r="F359" s="33" t="s">
        <v>20</v>
      </c>
      <c r="G359" s="35" t="s">
        <v>252</v>
      </c>
      <c r="H359" s="36" t="s">
        <v>253</v>
      </c>
      <c r="I359" s="31" t="s">
        <v>20</v>
      </c>
      <c r="J359" s="31" t="s">
        <v>20</v>
      </c>
      <c r="K359" s="31" t="s">
        <v>637</v>
      </c>
      <c r="L359" s="31" t="s">
        <v>733</v>
      </c>
      <c r="M359" s="31" t="s">
        <v>239</v>
      </c>
      <c r="N359" s="31" t="s">
        <v>240</v>
      </c>
      <c r="O359" s="31" t="s">
        <v>640</v>
      </c>
      <c r="P359" s="31" t="s">
        <v>639</v>
      </c>
      <c r="Q359" s="32">
        <v>0</v>
      </c>
      <c r="R359" s="31" t="s">
        <v>20</v>
      </c>
      <c r="S359" s="31" t="s">
        <v>20</v>
      </c>
      <c r="T359" s="31" t="s">
        <v>20</v>
      </c>
      <c r="U359" s="31" t="s">
        <v>254</v>
      </c>
      <c r="V359" s="31" t="s">
        <v>20</v>
      </c>
      <c r="W359" s="31" t="s">
        <v>20</v>
      </c>
      <c r="X359" s="31" t="s">
        <v>20</v>
      </c>
      <c r="Y359" s="31" t="s">
        <v>20</v>
      </c>
      <c r="Z359" s="31" t="s">
        <v>20</v>
      </c>
      <c r="AA359" s="32" t="str">
        <f>IF(W359="-","-",VLOOKUP(W359,十干十二支!A$2:B$61,2,FALSE))</f>
        <v>-</v>
      </c>
      <c r="AB359" s="32" t="str">
        <f>IF(X359="-","-",VLOOKUP(X359,十干十二支!$A$1:B$61,2,FALSE))</f>
        <v>-</v>
      </c>
      <c r="AC359" s="32" t="str">
        <f t="shared" si="82"/>
        <v>-</v>
      </c>
      <c r="AD359" s="32" t="str">
        <f t="shared" si="81"/>
        <v>-</v>
      </c>
      <c r="AE359" s="32" t="str">
        <f>IF(S359="-","-",VLOOKUP(S359,十干十二支!$A$1:B$61,2,FALSE))</f>
        <v>-</v>
      </c>
      <c r="AF359" s="32" t="str">
        <f>IF(T359="-","-",VLOOKUP(T359,十干十二支!$A$1:B$61,2,FALSE))</f>
        <v>-</v>
      </c>
      <c r="AG359" s="32" t="str">
        <f t="shared" si="83"/>
        <v>-</v>
      </c>
    </row>
    <row r="360" spans="1:33" ht="78.25" customHeight="1">
      <c r="A360" s="66"/>
      <c r="B360" s="33" t="s">
        <v>251</v>
      </c>
      <c r="C360" s="33" t="s">
        <v>20</v>
      </c>
      <c r="D360" s="33" t="s">
        <v>20</v>
      </c>
      <c r="E360" s="34">
        <v>222</v>
      </c>
      <c r="F360" s="34">
        <v>1</v>
      </c>
      <c r="G360" s="35" t="s">
        <v>254</v>
      </c>
      <c r="H360" s="36" t="s">
        <v>255</v>
      </c>
      <c r="I360" s="31" t="s">
        <v>256</v>
      </c>
      <c r="J360" s="31" t="s">
        <v>20</v>
      </c>
      <c r="K360" s="31" t="s">
        <v>637</v>
      </c>
      <c r="L360" s="31" t="s">
        <v>733</v>
      </c>
      <c r="M360" s="31" t="s">
        <v>188</v>
      </c>
      <c r="N360" s="31" t="s">
        <v>239</v>
      </c>
      <c r="O360" s="31" t="s">
        <v>639</v>
      </c>
      <c r="P360" s="31" t="s">
        <v>640</v>
      </c>
      <c r="Q360" s="31" t="s">
        <v>20</v>
      </c>
      <c r="R360" s="32">
        <v>0</v>
      </c>
      <c r="S360" s="31" t="s">
        <v>20</v>
      </c>
      <c r="T360" s="31" t="s">
        <v>20</v>
      </c>
      <c r="U360" s="31" t="s">
        <v>20</v>
      </c>
      <c r="V360" s="31" t="s">
        <v>252</v>
      </c>
      <c r="W360" s="31" t="s">
        <v>176</v>
      </c>
      <c r="X360" s="31" t="s">
        <v>182</v>
      </c>
      <c r="Y360" s="31" t="s">
        <v>254</v>
      </c>
      <c r="Z360" s="31" t="s">
        <v>257</v>
      </c>
      <c r="AA360" s="32">
        <f>IF(W360="-","-",VLOOKUP(W360,十干十二支!A$2:B$61,2,FALSE))</f>
        <v>30</v>
      </c>
      <c r="AB360" s="32">
        <f>IF(X360="-","-",VLOOKUP(X360,十干十二支!$A$1:B$61,2,FALSE))</f>
        <v>29</v>
      </c>
      <c r="AC360" s="32">
        <f t="shared" si="82"/>
        <v>-1</v>
      </c>
      <c r="AD360" s="32">
        <f t="shared" si="81"/>
        <v>-1</v>
      </c>
      <c r="AE360" s="32" t="str">
        <f>IF(S360="-","-",VLOOKUP(S360,十干十二支!$A$1:B$61,2,FALSE))</f>
        <v>-</v>
      </c>
      <c r="AF360" s="32" t="str">
        <f>IF(T360="-","-",VLOOKUP(T360,十干十二支!$A$1:B$61,2,FALSE))</f>
        <v>-</v>
      </c>
      <c r="AG360" s="32" t="str">
        <f>IF(AE360="-","-",AF363-AE360)</f>
        <v>-</v>
      </c>
    </row>
    <row r="361" spans="1:33" ht="33.25" customHeight="1">
      <c r="A361" s="66"/>
      <c r="B361" s="33" t="s">
        <v>2070</v>
      </c>
      <c r="C361" s="33" t="s">
        <v>886</v>
      </c>
      <c r="D361" s="33" t="s">
        <v>2071</v>
      </c>
      <c r="E361" s="34">
        <v>226</v>
      </c>
      <c r="F361" s="34" t="s">
        <v>886</v>
      </c>
      <c r="G361" s="35" t="s">
        <v>2072</v>
      </c>
      <c r="H361" s="36" t="s">
        <v>2074</v>
      </c>
      <c r="I361" s="31" t="s">
        <v>886</v>
      </c>
      <c r="J361" s="31" t="s">
        <v>886</v>
      </c>
      <c r="K361" s="31" t="s">
        <v>637</v>
      </c>
      <c r="L361" s="31" t="s">
        <v>645</v>
      </c>
      <c r="M361" s="31" t="s">
        <v>886</v>
      </c>
      <c r="N361" s="31" t="s">
        <v>886</v>
      </c>
      <c r="O361" s="31" t="s">
        <v>639</v>
      </c>
      <c r="P361" s="31" t="s">
        <v>640</v>
      </c>
      <c r="Q361" s="31" t="s">
        <v>886</v>
      </c>
      <c r="R361" s="31" t="s">
        <v>886</v>
      </c>
      <c r="S361" s="31" t="s">
        <v>886</v>
      </c>
      <c r="T361" s="31" t="s">
        <v>886</v>
      </c>
      <c r="U361" s="31" t="s">
        <v>886</v>
      </c>
      <c r="V361" s="31" t="s">
        <v>886</v>
      </c>
      <c r="W361" s="31" t="s">
        <v>886</v>
      </c>
      <c r="X361" s="31" t="s">
        <v>886</v>
      </c>
      <c r="Y361" s="31" t="s">
        <v>886</v>
      </c>
      <c r="Z361" s="31" t="s">
        <v>886</v>
      </c>
      <c r="AA361" s="32" t="str">
        <f>IF(W361="-","-",VLOOKUP(W361,十干十二支!A$2:B$61,2,FALSE))</f>
        <v>-</v>
      </c>
      <c r="AB361" s="32" t="str">
        <f>IF(X361="-","-",VLOOKUP(X361,十干十二支!$A$1:B$61,2,FALSE))</f>
        <v>-</v>
      </c>
      <c r="AC361" s="32" t="str">
        <f t="shared" ref="AC361:AC362" si="87">IF(AA361="-","-",AB361-AA361)</f>
        <v>-</v>
      </c>
      <c r="AD361" s="32" t="str">
        <f t="shared" ref="AD361:AD362" si="88">IF(AC361="-","-",IF(ABS(AC361)&gt;30,IF(AC361 &gt; 0, AC361-60, AC361+60),AC361))</f>
        <v>-</v>
      </c>
      <c r="AE361" s="32" t="str">
        <f>IF(S361="-","-",VLOOKUP(S361,十干十二支!$A$1:B$61,2,FALSE))</f>
        <v>-</v>
      </c>
      <c r="AF361" s="32" t="str">
        <f>IF(T361="-","-",VLOOKUP(T361,十干十二支!$A$1:B$61,2,FALSE))</f>
        <v>-</v>
      </c>
      <c r="AG361" s="32" t="str">
        <f t="shared" ref="AG361:AG362" si="89">IF(AE361="-","-",AF364-AE361)</f>
        <v>-</v>
      </c>
    </row>
    <row r="362" spans="1:33" ht="54">
      <c r="A362" s="66"/>
      <c r="B362" s="33" t="s">
        <v>2071</v>
      </c>
      <c r="C362" s="33" t="s">
        <v>886</v>
      </c>
      <c r="D362" s="33" t="s">
        <v>886</v>
      </c>
      <c r="E362" s="34">
        <v>226</v>
      </c>
      <c r="F362" s="34">
        <v>1</v>
      </c>
      <c r="G362" s="35" t="s">
        <v>2073</v>
      </c>
      <c r="H362" s="36" t="s">
        <v>2075</v>
      </c>
      <c r="I362" s="31" t="s">
        <v>2076</v>
      </c>
      <c r="J362" s="31" t="s">
        <v>886</v>
      </c>
      <c r="K362" s="31" t="s">
        <v>637</v>
      </c>
      <c r="L362" s="31" t="s">
        <v>638</v>
      </c>
      <c r="M362" s="31" t="s">
        <v>886</v>
      </c>
      <c r="N362" s="31" t="s">
        <v>886</v>
      </c>
      <c r="O362" s="31" t="s">
        <v>640</v>
      </c>
      <c r="P362" s="31" t="s">
        <v>639</v>
      </c>
      <c r="Q362" s="31" t="s">
        <v>886</v>
      </c>
      <c r="R362" s="31" t="s">
        <v>886</v>
      </c>
      <c r="S362" s="31" t="s">
        <v>886</v>
      </c>
      <c r="T362" s="31" t="s">
        <v>886</v>
      </c>
      <c r="U362" s="31" t="s">
        <v>886</v>
      </c>
      <c r="V362" s="31" t="s">
        <v>886</v>
      </c>
      <c r="W362" s="31" t="s">
        <v>1991</v>
      </c>
      <c r="X362" s="31" t="s">
        <v>1992</v>
      </c>
      <c r="Y362" s="31" t="s">
        <v>2073</v>
      </c>
      <c r="Z362" s="31" t="s">
        <v>2077</v>
      </c>
      <c r="AA362" s="32">
        <f>IF(W362="-","-",VLOOKUP(W362,十干十二支!A$2:B$61,2,FALSE))</f>
        <v>17</v>
      </c>
      <c r="AB362" s="32">
        <f>IF(X362="-","-",VLOOKUP(X362,十干十二支!$A$1:B$61,2,FALSE))</f>
        <v>18</v>
      </c>
      <c r="AC362" s="32">
        <f t="shared" si="87"/>
        <v>1</v>
      </c>
      <c r="AD362" s="32">
        <f t="shared" si="88"/>
        <v>1</v>
      </c>
      <c r="AE362" s="32" t="str">
        <f>IF(S362="-","-",VLOOKUP(S362,十干十二支!$A$1:B$61,2,FALSE))</f>
        <v>-</v>
      </c>
      <c r="AF362" s="32" t="str">
        <f>IF(T362="-","-",VLOOKUP(T362,十干十二支!$A$1:B$61,2,FALSE))</f>
        <v>-</v>
      </c>
      <c r="AG362" s="32" t="str">
        <f t="shared" si="89"/>
        <v>-</v>
      </c>
    </row>
    <row r="363" spans="1:33" ht="33.25" customHeight="1">
      <c r="A363" s="66"/>
      <c r="B363" s="33" t="s">
        <v>737</v>
      </c>
      <c r="C363" s="33" t="s">
        <v>20</v>
      </c>
      <c r="D363" s="33" t="s">
        <v>258</v>
      </c>
      <c r="E363" s="34">
        <v>228</v>
      </c>
      <c r="F363" s="33" t="s">
        <v>20</v>
      </c>
      <c r="G363" s="35" t="s">
        <v>738</v>
      </c>
      <c r="H363" s="36" t="s">
        <v>739</v>
      </c>
      <c r="I363" s="31" t="s">
        <v>20</v>
      </c>
      <c r="J363" s="31" t="s">
        <v>20</v>
      </c>
      <c r="K363" s="31" t="s">
        <v>637</v>
      </c>
      <c r="L363" s="31" t="s">
        <v>645</v>
      </c>
      <c r="M363" s="31" t="s">
        <v>20</v>
      </c>
      <c r="N363" s="31" t="s">
        <v>20</v>
      </c>
      <c r="O363" s="31" t="s">
        <v>640</v>
      </c>
      <c r="P363" s="31" t="s">
        <v>639</v>
      </c>
      <c r="Q363" s="31" t="s">
        <v>20</v>
      </c>
      <c r="R363" s="31" t="s">
        <v>20</v>
      </c>
      <c r="S363" s="31" t="s">
        <v>20</v>
      </c>
      <c r="T363" s="31" t="s">
        <v>20</v>
      </c>
      <c r="U363" s="31" t="s">
        <v>20</v>
      </c>
      <c r="V363" s="31" t="s">
        <v>20</v>
      </c>
      <c r="W363" s="31" t="s">
        <v>20</v>
      </c>
      <c r="X363" s="31" t="s">
        <v>20</v>
      </c>
      <c r="Y363" s="31" t="s">
        <v>20</v>
      </c>
      <c r="Z363" s="31" t="s">
        <v>20</v>
      </c>
      <c r="AA363" s="32" t="str">
        <f>IF(W363="-","-",VLOOKUP(W363,十干十二支!A$2:B$61,2,FALSE))</f>
        <v>-</v>
      </c>
      <c r="AB363" s="32" t="str">
        <f>IF(X363="-","-",VLOOKUP(X363,十干十二支!$A$1:B$61,2,FALSE))</f>
        <v>-</v>
      </c>
      <c r="AC363" s="32" t="str">
        <f t="shared" si="82"/>
        <v>-</v>
      </c>
      <c r="AD363" s="32" t="str">
        <f t="shared" si="81"/>
        <v>-</v>
      </c>
      <c r="AE363" s="32" t="str">
        <f>IF(S363="-","-",VLOOKUP(S363,十干十二支!$A$1:B$61,2,FALSE))</f>
        <v>-</v>
      </c>
      <c r="AF363" s="32" t="str">
        <f>IF(T363="-","-",VLOOKUP(T363,十干十二支!$A$1:B$61,2,FALSE))</f>
        <v>-</v>
      </c>
      <c r="AG363" s="32" t="str">
        <f t="shared" si="83"/>
        <v>-</v>
      </c>
    </row>
    <row r="364" spans="1:33" ht="63.25" customHeight="1">
      <c r="A364" s="66"/>
      <c r="B364" s="33" t="s">
        <v>258</v>
      </c>
      <c r="C364" s="33" t="s">
        <v>20</v>
      </c>
      <c r="D364" s="33" t="s">
        <v>20</v>
      </c>
      <c r="E364" s="34">
        <v>228</v>
      </c>
      <c r="F364" s="34">
        <v>1</v>
      </c>
      <c r="G364" s="35" t="s">
        <v>259</v>
      </c>
      <c r="H364" s="36" t="s">
        <v>260</v>
      </c>
      <c r="I364" s="31" t="s">
        <v>261</v>
      </c>
      <c r="J364" s="31" t="s">
        <v>20</v>
      </c>
      <c r="K364" s="31" t="s">
        <v>637</v>
      </c>
      <c r="L364" s="31" t="s">
        <v>740</v>
      </c>
      <c r="M364" s="31" t="s">
        <v>20</v>
      </c>
      <c r="N364" s="31" t="s">
        <v>20</v>
      </c>
      <c r="O364" s="31" t="s">
        <v>640</v>
      </c>
      <c r="P364" s="31" t="s">
        <v>640</v>
      </c>
      <c r="Q364" s="31" t="s">
        <v>20</v>
      </c>
      <c r="R364" s="31" t="s">
        <v>20</v>
      </c>
      <c r="S364" s="31" t="s">
        <v>20</v>
      </c>
      <c r="T364" s="31" t="s">
        <v>20</v>
      </c>
      <c r="U364" s="31" t="s">
        <v>20</v>
      </c>
      <c r="V364" s="31" t="s">
        <v>20</v>
      </c>
      <c r="W364" s="31" t="s">
        <v>127</v>
      </c>
      <c r="X364" s="31" t="s">
        <v>128</v>
      </c>
      <c r="Y364" s="31" t="s">
        <v>259</v>
      </c>
      <c r="Z364" s="31" t="s">
        <v>262</v>
      </c>
      <c r="AA364" s="32">
        <f>IF(W364="-","-",VLOOKUP(W364,十干十二支!A$2:B$61,2,FALSE))</f>
        <v>9</v>
      </c>
      <c r="AB364" s="32">
        <f>IF(X364="-","-",VLOOKUP(X364,十干十二支!$A$1:B$61,2,FALSE))</f>
        <v>8</v>
      </c>
      <c r="AC364" s="32">
        <f t="shared" si="82"/>
        <v>-1</v>
      </c>
      <c r="AD364" s="32">
        <f t="shared" ref="AD364:AD427" si="90">IF(AC364="-","-",IF(ABS(AC364)&gt;30,IF(AC364 &gt; 0, AC364-60, AC364+60),AC364))</f>
        <v>-1</v>
      </c>
      <c r="AE364" s="32" t="str">
        <f>IF(S364="-","-",VLOOKUP(S364,十干十二支!$A$1:B$61,2,FALSE))</f>
        <v>-</v>
      </c>
      <c r="AF364" s="32" t="str">
        <f>IF(T364="-","-",VLOOKUP(T364,十干十二支!$A$1:B$61,2,FALSE))</f>
        <v>-</v>
      </c>
      <c r="AG364" s="32" t="str">
        <f t="shared" si="83"/>
        <v>-</v>
      </c>
    </row>
    <row r="365" spans="1:33" ht="33.25" customHeight="1">
      <c r="A365" s="66"/>
      <c r="B365" s="33" t="s">
        <v>741</v>
      </c>
      <c r="C365" s="33" t="s">
        <v>20</v>
      </c>
      <c r="D365" s="33" t="s">
        <v>263</v>
      </c>
      <c r="E365" s="34">
        <v>230</v>
      </c>
      <c r="F365" s="33" t="s">
        <v>20</v>
      </c>
      <c r="G365" s="35" t="s">
        <v>742</v>
      </c>
      <c r="H365" s="36" t="s">
        <v>743</v>
      </c>
      <c r="I365" s="31" t="s">
        <v>20</v>
      </c>
      <c r="J365" s="31" t="s">
        <v>20</v>
      </c>
      <c r="K365" s="31" t="s">
        <v>637</v>
      </c>
      <c r="L365" s="31" t="s">
        <v>645</v>
      </c>
      <c r="M365" s="31" t="s">
        <v>20</v>
      </c>
      <c r="N365" s="31" t="s">
        <v>20</v>
      </c>
      <c r="O365" s="31" t="s">
        <v>640</v>
      </c>
      <c r="P365" s="31" t="s">
        <v>639</v>
      </c>
      <c r="Q365" s="31" t="s">
        <v>20</v>
      </c>
      <c r="R365" s="31" t="s">
        <v>20</v>
      </c>
      <c r="S365" s="31" t="s">
        <v>20</v>
      </c>
      <c r="T365" s="31" t="s">
        <v>20</v>
      </c>
      <c r="U365" s="31" t="s">
        <v>20</v>
      </c>
      <c r="V365" s="31" t="s">
        <v>20</v>
      </c>
      <c r="W365" s="31" t="s">
        <v>20</v>
      </c>
      <c r="X365" s="31" t="s">
        <v>20</v>
      </c>
      <c r="Y365" s="31" t="s">
        <v>20</v>
      </c>
      <c r="Z365" s="31" t="s">
        <v>20</v>
      </c>
      <c r="AA365" s="32" t="str">
        <f>IF(W365="-","-",VLOOKUP(W365,十干十二支!A$2:B$61,2,FALSE))</f>
        <v>-</v>
      </c>
      <c r="AB365" s="32" t="str">
        <f>IF(X365="-","-",VLOOKUP(X365,十干十二支!$A$1:B$61,2,FALSE))</f>
        <v>-</v>
      </c>
      <c r="AC365" s="32" t="str">
        <f t="shared" si="82"/>
        <v>-</v>
      </c>
      <c r="AD365" s="32" t="str">
        <f t="shared" si="90"/>
        <v>-</v>
      </c>
      <c r="AE365" s="32" t="str">
        <f>IF(S365="-","-",VLOOKUP(S365,十干十二支!$A$1:B$61,2,FALSE))</f>
        <v>-</v>
      </c>
      <c r="AF365" s="32" t="str">
        <f>IF(T365="-","-",VLOOKUP(T365,十干十二支!$A$1:B$61,2,FALSE))</f>
        <v>-</v>
      </c>
      <c r="AG365" s="32" t="str">
        <f t="shared" si="83"/>
        <v>-</v>
      </c>
    </row>
    <row r="366" spans="1:33" ht="63.25" customHeight="1">
      <c r="A366" s="66"/>
      <c r="B366" s="33" t="s">
        <v>263</v>
      </c>
      <c r="C366" s="33" t="s">
        <v>20</v>
      </c>
      <c r="D366" s="33" t="s">
        <v>20</v>
      </c>
      <c r="E366" s="34">
        <v>230</v>
      </c>
      <c r="F366" s="34">
        <v>1</v>
      </c>
      <c r="G366" s="35" t="s">
        <v>264</v>
      </c>
      <c r="H366" s="36" t="s">
        <v>265</v>
      </c>
      <c r="I366" s="31" t="s">
        <v>266</v>
      </c>
      <c r="J366" s="31" t="s">
        <v>20</v>
      </c>
      <c r="K366" s="31" t="s">
        <v>637</v>
      </c>
      <c r="L366" s="31" t="s">
        <v>744</v>
      </c>
      <c r="M366" s="31" t="s">
        <v>20</v>
      </c>
      <c r="N366" s="31" t="s">
        <v>20</v>
      </c>
      <c r="O366" s="31" t="s">
        <v>639</v>
      </c>
      <c r="P366" s="31" t="s">
        <v>640</v>
      </c>
      <c r="Q366" s="31" t="s">
        <v>20</v>
      </c>
      <c r="R366" s="31" t="s">
        <v>20</v>
      </c>
      <c r="S366" s="31" t="s">
        <v>20</v>
      </c>
      <c r="T366" s="31" t="s">
        <v>20</v>
      </c>
      <c r="U366" s="31" t="s">
        <v>20</v>
      </c>
      <c r="V366" s="31" t="s">
        <v>20</v>
      </c>
      <c r="W366" s="31" t="s">
        <v>267</v>
      </c>
      <c r="X366" s="31" t="s">
        <v>268</v>
      </c>
      <c r="Y366" s="31" t="s">
        <v>264</v>
      </c>
      <c r="Z366" s="31" t="s">
        <v>269</v>
      </c>
      <c r="AA366" s="32">
        <f>IF(W366="-","-",VLOOKUP(W366,十干十二支!A$2:B$61,2,FALSE))</f>
        <v>34</v>
      </c>
      <c r="AB366" s="32">
        <f>IF(X366="-","-",VLOOKUP(X366,十干十二支!$A$1:B$61,2,FALSE))</f>
        <v>33</v>
      </c>
      <c r="AC366" s="32">
        <f t="shared" si="82"/>
        <v>-1</v>
      </c>
      <c r="AD366" s="32">
        <f t="shared" si="90"/>
        <v>-1</v>
      </c>
      <c r="AE366" s="32" t="str">
        <f>IF(S366="-","-",VLOOKUP(S366,十干十二支!$A$1:B$61,2,FALSE))</f>
        <v>-</v>
      </c>
      <c r="AF366" s="32" t="str">
        <f>IF(T366="-","-",VLOOKUP(T366,十干十二支!$A$1:B$61,2,FALSE))</f>
        <v>-</v>
      </c>
      <c r="AG366" s="32" t="str">
        <f t="shared" si="83"/>
        <v>-</v>
      </c>
    </row>
    <row r="367" spans="1:33" ht="33.25" customHeight="1">
      <c r="A367" s="66"/>
      <c r="B367" s="33" t="s">
        <v>745</v>
      </c>
      <c r="C367" s="33" t="s">
        <v>20</v>
      </c>
      <c r="D367" s="33" t="s">
        <v>270</v>
      </c>
      <c r="E367" s="34">
        <v>242</v>
      </c>
      <c r="F367" s="33" t="s">
        <v>20</v>
      </c>
      <c r="G367" s="35" t="s">
        <v>746</v>
      </c>
      <c r="H367" s="36" t="s">
        <v>747</v>
      </c>
      <c r="I367" s="31" t="s">
        <v>20</v>
      </c>
      <c r="J367" s="31" t="s">
        <v>20</v>
      </c>
      <c r="K367" s="31" t="s">
        <v>637</v>
      </c>
      <c r="L367" s="31" t="s">
        <v>645</v>
      </c>
      <c r="M367" s="31" t="s">
        <v>2096</v>
      </c>
      <c r="N367" s="31" t="s">
        <v>2097</v>
      </c>
      <c r="O367" s="31" t="s">
        <v>640</v>
      </c>
      <c r="P367" s="31" t="s">
        <v>639</v>
      </c>
      <c r="Q367" s="31" t="s">
        <v>20</v>
      </c>
      <c r="R367" s="31" t="s">
        <v>20</v>
      </c>
      <c r="S367" s="31" t="s">
        <v>20</v>
      </c>
      <c r="T367" s="31" t="s">
        <v>20</v>
      </c>
      <c r="U367" s="31" t="s">
        <v>20</v>
      </c>
      <c r="V367" s="31" t="s">
        <v>20</v>
      </c>
      <c r="W367" s="31" t="s">
        <v>20</v>
      </c>
      <c r="X367" s="31" t="s">
        <v>20</v>
      </c>
      <c r="Y367" s="31" t="s">
        <v>20</v>
      </c>
      <c r="Z367" s="31" t="s">
        <v>20</v>
      </c>
      <c r="AA367" s="32" t="str">
        <f>IF(W367="-","-",VLOOKUP(W367,十干十二支!A$2:B$61,2,FALSE))</f>
        <v>-</v>
      </c>
      <c r="AB367" s="32" t="str">
        <f>IF(X367="-","-",VLOOKUP(X367,十干十二支!$A$1:B$61,2,FALSE))</f>
        <v>-</v>
      </c>
      <c r="AC367" s="32" t="str">
        <f t="shared" si="82"/>
        <v>-</v>
      </c>
      <c r="AD367" s="32" t="str">
        <f t="shared" si="90"/>
        <v>-</v>
      </c>
      <c r="AE367" s="32" t="str">
        <f>IF(S367="-","-",VLOOKUP(S367,十干十二支!$A$1:B$61,2,FALSE))</f>
        <v>-</v>
      </c>
      <c r="AF367" s="32" t="str">
        <f>IF(T367="-","-",VLOOKUP(T367,十干十二支!$A$1:B$61,2,FALSE))</f>
        <v>-</v>
      </c>
      <c r="AG367" s="32" t="str">
        <f t="shared" si="83"/>
        <v>-</v>
      </c>
    </row>
    <row r="368" spans="1:33" ht="123.25" customHeight="1">
      <c r="A368" s="66"/>
      <c r="B368" s="33" t="s">
        <v>270</v>
      </c>
      <c r="C368" s="33" t="s">
        <v>20</v>
      </c>
      <c r="D368" s="33" t="s">
        <v>20</v>
      </c>
      <c r="E368" s="34">
        <v>242</v>
      </c>
      <c r="F368" s="34">
        <v>1</v>
      </c>
      <c r="G368" s="35" t="s">
        <v>271</v>
      </c>
      <c r="H368" s="36" t="s">
        <v>272</v>
      </c>
      <c r="I368" s="31" t="s">
        <v>273</v>
      </c>
      <c r="J368" s="31" t="s">
        <v>20</v>
      </c>
      <c r="K368" s="31" t="s">
        <v>637</v>
      </c>
      <c r="L368" s="31" t="s">
        <v>748</v>
      </c>
      <c r="M368" s="31" t="s">
        <v>2095</v>
      </c>
      <c r="N368" s="31" t="s">
        <v>2096</v>
      </c>
      <c r="O368" s="31" t="s">
        <v>640</v>
      </c>
      <c r="P368" s="31" t="s">
        <v>640</v>
      </c>
      <c r="Q368" s="31" t="s">
        <v>20</v>
      </c>
      <c r="R368" s="31" t="s">
        <v>20</v>
      </c>
      <c r="S368" s="31" t="s">
        <v>20</v>
      </c>
      <c r="T368" s="31" t="s">
        <v>20</v>
      </c>
      <c r="U368" s="31" t="s">
        <v>20</v>
      </c>
      <c r="V368" s="31" t="s">
        <v>20</v>
      </c>
      <c r="W368" s="31" t="s">
        <v>274</v>
      </c>
      <c r="X368" s="31" t="s">
        <v>275</v>
      </c>
      <c r="Y368" s="31" t="s">
        <v>271</v>
      </c>
      <c r="Z368" s="31" t="s">
        <v>276</v>
      </c>
      <c r="AA368" s="32">
        <f>IF(W368="-","-",VLOOKUP(W368,十干十二支!A$2:B$61,2,FALSE))</f>
        <v>13</v>
      </c>
      <c r="AB368" s="32">
        <f>IF(X368="-","-",VLOOKUP(X368,十干十二支!$A$1:B$61,2,FALSE))</f>
        <v>12</v>
      </c>
      <c r="AC368" s="32">
        <f t="shared" si="82"/>
        <v>-1</v>
      </c>
      <c r="AD368" s="32">
        <f t="shared" si="90"/>
        <v>-1</v>
      </c>
      <c r="AE368" s="32" t="str">
        <f>IF(S368="-","-",VLOOKUP(S368,十干十二支!$A$1:B$61,2,FALSE))</f>
        <v>-</v>
      </c>
      <c r="AF368" s="32" t="str">
        <f>IF(T368="-","-",VLOOKUP(T368,十干十二支!$A$1:B$61,2,FALSE))</f>
        <v>-</v>
      </c>
      <c r="AG368" s="32" t="str">
        <f t="shared" si="83"/>
        <v>-</v>
      </c>
    </row>
    <row r="369" spans="1:33" ht="33.25" customHeight="1">
      <c r="A369" s="66"/>
      <c r="B369" s="33" t="s">
        <v>749</v>
      </c>
      <c r="C369" s="33" t="s">
        <v>20</v>
      </c>
      <c r="D369" s="33" t="s">
        <v>277</v>
      </c>
      <c r="E369" s="34">
        <v>245</v>
      </c>
      <c r="F369" s="33" t="s">
        <v>20</v>
      </c>
      <c r="G369" s="35" t="s">
        <v>750</v>
      </c>
      <c r="H369" s="36" t="s">
        <v>751</v>
      </c>
      <c r="I369" s="31" t="s">
        <v>20</v>
      </c>
      <c r="J369" s="31" t="s">
        <v>20</v>
      </c>
      <c r="K369" s="31" t="s">
        <v>637</v>
      </c>
      <c r="L369" s="31" t="s">
        <v>645</v>
      </c>
      <c r="M369" s="31" t="s">
        <v>20</v>
      </c>
      <c r="N369" s="31" t="s">
        <v>20</v>
      </c>
      <c r="O369" s="31" t="s">
        <v>640</v>
      </c>
      <c r="P369" s="31" t="s">
        <v>639</v>
      </c>
      <c r="Q369" s="31" t="s">
        <v>20</v>
      </c>
      <c r="R369" s="31" t="s">
        <v>20</v>
      </c>
      <c r="S369" s="31" t="s">
        <v>20</v>
      </c>
      <c r="T369" s="31" t="s">
        <v>20</v>
      </c>
      <c r="U369" s="31" t="s">
        <v>20</v>
      </c>
      <c r="V369" s="31" t="s">
        <v>20</v>
      </c>
      <c r="W369" s="31" t="s">
        <v>20</v>
      </c>
      <c r="X369" s="31" t="s">
        <v>20</v>
      </c>
      <c r="Y369" s="31" t="s">
        <v>20</v>
      </c>
      <c r="Z369" s="31" t="s">
        <v>20</v>
      </c>
      <c r="AA369" s="32" t="str">
        <f>IF(W369="-","-",VLOOKUP(W369,十干十二支!A$2:B$61,2,FALSE))</f>
        <v>-</v>
      </c>
      <c r="AB369" s="32" t="str">
        <f>IF(X369="-","-",VLOOKUP(X369,十干十二支!$A$1:B$61,2,FALSE))</f>
        <v>-</v>
      </c>
      <c r="AC369" s="32" t="str">
        <f t="shared" si="82"/>
        <v>-</v>
      </c>
      <c r="AD369" s="32" t="str">
        <f t="shared" si="90"/>
        <v>-</v>
      </c>
      <c r="AE369" s="32" t="str">
        <f>IF(S369="-","-",VLOOKUP(S369,十干十二支!$A$1:B$61,2,FALSE))</f>
        <v>-</v>
      </c>
      <c r="AF369" s="32" t="str">
        <f>IF(T369="-","-",VLOOKUP(T369,十干十二支!$A$1:B$61,2,FALSE))</f>
        <v>-</v>
      </c>
      <c r="AG369" s="32" t="str">
        <f t="shared" si="83"/>
        <v>-</v>
      </c>
    </row>
    <row r="370" spans="1:33" ht="63.25" customHeight="1">
      <c r="A370" s="66"/>
      <c r="B370" s="33" t="s">
        <v>277</v>
      </c>
      <c r="C370" s="33" t="s">
        <v>20</v>
      </c>
      <c r="D370" s="33" t="s">
        <v>20</v>
      </c>
      <c r="E370" s="34">
        <v>245</v>
      </c>
      <c r="F370" s="34">
        <v>1</v>
      </c>
      <c r="G370" s="35" t="s">
        <v>278</v>
      </c>
      <c r="H370" s="36" t="s">
        <v>279</v>
      </c>
      <c r="I370" s="31" t="s">
        <v>280</v>
      </c>
      <c r="J370" s="31" t="s">
        <v>20</v>
      </c>
      <c r="K370" s="31" t="s">
        <v>637</v>
      </c>
      <c r="L370" s="31" t="s">
        <v>744</v>
      </c>
      <c r="M370" s="31" t="s">
        <v>20</v>
      </c>
      <c r="N370" s="31" t="s">
        <v>20</v>
      </c>
      <c r="O370" s="31" t="s">
        <v>639</v>
      </c>
      <c r="P370" s="31" t="s">
        <v>640</v>
      </c>
      <c r="Q370" s="31" t="s">
        <v>20</v>
      </c>
      <c r="R370" s="31" t="s">
        <v>20</v>
      </c>
      <c r="S370" s="31" t="s">
        <v>20</v>
      </c>
      <c r="T370" s="31" t="s">
        <v>20</v>
      </c>
      <c r="U370" s="31" t="s">
        <v>20</v>
      </c>
      <c r="V370" s="31" t="s">
        <v>20</v>
      </c>
      <c r="W370" s="31" t="s">
        <v>147</v>
      </c>
      <c r="X370" s="31" t="s">
        <v>158</v>
      </c>
      <c r="Y370" s="31" t="s">
        <v>278</v>
      </c>
      <c r="Z370" s="31" t="s">
        <v>281</v>
      </c>
      <c r="AA370" s="32">
        <f>IF(W370="-","-",VLOOKUP(W370,十干十二支!A$2:B$61,2,FALSE))</f>
        <v>24</v>
      </c>
      <c r="AB370" s="32">
        <f>IF(X370="-","-",VLOOKUP(X370,十干十二支!$A$1:B$61,2,FALSE))</f>
        <v>23</v>
      </c>
      <c r="AC370" s="32">
        <f t="shared" si="82"/>
        <v>-1</v>
      </c>
      <c r="AD370" s="32">
        <f t="shared" si="90"/>
        <v>-1</v>
      </c>
      <c r="AE370" s="32" t="str">
        <f>IF(S370="-","-",VLOOKUP(S370,十干十二支!$A$1:B$61,2,FALSE))</f>
        <v>-</v>
      </c>
      <c r="AF370" s="32" t="str">
        <f>IF(T370="-","-",VLOOKUP(T370,十干十二支!$A$1:B$61,2,FALSE))</f>
        <v>-</v>
      </c>
      <c r="AG370" s="32" t="str">
        <f t="shared" si="83"/>
        <v>-</v>
      </c>
    </row>
    <row r="371" spans="1:33" ht="33.25" customHeight="1">
      <c r="A371" s="66"/>
      <c r="B371" s="33" t="s">
        <v>752</v>
      </c>
      <c r="C371" s="33" t="s">
        <v>20</v>
      </c>
      <c r="D371" s="33" t="s">
        <v>282</v>
      </c>
      <c r="E371" s="34">
        <v>251</v>
      </c>
      <c r="F371" s="33" t="s">
        <v>20</v>
      </c>
      <c r="G371" s="35" t="s">
        <v>753</v>
      </c>
      <c r="H371" s="36" t="s">
        <v>754</v>
      </c>
      <c r="I371" s="31" t="s">
        <v>20</v>
      </c>
      <c r="J371" s="31" t="s">
        <v>20</v>
      </c>
      <c r="K371" s="31" t="s">
        <v>637</v>
      </c>
      <c r="L371" s="31" t="s">
        <v>645</v>
      </c>
      <c r="M371" s="31" t="s">
        <v>20</v>
      </c>
      <c r="N371" s="31" t="s">
        <v>20</v>
      </c>
      <c r="O371" s="31" t="s">
        <v>640</v>
      </c>
      <c r="P371" s="31" t="s">
        <v>639</v>
      </c>
      <c r="Q371" s="31" t="s">
        <v>20</v>
      </c>
      <c r="R371" s="31" t="s">
        <v>20</v>
      </c>
      <c r="S371" s="31" t="s">
        <v>20</v>
      </c>
      <c r="T371" s="31" t="s">
        <v>20</v>
      </c>
      <c r="U371" s="31" t="s">
        <v>20</v>
      </c>
      <c r="V371" s="31" t="s">
        <v>20</v>
      </c>
      <c r="W371" s="31" t="s">
        <v>20</v>
      </c>
      <c r="X371" s="31" t="s">
        <v>20</v>
      </c>
      <c r="Y371" s="31" t="s">
        <v>20</v>
      </c>
      <c r="Z371" s="31" t="s">
        <v>20</v>
      </c>
      <c r="AA371" s="32" t="str">
        <f>IF(W371="-","-",VLOOKUP(W371,十干十二支!A$2:B$61,2,FALSE))</f>
        <v>-</v>
      </c>
      <c r="AB371" s="32" t="str">
        <f>IF(X371="-","-",VLOOKUP(X371,十干十二支!$A$1:B$61,2,FALSE))</f>
        <v>-</v>
      </c>
      <c r="AC371" s="32" t="str">
        <f t="shared" si="82"/>
        <v>-</v>
      </c>
      <c r="AD371" s="32" t="str">
        <f t="shared" si="90"/>
        <v>-</v>
      </c>
      <c r="AE371" s="32" t="str">
        <f>IF(S371="-","-",VLOOKUP(S371,十干十二支!$A$1:B$61,2,FALSE))</f>
        <v>-</v>
      </c>
      <c r="AF371" s="32" t="str">
        <f>IF(T371="-","-",VLOOKUP(T371,十干十二支!$A$1:B$61,2,FALSE))</f>
        <v>-</v>
      </c>
      <c r="AG371" s="32" t="str">
        <f t="shared" si="83"/>
        <v>-</v>
      </c>
    </row>
    <row r="372" spans="1:33" ht="78.25" customHeight="1">
      <c r="A372" s="66"/>
      <c r="B372" s="33" t="s">
        <v>282</v>
      </c>
      <c r="C372" s="33" t="s">
        <v>20</v>
      </c>
      <c r="D372" s="33" t="s">
        <v>20</v>
      </c>
      <c r="E372" s="34">
        <v>251</v>
      </c>
      <c r="F372" s="34">
        <v>1</v>
      </c>
      <c r="G372" s="35" t="s">
        <v>283</v>
      </c>
      <c r="H372" s="36" t="s">
        <v>284</v>
      </c>
      <c r="I372" s="31" t="s">
        <v>285</v>
      </c>
      <c r="J372" s="31" t="s">
        <v>20</v>
      </c>
      <c r="K372" s="31" t="s">
        <v>637</v>
      </c>
      <c r="L372" s="31" t="s">
        <v>733</v>
      </c>
      <c r="M372" s="31" t="s">
        <v>20</v>
      </c>
      <c r="N372" s="31" t="s">
        <v>20</v>
      </c>
      <c r="O372" s="31" t="s">
        <v>639</v>
      </c>
      <c r="P372" s="31" t="s">
        <v>640</v>
      </c>
      <c r="Q372" s="31" t="s">
        <v>20</v>
      </c>
      <c r="R372" s="31" t="s">
        <v>20</v>
      </c>
      <c r="S372" s="31" t="s">
        <v>20</v>
      </c>
      <c r="T372" s="31" t="s">
        <v>20</v>
      </c>
      <c r="U372" s="31" t="s">
        <v>20</v>
      </c>
      <c r="V372" s="31" t="s">
        <v>20</v>
      </c>
      <c r="W372" s="31" t="s">
        <v>140</v>
      </c>
      <c r="X372" s="31" t="s">
        <v>194</v>
      </c>
      <c r="Y372" s="31" t="s">
        <v>283</v>
      </c>
      <c r="Z372" s="31" t="s">
        <v>286</v>
      </c>
      <c r="AA372" s="32">
        <f>IF(W372="-","-",VLOOKUP(W372,十干十二支!A$2:B$61,2,FALSE))</f>
        <v>5</v>
      </c>
      <c r="AB372" s="32">
        <f>IF(X372="-","-",VLOOKUP(X372,十干十二支!$A$1:B$61,2,FALSE))</f>
        <v>4</v>
      </c>
      <c r="AC372" s="32">
        <f t="shared" si="82"/>
        <v>-1</v>
      </c>
      <c r="AD372" s="32">
        <f t="shared" si="90"/>
        <v>-1</v>
      </c>
      <c r="AE372" s="32" t="str">
        <f>IF(S372="-","-",VLOOKUP(S372,十干十二支!$A$1:B$61,2,FALSE))</f>
        <v>-</v>
      </c>
      <c r="AF372" s="32" t="str">
        <f>IF(T372="-","-",VLOOKUP(T372,十干十二支!$A$1:B$61,2,FALSE))</f>
        <v>-</v>
      </c>
      <c r="AG372" s="32" t="str">
        <f t="shared" si="83"/>
        <v>-</v>
      </c>
    </row>
    <row r="373" spans="1:33" ht="33.25" customHeight="1">
      <c r="A373" s="66"/>
      <c r="B373" s="33" t="s">
        <v>755</v>
      </c>
      <c r="C373" s="33" t="s">
        <v>20</v>
      </c>
      <c r="D373" s="33" t="s">
        <v>287</v>
      </c>
      <c r="E373" s="34">
        <v>251</v>
      </c>
      <c r="F373" s="33" t="s">
        <v>20</v>
      </c>
      <c r="G373" s="35" t="s">
        <v>756</v>
      </c>
      <c r="H373" s="36" t="s">
        <v>757</v>
      </c>
      <c r="I373" s="31" t="s">
        <v>20</v>
      </c>
      <c r="J373" s="31" t="s">
        <v>20</v>
      </c>
      <c r="K373" s="31" t="s">
        <v>637</v>
      </c>
      <c r="L373" s="31" t="s">
        <v>645</v>
      </c>
      <c r="M373" s="31" t="s">
        <v>20</v>
      </c>
      <c r="N373" s="31" t="s">
        <v>20</v>
      </c>
      <c r="O373" s="31" t="s">
        <v>640</v>
      </c>
      <c r="P373" s="31" t="s">
        <v>639</v>
      </c>
      <c r="Q373" s="31" t="s">
        <v>20</v>
      </c>
      <c r="R373" s="31" t="s">
        <v>20</v>
      </c>
      <c r="S373" s="31" t="s">
        <v>20</v>
      </c>
      <c r="T373" s="31" t="s">
        <v>20</v>
      </c>
      <c r="U373" s="31" t="s">
        <v>20</v>
      </c>
      <c r="V373" s="31" t="s">
        <v>20</v>
      </c>
      <c r="W373" s="31" t="s">
        <v>20</v>
      </c>
      <c r="X373" s="31" t="s">
        <v>20</v>
      </c>
      <c r="Y373" s="31" t="s">
        <v>20</v>
      </c>
      <c r="Z373" s="31" t="s">
        <v>20</v>
      </c>
      <c r="AA373" s="32" t="str">
        <f>IF(W373="-","-",VLOOKUP(W373,十干十二支!A$2:B$61,2,FALSE))</f>
        <v>-</v>
      </c>
      <c r="AB373" s="32" t="str">
        <f>IF(X373="-","-",VLOOKUP(X373,十干十二支!$A$1:B$61,2,FALSE))</f>
        <v>-</v>
      </c>
      <c r="AC373" s="32" t="str">
        <f t="shared" si="82"/>
        <v>-</v>
      </c>
      <c r="AD373" s="32" t="str">
        <f t="shared" si="90"/>
        <v>-</v>
      </c>
      <c r="AE373" s="32" t="str">
        <f>IF(S373="-","-",VLOOKUP(S373,十干十二支!$A$1:B$61,2,FALSE))</f>
        <v>-</v>
      </c>
      <c r="AF373" s="32" t="str">
        <f>IF(T373="-","-",VLOOKUP(T373,十干十二支!$A$1:B$61,2,FALSE))</f>
        <v>-</v>
      </c>
      <c r="AG373" s="32" t="str">
        <f t="shared" si="83"/>
        <v>-</v>
      </c>
    </row>
    <row r="374" spans="1:33" ht="63.25" customHeight="1">
      <c r="A374" s="66"/>
      <c r="B374" s="33" t="s">
        <v>287</v>
      </c>
      <c r="C374" s="33" t="s">
        <v>20</v>
      </c>
      <c r="D374" s="33" t="s">
        <v>20</v>
      </c>
      <c r="E374" s="34">
        <v>251</v>
      </c>
      <c r="F374" s="34">
        <v>2</v>
      </c>
      <c r="G374" s="35" t="s">
        <v>288</v>
      </c>
      <c r="H374" s="36" t="s">
        <v>289</v>
      </c>
      <c r="I374" s="31" t="s">
        <v>290</v>
      </c>
      <c r="J374" s="31" t="s">
        <v>20</v>
      </c>
      <c r="K374" s="31" t="s">
        <v>637</v>
      </c>
      <c r="L374" s="31" t="s">
        <v>744</v>
      </c>
      <c r="M374" s="31" t="s">
        <v>20</v>
      </c>
      <c r="N374" s="31" t="s">
        <v>20</v>
      </c>
      <c r="O374" s="31" t="s">
        <v>639</v>
      </c>
      <c r="P374" s="31" t="s">
        <v>640</v>
      </c>
      <c r="Q374" s="31" t="s">
        <v>20</v>
      </c>
      <c r="R374" s="31" t="s">
        <v>20</v>
      </c>
      <c r="S374" s="31" t="s">
        <v>20</v>
      </c>
      <c r="T374" s="31" t="s">
        <v>20</v>
      </c>
      <c r="U374" s="31" t="s">
        <v>20</v>
      </c>
      <c r="V374" s="31" t="s">
        <v>20</v>
      </c>
      <c r="W374" s="31" t="s">
        <v>194</v>
      </c>
      <c r="X374" s="31" t="s">
        <v>22</v>
      </c>
      <c r="Y374" s="31" t="s">
        <v>288</v>
      </c>
      <c r="Z374" s="31" t="s">
        <v>291</v>
      </c>
      <c r="AA374" s="32">
        <f>IF(W374="-","-",VLOOKUP(W374,十干十二支!A$2:B$61,2,FALSE))</f>
        <v>4</v>
      </c>
      <c r="AB374" s="32">
        <f>IF(X374="-","-",VLOOKUP(X374,十干十二支!$A$1:B$61,2,FALSE))</f>
        <v>3</v>
      </c>
      <c r="AC374" s="32">
        <f t="shared" si="82"/>
        <v>-1</v>
      </c>
      <c r="AD374" s="32">
        <f t="shared" si="90"/>
        <v>-1</v>
      </c>
      <c r="AE374" s="32" t="str">
        <f>IF(S374="-","-",VLOOKUP(S374,十干十二支!$A$1:B$61,2,FALSE))</f>
        <v>-</v>
      </c>
      <c r="AF374" s="32" t="str">
        <f>IF(T374="-","-",VLOOKUP(T374,十干十二支!$A$1:B$61,2,FALSE))</f>
        <v>-</v>
      </c>
      <c r="AG374" s="32" t="str">
        <f t="shared" si="83"/>
        <v>-</v>
      </c>
    </row>
    <row r="375" spans="1:33" ht="33.25" customHeight="1">
      <c r="A375" s="66"/>
      <c r="B375" s="33" t="s">
        <v>758</v>
      </c>
      <c r="C375" s="33" t="s">
        <v>20</v>
      </c>
      <c r="D375" s="33" t="s">
        <v>889</v>
      </c>
      <c r="E375" s="34">
        <v>253</v>
      </c>
      <c r="F375" s="33" t="s">
        <v>20</v>
      </c>
      <c r="G375" s="35" t="s">
        <v>759</v>
      </c>
      <c r="H375" s="36" t="s">
        <v>760</v>
      </c>
      <c r="I375" s="31" t="s">
        <v>20</v>
      </c>
      <c r="J375" s="31" t="s">
        <v>661</v>
      </c>
      <c r="K375" s="31" t="s">
        <v>662</v>
      </c>
      <c r="L375" s="31" t="s">
        <v>645</v>
      </c>
      <c r="M375" s="31" t="s">
        <v>20</v>
      </c>
      <c r="N375" s="31" t="s">
        <v>20</v>
      </c>
      <c r="O375" s="31" t="s">
        <v>640</v>
      </c>
      <c r="P375" s="31" t="s">
        <v>640</v>
      </c>
      <c r="Q375" s="31" t="s">
        <v>20</v>
      </c>
      <c r="R375" s="31" t="s">
        <v>20</v>
      </c>
      <c r="S375" s="31" t="s">
        <v>20</v>
      </c>
      <c r="T375" s="31" t="s">
        <v>20</v>
      </c>
      <c r="U375" s="31" t="s">
        <v>20</v>
      </c>
      <c r="V375" s="31" t="s">
        <v>20</v>
      </c>
      <c r="W375" s="31" t="s">
        <v>20</v>
      </c>
      <c r="X375" s="31" t="s">
        <v>20</v>
      </c>
      <c r="Y375" s="31" t="s">
        <v>20</v>
      </c>
      <c r="Z375" s="31" t="s">
        <v>20</v>
      </c>
      <c r="AA375" s="32" t="str">
        <f>IF(W375="-","-",VLOOKUP(W375,十干十二支!A$2:B$61,2,FALSE))</f>
        <v>-</v>
      </c>
      <c r="AB375" s="32" t="str">
        <f>IF(X375="-","-",VLOOKUP(X375,十干十二支!$A$1:B$61,2,FALSE))</f>
        <v>-</v>
      </c>
      <c r="AC375" s="32" t="str">
        <f t="shared" si="82"/>
        <v>-</v>
      </c>
      <c r="AD375" s="32" t="str">
        <f t="shared" si="90"/>
        <v>-</v>
      </c>
      <c r="AE375" s="32" t="str">
        <f>IF(S375="-","-",VLOOKUP(S375,十干十二支!$A$1:B$61,2,FALSE))</f>
        <v>-</v>
      </c>
      <c r="AF375" s="32" t="str">
        <f>IF(T375="-","-",VLOOKUP(T375,十干十二支!$A$1:B$61,2,FALSE))</f>
        <v>-</v>
      </c>
      <c r="AG375" s="32" t="str">
        <f t="shared" si="83"/>
        <v>-</v>
      </c>
    </row>
    <row r="376" spans="1:33" ht="33.25" customHeight="1">
      <c r="A376" s="66"/>
      <c r="B376" s="33" t="s">
        <v>292</v>
      </c>
      <c r="C376" s="33" t="s">
        <v>293</v>
      </c>
      <c r="D376" s="33" t="s">
        <v>20</v>
      </c>
      <c r="E376" s="34">
        <v>253</v>
      </c>
      <c r="F376" s="34">
        <v>1</v>
      </c>
      <c r="G376" s="35" t="s">
        <v>294</v>
      </c>
      <c r="H376" s="36" t="s">
        <v>295</v>
      </c>
      <c r="I376" s="31" t="s">
        <v>20</v>
      </c>
      <c r="J376" s="31" t="s">
        <v>20</v>
      </c>
      <c r="K376" s="31" t="s">
        <v>637</v>
      </c>
      <c r="L376" s="31" t="s">
        <v>638</v>
      </c>
      <c r="M376" s="31" t="s">
        <v>296</v>
      </c>
      <c r="N376" s="31" t="s">
        <v>297</v>
      </c>
      <c r="O376" s="31" t="s">
        <v>640</v>
      </c>
      <c r="P376" s="31" t="s">
        <v>639</v>
      </c>
      <c r="Q376" s="32">
        <v>8</v>
      </c>
      <c r="R376" s="31" t="s">
        <v>20</v>
      </c>
      <c r="S376" s="31" t="s">
        <v>20</v>
      </c>
      <c r="T376" s="31" t="s">
        <v>20</v>
      </c>
      <c r="U376" s="31" t="s">
        <v>298</v>
      </c>
      <c r="V376" s="31" t="s">
        <v>20</v>
      </c>
      <c r="W376" s="31" t="s">
        <v>20</v>
      </c>
      <c r="X376" s="31" t="s">
        <v>20</v>
      </c>
      <c r="Y376" s="31" t="s">
        <v>20</v>
      </c>
      <c r="Z376" s="31" t="s">
        <v>20</v>
      </c>
      <c r="AA376" s="32" t="str">
        <f>IF(W376="-","-",VLOOKUP(W376,十干十二支!A$2:B$61,2,FALSE))</f>
        <v>-</v>
      </c>
      <c r="AB376" s="32" t="str">
        <f>IF(X376="-","-",VLOOKUP(X376,十干十二支!$A$1:B$61,2,FALSE))</f>
        <v>-</v>
      </c>
      <c r="AC376" s="32" t="str">
        <f t="shared" si="82"/>
        <v>-</v>
      </c>
      <c r="AD376" s="32" t="str">
        <f t="shared" si="90"/>
        <v>-</v>
      </c>
      <c r="AE376" s="32" t="str">
        <f>IF(S376="-","-",VLOOKUP(S376,十干十二支!$A$1:B$61,2,FALSE))</f>
        <v>-</v>
      </c>
      <c r="AF376" s="32" t="str">
        <f>IF(T376="-","-",VLOOKUP(T376,十干十二支!$A$1:B$61,2,FALSE))</f>
        <v>-</v>
      </c>
      <c r="AG376" s="32" t="str">
        <f t="shared" si="83"/>
        <v>-</v>
      </c>
    </row>
    <row r="377" spans="1:33" ht="63.25" customHeight="1">
      <c r="A377" s="66"/>
      <c r="B377" s="33" t="s">
        <v>293</v>
      </c>
      <c r="C377" s="33" t="s">
        <v>20</v>
      </c>
      <c r="D377" s="33" t="s">
        <v>20</v>
      </c>
      <c r="E377" s="34">
        <v>253</v>
      </c>
      <c r="F377" s="34">
        <v>1</v>
      </c>
      <c r="G377" s="35" t="s">
        <v>298</v>
      </c>
      <c r="H377" s="36" t="s">
        <v>299</v>
      </c>
      <c r="I377" s="31" t="s">
        <v>300</v>
      </c>
      <c r="J377" s="31" t="s">
        <v>20</v>
      </c>
      <c r="K377" s="31" t="s">
        <v>637</v>
      </c>
      <c r="L377" s="31" t="s">
        <v>638</v>
      </c>
      <c r="M377" s="31" t="s">
        <v>301</v>
      </c>
      <c r="N377" s="31" t="s">
        <v>296</v>
      </c>
      <c r="O377" s="31" t="s">
        <v>639</v>
      </c>
      <c r="P377" s="31" t="s">
        <v>640</v>
      </c>
      <c r="Q377" s="31" t="s">
        <v>20</v>
      </c>
      <c r="R377" s="32">
        <v>8</v>
      </c>
      <c r="S377" s="31" t="s">
        <v>20</v>
      </c>
      <c r="T377" s="31" t="s">
        <v>20</v>
      </c>
      <c r="U377" s="31" t="s">
        <v>20</v>
      </c>
      <c r="V377" s="31" t="s">
        <v>294</v>
      </c>
      <c r="W377" s="31" t="s">
        <v>267</v>
      </c>
      <c r="X377" s="31" t="s">
        <v>268</v>
      </c>
      <c r="Y377" s="31" t="s">
        <v>298</v>
      </c>
      <c r="Z377" s="31" t="s">
        <v>302</v>
      </c>
      <c r="AA377" s="32">
        <f>IF(W377="-","-",VLOOKUP(W377,十干十二支!A$2:B$61,2,FALSE))</f>
        <v>34</v>
      </c>
      <c r="AB377" s="32">
        <f>IF(X377="-","-",VLOOKUP(X377,十干十二支!$A$1:B$61,2,FALSE))</f>
        <v>33</v>
      </c>
      <c r="AC377" s="32">
        <f t="shared" si="82"/>
        <v>-1</v>
      </c>
      <c r="AD377" s="32">
        <f t="shared" si="90"/>
        <v>-1</v>
      </c>
      <c r="AE377" s="32" t="str">
        <f>IF(S377="-","-",VLOOKUP(S377,十干十二支!$A$1:B$61,2,FALSE))</f>
        <v>-</v>
      </c>
      <c r="AF377" s="32" t="str">
        <f>IF(T377="-","-",VLOOKUP(T377,十干十二支!$A$1:B$61,2,FALSE))</f>
        <v>-</v>
      </c>
      <c r="AG377" s="32" t="str">
        <f t="shared" si="83"/>
        <v>-</v>
      </c>
    </row>
    <row r="378" spans="1:33" ht="33.25" customHeight="1">
      <c r="A378" s="66"/>
      <c r="B378" s="33" t="s">
        <v>761</v>
      </c>
      <c r="C378" s="33" t="s">
        <v>20</v>
      </c>
      <c r="D378" s="33" t="s">
        <v>304</v>
      </c>
      <c r="E378" s="34">
        <v>253</v>
      </c>
      <c r="F378" s="33" t="s">
        <v>20</v>
      </c>
      <c r="G378" s="35" t="s">
        <v>762</v>
      </c>
      <c r="H378" s="36" t="s">
        <v>763</v>
      </c>
      <c r="I378" s="31" t="s">
        <v>20</v>
      </c>
      <c r="J378" s="31" t="s">
        <v>661</v>
      </c>
      <c r="K378" s="31" t="s">
        <v>662</v>
      </c>
      <c r="L378" s="31" t="s">
        <v>645</v>
      </c>
      <c r="M378" s="31" t="s">
        <v>20</v>
      </c>
      <c r="N378" s="31" t="s">
        <v>20</v>
      </c>
      <c r="O378" s="31" t="s">
        <v>639</v>
      </c>
      <c r="P378" s="31" t="s">
        <v>639</v>
      </c>
      <c r="Q378" s="31" t="s">
        <v>20</v>
      </c>
      <c r="R378" s="31" t="s">
        <v>20</v>
      </c>
      <c r="S378" s="31" t="s">
        <v>20</v>
      </c>
      <c r="T378" s="31" t="s">
        <v>20</v>
      </c>
      <c r="U378" s="31" t="s">
        <v>20</v>
      </c>
      <c r="V378" s="31" t="s">
        <v>20</v>
      </c>
      <c r="W378" s="31" t="s">
        <v>20</v>
      </c>
      <c r="X378" s="31" t="s">
        <v>20</v>
      </c>
      <c r="Y378" s="31" t="s">
        <v>20</v>
      </c>
      <c r="Z378" s="31" t="s">
        <v>20</v>
      </c>
      <c r="AA378" s="32" t="str">
        <f>IF(W378="-","-",VLOOKUP(W378,十干十二支!A$2:B$61,2,FALSE))</f>
        <v>-</v>
      </c>
      <c r="AB378" s="32" t="str">
        <f>IF(X378="-","-",VLOOKUP(X378,十干十二支!$A$1:B$61,2,FALSE))</f>
        <v>-</v>
      </c>
      <c r="AC378" s="32" t="str">
        <f t="shared" si="82"/>
        <v>-</v>
      </c>
      <c r="AD378" s="32" t="str">
        <f t="shared" si="90"/>
        <v>-</v>
      </c>
      <c r="AE378" s="32" t="str">
        <f>IF(S378="-","-",VLOOKUP(S378,十干十二支!$A$1:B$61,2,FALSE))</f>
        <v>-</v>
      </c>
      <c r="AF378" s="32" t="str">
        <f>IF(T378="-","-",VLOOKUP(T378,十干十二支!$A$1:B$61,2,FALSE))</f>
        <v>-</v>
      </c>
      <c r="AG378" s="32" t="str">
        <f t="shared" si="83"/>
        <v>-</v>
      </c>
    </row>
    <row r="379" spans="1:33" ht="48.25" customHeight="1">
      <c r="A379" s="66"/>
      <c r="B379" s="33" t="s">
        <v>303</v>
      </c>
      <c r="C379" s="33" t="s">
        <v>304</v>
      </c>
      <c r="D379" s="33" t="s">
        <v>20</v>
      </c>
      <c r="E379" s="34">
        <v>253</v>
      </c>
      <c r="F379" s="33" t="s">
        <v>20</v>
      </c>
      <c r="G379" s="35" t="s">
        <v>305</v>
      </c>
      <c r="H379" s="36" t="s">
        <v>306</v>
      </c>
      <c r="I379" s="31" t="s">
        <v>20</v>
      </c>
      <c r="J379" s="31" t="s">
        <v>20</v>
      </c>
      <c r="K379" s="31" t="s">
        <v>637</v>
      </c>
      <c r="L379" s="31" t="s">
        <v>733</v>
      </c>
      <c r="M379" s="31" t="s">
        <v>239</v>
      </c>
      <c r="N379" s="31" t="s">
        <v>240</v>
      </c>
      <c r="O379" s="31" t="s">
        <v>640</v>
      </c>
      <c r="P379" s="31" t="s">
        <v>639</v>
      </c>
      <c r="Q379" s="32">
        <v>0</v>
      </c>
      <c r="R379" s="31" t="s">
        <v>20</v>
      </c>
      <c r="S379" s="31" t="s">
        <v>20</v>
      </c>
      <c r="T379" s="31" t="s">
        <v>20</v>
      </c>
      <c r="U379" s="31" t="s">
        <v>307</v>
      </c>
      <c r="V379" s="31" t="s">
        <v>20</v>
      </c>
      <c r="W379" s="31" t="s">
        <v>20</v>
      </c>
      <c r="X379" s="31" t="s">
        <v>20</v>
      </c>
      <c r="Y379" s="31" t="s">
        <v>20</v>
      </c>
      <c r="Z379" s="31" t="s">
        <v>20</v>
      </c>
      <c r="AA379" s="32" t="str">
        <f>IF(W379="-","-",VLOOKUP(W379,十干十二支!A$2:B$61,2,FALSE))</f>
        <v>-</v>
      </c>
      <c r="AB379" s="32" t="str">
        <f>IF(X379="-","-",VLOOKUP(X379,十干十二支!$A$1:B$61,2,FALSE))</f>
        <v>-</v>
      </c>
      <c r="AC379" s="32" t="str">
        <f t="shared" si="82"/>
        <v>-</v>
      </c>
      <c r="AD379" s="32" t="str">
        <f t="shared" si="90"/>
        <v>-</v>
      </c>
      <c r="AE379" s="32" t="str">
        <f>IF(S379="-","-",VLOOKUP(S379,十干十二支!$A$1:B$61,2,FALSE))</f>
        <v>-</v>
      </c>
      <c r="AF379" s="32" t="str">
        <f>IF(T379="-","-",VLOOKUP(T379,十干十二支!$A$1:B$61,2,FALSE))</f>
        <v>-</v>
      </c>
      <c r="AG379" s="32" t="str">
        <f t="shared" si="83"/>
        <v>-</v>
      </c>
    </row>
    <row r="380" spans="1:33" ht="78.25" customHeight="1">
      <c r="A380" s="66"/>
      <c r="B380" s="33" t="s">
        <v>304</v>
      </c>
      <c r="C380" s="33" t="s">
        <v>20</v>
      </c>
      <c r="D380" s="33" t="s">
        <v>20</v>
      </c>
      <c r="E380" s="34">
        <v>253</v>
      </c>
      <c r="F380" s="34">
        <v>2</v>
      </c>
      <c r="G380" s="35" t="s">
        <v>307</v>
      </c>
      <c r="H380" s="36" t="s">
        <v>308</v>
      </c>
      <c r="I380" s="31" t="s">
        <v>309</v>
      </c>
      <c r="J380" s="31" t="s">
        <v>20</v>
      </c>
      <c r="K380" s="31" t="s">
        <v>637</v>
      </c>
      <c r="L380" s="31" t="s">
        <v>733</v>
      </c>
      <c r="M380" s="31" t="s">
        <v>188</v>
      </c>
      <c r="N380" s="31" t="s">
        <v>239</v>
      </c>
      <c r="O380" s="31" t="s">
        <v>639</v>
      </c>
      <c r="P380" s="31" t="s">
        <v>640</v>
      </c>
      <c r="Q380" s="31" t="s">
        <v>20</v>
      </c>
      <c r="R380" s="32">
        <v>0</v>
      </c>
      <c r="S380" s="31" t="s">
        <v>20</v>
      </c>
      <c r="T380" s="31" t="s">
        <v>20</v>
      </c>
      <c r="U380" s="31" t="s">
        <v>20</v>
      </c>
      <c r="V380" s="31" t="s">
        <v>305</v>
      </c>
      <c r="W380" s="31" t="s">
        <v>48</v>
      </c>
      <c r="X380" s="31" t="s">
        <v>49</v>
      </c>
      <c r="Y380" s="31" t="s">
        <v>307</v>
      </c>
      <c r="Z380" s="31" t="s">
        <v>310</v>
      </c>
      <c r="AA380" s="32">
        <f>IF(W380="-","-",VLOOKUP(W380,十干十二支!A$2:B$61,2,FALSE))</f>
        <v>48</v>
      </c>
      <c r="AB380" s="32">
        <f>IF(X380="-","-",VLOOKUP(X380,十干十二支!$A$1:B$61,2,FALSE))</f>
        <v>47</v>
      </c>
      <c r="AC380" s="32">
        <f t="shared" si="82"/>
        <v>-1</v>
      </c>
      <c r="AD380" s="32">
        <f t="shared" si="90"/>
        <v>-1</v>
      </c>
      <c r="AE380" s="32" t="str">
        <f>IF(S380="-","-",VLOOKUP(S380,十干十二支!$A$1:B$61,2,FALSE))</f>
        <v>-</v>
      </c>
      <c r="AF380" s="32" t="str">
        <f>IF(T380="-","-",VLOOKUP(T380,十干十二支!$A$1:B$61,2,FALSE))</f>
        <v>-</v>
      </c>
      <c r="AG380" s="32" t="str">
        <f t="shared" si="83"/>
        <v>-</v>
      </c>
    </row>
    <row r="381" spans="1:33" ht="33.25" customHeight="1">
      <c r="A381" s="66"/>
      <c r="B381" s="33" t="s">
        <v>764</v>
      </c>
      <c r="C381" s="33" t="s">
        <v>20</v>
      </c>
      <c r="D381" s="33" t="s">
        <v>888</v>
      </c>
      <c r="E381" s="34">
        <v>260</v>
      </c>
      <c r="F381" s="33" t="s">
        <v>20</v>
      </c>
      <c r="G381" s="35" t="s">
        <v>765</v>
      </c>
      <c r="H381" s="36" t="s">
        <v>766</v>
      </c>
      <c r="I381" s="31" t="s">
        <v>20</v>
      </c>
      <c r="J381" s="31" t="s">
        <v>661</v>
      </c>
      <c r="K381" s="31" t="s">
        <v>662</v>
      </c>
      <c r="L381" s="31" t="s">
        <v>645</v>
      </c>
      <c r="M381" s="31" t="s">
        <v>20</v>
      </c>
      <c r="N381" s="31" t="s">
        <v>20</v>
      </c>
      <c r="O381" s="31" t="s">
        <v>640</v>
      </c>
      <c r="P381" s="31" t="s">
        <v>640</v>
      </c>
      <c r="Q381" s="31" t="s">
        <v>20</v>
      </c>
      <c r="R381" s="31" t="s">
        <v>20</v>
      </c>
      <c r="S381" s="31" t="s">
        <v>20</v>
      </c>
      <c r="T381" s="31" t="s">
        <v>20</v>
      </c>
      <c r="U381" s="31" t="s">
        <v>20</v>
      </c>
      <c r="V381" s="31" t="s">
        <v>20</v>
      </c>
      <c r="W381" s="31" t="s">
        <v>20</v>
      </c>
      <c r="X381" s="31" t="s">
        <v>20</v>
      </c>
      <c r="Y381" s="31" t="s">
        <v>20</v>
      </c>
      <c r="Z381" s="31" t="s">
        <v>20</v>
      </c>
      <c r="AA381" s="32" t="str">
        <f>IF(W381="-","-",VLOOKUP(W381,十干十二支!A$2:B$61,2,FALSE))</f>
        <v>-</v>
      </c>
      <c r="AB381" s="32" t="str">
        <f>IF(X381="-","-",VLOOKUP(X381,十干十二支!$A$1:B$61,2,FALSE))</f>
        <v>-</v>
      </c>
      <c r="AC381" s="32" t="str">
        <f t="shared" si="82"/>
        <v>-</v>
      </c>
      <c r="AD381" s="32" t="str">
        <f t="shared" si="90"/>
        <v>-</v>
      </c>
      <c r="AE381" s="32" t="str">
        <f>IF(S381="-","-",VLOOKUP(S381,十干十二支!$A$1:B$61,2,FALSE))</f>
        <v>-</v>
      </c>
      <c r="AF381" s="32" t="str">
        <f>IF(T381="-","-",VLOOKUP(T381,十干十二支!$A$1:B$61,2,FALSE))</f>
        <v>-</v>
      </c>
      <c r="AG381" s="32" t="str">
        <f t="shared" si="83"/>
        <v>-</v>
      </c>
    </row>
    <row r="382" spans="1:33" ht="48.25" customHeight="1">
      <c r="A382" s="66"/>
      <c r="B382" s="33" t="s">
        <v>311</v>
      </c>
      <c r="C382" s="33" t="s">
        <v>312</v>
      </c>
      <c r="D382" s="33" t="s">
        <v>20</v>
      </c>
      <c r="E382" s="34">
        <v>260</v>
      </c>
      <c r="F382" s="34">
        <v>1</v>
      </c>
      <c r="G382" s="35" t="s">
        <v>313</v>
      </c>
      <c r="H382" s="36" t="s">
        <v>314</v>
      </c>
      <c r="I382" s="31" t="s">
        <v>20</v>
      </c>
      <c r="J382" s="31" t="s">
        <v>20</v>
      </c>
      <c r="K382" s="31" t="s">
        <v>637</v>
      </c>
      <c r="L382" s="31" t="s">
        <v>733</v>
      </c>
      <c r="M382" s="31" t="s">
        <v>239</v>
      </c>
      <c r="N382" s="31" t="s">
        <v>240</v>
      </c>
      <c r="O382" s="31" t="s">
        <v>640</v>
      </c>
      <c r="P382" s="31" t="s">
        <v>639</v>
      </c>
      <c r="Q382" s="32">
        <v>0</v>
      </c>
      <c r="R382" s="31" t="s">
        <v>20</v>
      </c>
      <c r="S382" s="31" t="s">
        <v>20</v>
      </c>
      <c r="T382" s="31" t="s">
        <v>20</v>
      </c>
      <c r="U382" s="31" t="s">
        <v>315</v>
      </c>
      <c r="V382" s="31" t="s">
        <v>20</v>
      </c>
      <c r="W382" s="31" t="s">
        <v>20</v>
      </c>
      <c r="X382" s="31" t="s">
        <v>20</v>
      </c>
      <c r="Y382" s="31" t="s">
        <v>20</v>
      </c>
      <c r="Z382" s="31" t="s">
        <v>20</v>
      </c>
      <c r="AA382" s="32" t="str">
        <f>IF(W382="-","-",VLOOKUP(W382,十干十二支!A$2:B$61,2,FALSE))</f>
        <v>-</v>
      </c>
      <c r="AB382" s="32" t="str">
        <f>IF(X382="-","-",VLOOKUP(X382,十干十二支!$A$1:B$61,2,FALSE))</f>
        <v>-</v>
      </c>
      <c r="AC382" s="32" t="str">
        <f t="shared" si="82"/>
        <v>-</v>
      </c>
      <c r="AD382" s="32" t="str">
        <f t="shared" si="90"/>
        <v>-</v>
      </c>
      <c r="AE382" s="32" t="str">
        <f>IF(S382="-","-",VLOOKUP(S382,十干十二支!$A$1:B$61,2,FALSE))</f>
        <v>-</v>
      </c>
      <c r="AF382" s="32" t="str">
        <f>IF(T382="-","-",VLOOKUP(T382,十干十二支!$A$1:B$61,2,FALSE))</f>
        <v>-</v>
      </c>
      <c r="AG382" s="32" t="str">
        <f t="shared" si="83"/>
        <v>-</v>
      </c>
    </row>
    <row r="383" spans="1:33" ht="78.25" customHeight="1">
      <c r="A383" s="66"/>
      <c r="B383" s="33" t="s">
        <v>312</v>
      </c>
      <c r="C383" s="33" t="s">
        <v>20</v>
      </c>
      <c r="D383" s="33" t="s">
        <v>20</v>
      </c>
      <c r="E383" s="34">
        <v>260</v>
      </c>
      <c r="F383" s="34">
        <v>1</v>
      </c>
      <c r="G383" s="35" t="s">
        <v>315</v>
      </c>
      <c r="H383" s="36" t="s">
        <v>316</v>
      </c>
      <c r="I383" s="31" t="s">
        <v>317</v>
      </c>
      <c r="J383" s="31" t="s">
        <v>20</v>
      </c>
      <c r="K383" s="31" t="s">
        <v>637</v>
      </c>
      <c r="L383" s="31" t="s">
        <v>733</v>
      </c>
      <c r="M383" s="31" t="s">
        <v>188</v>
      </c>
      <c r="N383" s="31" t="s">
        <v>239</v>
      </c>
      <c r="O383" s="31" t="s">
        <v>639</v>
      </c>
      <c r="P383" s="31" t="s">
        <v>640</v>
      </c>
      <c r="Q383" s="31" t="s">
        <v>20</v>
      </c>
      <c r="R383" s="32">
        <v>0</v>
      </c>
      <c r="S383" s="31" t="s">
        <v>20</v>
      </c>
      <c r="T383" s="31" t="s">
        <v>20</v>
      </c>
      <c r="U383" s="31" t="s">
        <v>20</v>
      </c>
      <c r="V383" s="31" t="s">
        <v>313</v>
      </c>
      <c r="W383" s="31" t="s">
        <v>42</v>
      </c>
      <c r="X383" s="31" t="s">
        <v>36</v>
      </c>
      <c r="Y383" s="31" t="s">
        <v>315</v>
      </c>
      <c r="Z383" s="31" t="s">
        <v>318</v>
      </c>
      <c r="AA383" s="32">
        <f>IF(W383="-","-",VLOOKUP(W383,十干十二支!A$2:B$61,2,FALSE))</f>
        <v>28</v>
      </c>
      <c r="AB383" s="32">
        <f>IF(X383="-","-",VLOOKUP(X383,十干十二支!$A$1:B$61,2,FALSE))</f>
        <v>27</v>
      </c>
      <c r="AC383" s="32">
        <f t="shared" si="82"/>
        <v>-1</v>
      </c>
      <c r="AD383" s="32">
        <f t="shared" si="90"/>
        <v>-1</v>
      </c>
      <c r="AE383" s="32" t="str">
        <f>IF(S383="-","-",VLOOKUP(S383,十干十二支!$A$1:B$61,2,FALSE))</f>
        <v>-</v>
      </c>
      <c r="AF383" s="32" t="str">
        <f>IF(T383="-","-",VLOOKUP(T383,十干十二支!$A$1:B$61,2,FALSE))</f>
        <v>-</v>
      </c>
      <c r="AG383" s="32" t="str">
        <f t="shared" si="83"/>
        <v>-</v>
      </c>
    </row>
    <row r="384" spans="1:33" ht="33.25" customHeight="1">
      <c r="A384" s="66"/>
      <c r="B384" s="33" t="s">
        <v>767</v>
      </c>
      <c r="C384" s="33" t="s">
        <v>20</v>
      </c>
      <c r="D384" s="33" t="s">
        <v>319</v>
      </c>
      <c r="E384" s="34">
        <v>261</v>
      </c>
      <c r="F384" s="33" t="s">
        <v>20</v>
      </c>
      <c r="G384" s="35" t="s">
        <v>768</v>
      </c>
      <c r="H384" s="36" t="s">
        <v>769</v>
      </c>
      <c r="I384" s="31" t="s">
        <v>20</v>
      </c>
      <c r="J384" s="31" t="s">
        <v>20</v>
      </c>
      <c r="K384" s="31" t="s">
        <v>637</v>
      </c>
      <c r="L384" s="31" t="s">
        <v>645</v>
      </c>
      <c r="M384" s="31" t="s">
        <v>20</v>
      </c>
      <c r="N384" s="31" t="s">
        <v>20</v>
      </c>
      <c r="O384" s="31" t="s">
        <v>640</v>
      </c>
      <c r="P384" s="31" t="s">
        <v>639</v>
      </c>
      <c r="Q384" s="31" t="s">
        <v>20</v>
      </c>
      <c r="R384" s="31" t="s">
        <v>20</v>
      </c>
      <c r="S384" s="31" t="s">
        <v>20</v>
      </c>
      <c r="T384" s="31" t="s">
        <v>20</v>
      </c>
      <c r="U384" s="31" t="s">
        <v>20</v>
      </c>
      <c r="V384" s="31" t="s">
        <v>20</v>
      </c>
      <c r="W384" s="31" t="s">
        <v>20</v>
      </c>
      <c r="X384" s="31" t="s">
        <v>20</v>
      </c>
      <c r="Y384" s="31" t="s">
        <v>20</v>
      </c>
      <c r="Z384" s="31" t="s">
        <v>20</v>
      </c>
      <c r="AA384" s="32" t="str">
        <f>IF(W384="-","-",VLOOKUP(W384,十干十二支!A$2:B$61,2,FALSE))</f>
        <v>-</v>
      </c>
      <c r="AB384" s="32" t="str">
        <f>IF(X384="-","-",VLOOKUP(X384,十干十二支!$A$1:B$61,2,FALSE))</f>
        <v>-</v>
      </c>
      <c r="AC384" s="32" t="str">
        <f t="shared" si="82"/>
        <v>-</v>
      </c>
      <c r="AD384" s="32" t="str">
        <f t="shared" si="90"/>
        <v>-</v>
      </c>
      <c r="AE384" s="32" t="str">
        <f>IF(S384="-","-",VLOOKUP(S384,十干十二支!$A$1:B$61,2,FALSE))</f>
        <v>-</v>
      </c>
      <c r="AF384" s="32" t="str">
        <f>IF(T384="-","-",VLOOKUP(T384,十干十二支!$A$1:B$61,2,FALSE))</f>
        <v>-</v>
      </c>
      <c r="AG384" s="32" t="str">
        <f t="shared" si="83"/>
        <v>-</v>
      </c>
    </row>
    <row r="385" spans="1:33" ht="48.25" customHeight="1">
      <c r="A385" s="66"/>
      <c r="B385" s="33" t="s">
        <v>319</v>
      </c>
      <c r="C385" s="33" t="s">
        <v>20</v>
      </c>
      <c r="D385" s="33" t="s">
        <v>20</v>
      </c>
      <c r="E385" s="34">
        <v>261</v>
      </c>
      <c r="F385" s="34">
        <v>1</v>
      </c>
      <c r="G385" s="35" t="s">
        <v>320</v>
      </c>
      <c r="H385" s="36" t="s">
        <v>321</v>
      </c>
      <c r="I385" s="31" t="s">
        <v>322</v>
      </c>
      <c r="J385" s="31" t="s">
        <v>20</v>
      </c>
      <c r="K385" s="31" t="s">
        <v>637</v>
      </c>
      <c r="L385" s="31" t="s">
        <v>733</v>
      </c>
      <c r="M385" s="31" t="s">
        <v>20</v>
      </c>
      <c r="N385" s="31" t="s">
        <v>20</v>
      </c>
      <c r="O385" s="31" t="s">
        <v>639</v>
      </c>
      <c r="P385" s="31" t="s">
        <v>640</v>
      </c>
      <c r="Q385" s="31" t="s">
        <v>20</v>
      </c>
      <c r="R385" s="31" t="s">
        <v>20</v>
      </c>
      <c r="S385" s="31" t="s">
        <v>20</v>
      </c>
      <c r="T385" s="31" t="s">
        <v>20</v>
      </c>
      <c r="U385" s="31" t="s">
        <v>20</v>
      </c>
      <c r="V385" s="31" t="s">
        <v>20</v>
      </c>
      <c r="W385" s="31" t="s">
        <v>139</v>
      </c>
      <c r="X385" s="31" t="s">
        <v>140</v>
      </c>
      <c r="Y385" s="31" t="s">
        <v>320</v>
      </c>
      <c r="Z385" s="31" t="s">
        <v>323</v>
      </c>
      <c r="AA385" s="32">
        <f>IF(W385="-","-",VLOOKUP(W385,十干十二支!A$2:B$61,2,FALSE))</f>
        <v>6</v>
      </c>
      <c r="AB385" s="32">
        <f>IF(X385="-","-",VLOOKUP(X385,十干十二支!$A$1:B$61,2,FALSE))</f>
        <v>5</v>
      </c>
      <c r="AC385" s="32">
        <f t="shared" si="82"/>
        <v>-1</v>
      </c>
      <c r="AD385" s="32">
        <f t="shared" si="90"/>
        <v>-1</v>
      </c>
      <c r="AE385" s="32" t="str">
        <f>IF(S385="-","-",VLOOKUP(S385,十干十二支!$A$1:B$61,2,FALSE))</f>
        <v>-</v>
      </c>
      <c r="AF385" s="32" t="str">
        <f>IF(T385="-","-",VLOOKUP(T385,十干十二支!$A$1:B$61,2,FALSE))</f>
        <v>-</v>
      </c>
      <c r="AG385" s="32" t="str">
        <f t="shared" si="83"/>
        <v>-</v>
      </c>
    </row>
    <row r="386" spans="1:33" ht="33.25" customHeight="1">
      <c r="A386" s="66"/>
      <c r="B386" s="33" t="s">
        <v>770</v>
      </c>
      <c r="C386" s="33" t="s">
        <v>20</v>
      </c>
      <c r="D386" s="33" t="s">
        <v>324</v>
      </c>
      <c r="E386" s="34">
        <v>266</v>
      </c>
      <c r="F386" s="33" t="s">
        <v>20</v>
      </c>
      <c r="G386" s="35" t="s">
        <v>771</v>
      </c>
      <c r="H386" s="36" t="s">
        <v>772</v>
      </c>
      <c r="I386" s="31" t="s">
        <v>20</v>
      </c>
      <c r="J386" s="31" t="s">
        <v>661</v>
      </c>
      <c r="K386" s="31" t="s">
        <v>662</v>
      </c>
      <c r="L386" s="31" t="s">
        <v>645</v>
      </c>
      <c r="M386" s="31" t="s">
        <v>20</v>
      </c>
      <c r="N386" s="31" t="s">
        <v>20</v>
      </c>
      <c r="O386" s="31" t="s">
        <v>640</v>
      </c>
      <c r="P386" s="31" t="s">
        <v>640</v>
      </c>
      <c r="Q386" s="31" t="s">
        <v>20</v>
      </c>
      <c r="R386" s="31" t="s">
        <v>20</v>
      </c>
      <c r="S386" s="31" t="s">
        <v>20</v>
      </c>
      <c r="T386" s="31" t="s">
        <v>20</v>
      </c>
      <c r="U386" s="31" t="s">
        <v>20</v>
      </c>
      <c r="V386" s="31" t="s">
        <v>20</v>
      </c>
      <c r="W386" s="31" t="s">
        <v>20</v>
      </c>
      <c r="X386" s="31" t="s">
        <v>20</v>
      </c>
      <c r="Y386" s="31" t="s">
        <v>20</v>
      </c>
      <c r="Z386" s="31" t="s">
        <v>20</v>
      </c>
      <c r="AA386" s="32" t="str">
        <f>IF(W386="-","-",VLOOKUP(W386,十干十二支!A$2:B$61,2,FALSE))</f>
        <v>-</v>
      </c>
      <c r="AB386" s="32" t="str">
        <f>IF(X386="-","-",VLOOKUP(X386,十干十二支!$A$1:B$61,2,FALSE))</f>
        <v>-</v>
      </c>
      <c r="AC386" s="32" t="str">
        <f t="shared" si="82"/>
        <v>-</v>
      </c>
      <c r="AD386" s="32" t="str">
        <f t="shared" si="90"/>
        <v>-</v>
      </c>
      <c r="AE386" s="32" t="str">
        <f>IF(S386="-","-",VLOOKUP(S386,十干十二支!$A$1:B$61,2,FALSE))</f>
        <v>-</v>
      </c>
      <c r="AF386" s="32" t="str">
        <f>IF(T386="-","-",VLOOKUP(T386,十干十二支!$A$1:B$61,2,FALSE))</f>
        <v>-</v>
      </c>
      <c r="AG386" s="32" t="str">
        <f t="shared" si="83"/>
        <v>-</v>
      </c>
    </row>
    <row r="387" spans="1:33" ht="93.25" customHeight="1">
      <c r="A387" s="66"/>
      <c r="B387" s="33" t="s">
        <v>324</v>
      </c>
      <c r="C387" s="33" t="s">
        <v>20</v>
      </c>
      <c r="D387" s="33" t="s">
        <v>20</v>
      </c>
      <c r="E387" s="34">
        <v>266</v>
      </c>
      <c r="F387" s="34">
        <v>1</v>
      </c>
      <c r="G387" s="35" t="s">
        <v>325</v>
      </c>
      <c r="H387" s="36" t="s">
        <v>326</v>
      </c>
      <c r="I387" s="31" t="s">
        <v>327</v>
      </c>
      <c r="J387" s="31" t="s">
        <v>20</v>
      </c>
      <c r="K387" s="31" t="s">
        <v>637</v>
      </c>
      <c r="L387" s="31" t="s">
        <v>733</v>
      </c>
      <c r="M387" s="31" t="s">
        <v>239</v>
      </c>
      <c r="N387" s="31" t="s">
        <v>240</v>
      </c>
      <c r="O387" s="31" t="s">
        <v>639</v>
      </c>
      <c r="P387" s="31" t="s">
        <v>639</v>
      </c>
      <c r="Q387" s="32">
        <v>0</v>
      </c>
      <c r="R387" s="31" t="s">
        <v>20</v>
      </c>
      <c r="S387" s="31" t="s">
        <v>139</v>
      </c>
      <c r="T387" s="31" t="s">
        <v>20</v>
      </c>
      <c r="U387" s="31" t="s">
        <v>329</v>
      </c>
      <c r="V387" s="31" t="s">
        <v>20</v>
      </c>
      <c r="W387" s="31" t="s">
        <v>20</v>
      </c>
      <c r="X387" s="31" t="s">
        <v>20</v>
      </c>
      <c r="Y387" s="31" t="s">
        <v>20</v>
      </c>
      <c r="Z387" s="31" t="s">
        <v>20</v>
      </c>
      <c r="AA387" s="32" t="str">
        <f>IF(W387="-","-",VLOOKUP(W387,十干十二支!A$2:B$61,2,FALSE))</f>
        <v>-</v>
      </c>
      <c r="AB387" s="32" t="str">
        <f>IF(X387="-","-",VLOOKUP(X387,十干十二支!$A$1:B$61,2,FALSE))</f>
        <v>-</v>
      </c>
      <c r="AC387" s="32" t="str">
        <f t="shared" si="82"/>
        <v>-</v>
      </c>
      <c r="AD387" s="32" t="str">
        <f t="shared" si="90"/>
        <v>-</v>
      </c>
      <c r="AE387" s="32">
        <f>IF(S387="-","-",VLOOKUP(S387,十干十二支!$A$1:B$61,2,FALSE))</f>
        <v>6</v>
      </c>
      <c r="AF387" s="32" t="str">
        <f>IF(T387="-","-",VLOOKUP(T387,十干十二支!$A$1:B$61,2,FALSE))</f>
        <v>-</v>
      </c>
      <c r="AG387" s="32">
        <f t="shared" si="83"/>
        <v>1</v>
      </c>
    </row>
    <row r="388" spans="1:33" ht="33.25" customHeight="1">
      <c r="A388" s="66"/>
      <c r="B388" s="33" t="s">
        <v>328</v>
      </c>
      <c r="C388" s="33" t="s">
        <v>324</v>
      </c>
      <c r="D388" s="33" t="s">
        <v>20</v>
      </c>
      <c r="E388" s="34">
        <v>266</v>
      </c>
      <c r="F388" s="33" t="s">
        <v>20</v>
      </c>
      <c r="G388" s="35" t="s">
        <v>329</v>
      </c>
      <c r="H388" s="36" t="s">
        <v>330</v>
      </c>
      <c r="I388" s="31" t="s">
        <v>20</v>
      </c>
      <c r="J388" s="31" t="s">
        <v>20</v>
      </c>
      <c r="K388" s="31" t="s">
        <v>637</v>
      </c>
      <c r="L388" s="31" t="s">
        <v>733</v>
      </c>
      <c r="M388" s="31" t="s">
        <v>188</v>
      </c>
      <c r="N388" s="31" t="s">
        <v>239</v>
      </c>
      <c r="O388" s="31" t="s">
        <v>640</v>
      </c>
      <c r="P388" s="31" t="s">
        <v>640</v>
      </c>
      <c r="Q388" s="31" t="s">
        <v>20</v>
      </c>
      <c r="R388" s="32">
        <v>0</v>
      </c>
      <c r="S388" s="31" t="s">
        <v>20</v>
      </c>
      <c r="T388" s="31" t="s">
        <v>331</v>
      </c>
      <c r="U388" s="31" t="s">
        <v>20</v>
      </c>
      <c r="V388" s="31" t="s">
        <v>325</v>
      </c>
      <c r="W388" s="31" t="s">
        <v>20</v>
      </c>
      <c r="X388" s="31" t="s">
        <v>20</v>
      </c>
      <c r="Y388" s="31" t="s">
        <v>20</v>
      </c>
      <c r="Z388" s="31" t="s">
        <v>20</v>
      </c>
      <c r="AA388" s="32" t="str">
        <f>IF(W388="-","-",VLOOKUP(W388,十干十二支!A$2:B$61,2,FALSE))</f>
        <v>-</v>
      </c>
      <c r="AB388" s="32" t="str">
        <f>IF(X388="-","-",VLOOKUP(X388,十干十二支!$A$1:B$61,2,FALSE))</f>
        <v>-</v>
      </c>
      <c r="AC388" s="32" t="str">
        <f t="shared" si="82"/>
        <v>-</v>
      </c>
      <c r="AD388" s="32" t="str">
        <f t="shared" si="90"/>
        <v>-</v>
      </c>
      <c r="AE388" s="32" t="str">
        <f>IF(S388="-","-",VLOOKUP(S388,十干十二支!$A$1:B$61,2,FALSE))</f>
        <v>-</v>
      </c>
      <c r="AF388" s="32">
        <f>IF(T388="-","-",VLOOKUP(T388,十干十二支!$A$1:B$61,2,FALSE))</f>
        <v>7</v>
      </c>
      <c r="AG388" s="32" t="str">
        <f t="shared" si="83"/>
        <v>-</v>
      </c>
    </row>
    <row r="389" spans="1:33" ht="48.25" customHeight="1">
      <c r="A389" s="66"/>
      <c r="B389" s="33" t="s">
        <v>773</v>
      </c>
      <c r="C389" s="33" t="s">
        <v>20</v>
      </c>
      <c r="D389" s="33" t="s">
        <v>332</v>
      </c>
      <c r="E389" s="34">
        <v>272</v>
      </c>
      <c r="F389" s="33" t="s">
        <v>20</v>
      </c>
      <c r="G389" s="35" t="s">
        <v>774</v>
      </c>
      <c r="H389" s="36" t="s">
        <v>775</v>
      </c>
      <c r="I389" s="31" t="s">
        <v>20</v>
      </c>
      <c r="J389" s="31" t="s">
        <v>20</v>
      </c>
      <c r="K389" s="31" t="s">
        <v>637</v>
      </c>
      <c r="L389" s="31" t="s">
        <v>645</v>
      </c>
      <c r="M389" s="31" t="s">
        <v>239</v>
      </c>
      <c r="N389" s="31" t="s">
        <v>240</v>
      </c>
      <c r="O389" s="31" t="s">
        <v>640</v>
      </c>
      <c r="P389" s="31" t="s">
        <v>639</v>
      </c>
      <c r="Q389" s="31" t="s">
        <v>20</v>
      </c>
      <c r="R389" s="31" t="s">
        <v>20</v>
      </c>
      <c r="S389" s="31" t="s">
        <v>20</v>
      </c>
      <c r="T389" s="31" t="s">
        <v>20</v>
      </c>
      <c r="U389" s="31" t="s">
        <v>20</v>
      </c>
      <c r="V389" s="31" t="s">
        <v>20</v>
      </c>
      <c r="W389" s="31" t="s">
        <v>20</v>
      </c>
      <c r="X389" s="31" t="s">
        <v>20</v>
      </c>
      <c r="Y389" s="31" t="s">
        <v>20</v>
      </c>
      <c r="Z389" s="31" t="s">
        <v>20</v>
      </c>
      <c r="AA389" s="32" t="str">
        <f>IF(W389="-","-",VLOOKUP(W389,十干十二支!A$2:B$61,2,FALSE))</f>
        <v>-</v>
      </c>
      <c r="AB389" s="32" t="str">
        <f>IF(X389="-","-",VLOOKUP(X389,十干十二支!$A$1:B$61,2,FALSE))</f>
        <v>-</v>
      </c>
      <c r="AC389" s="32" t="str">
        <f t="shared" si="82"/>
        <v>-</v>
      </c>
      <c r="AD389" s="32" t="str">
        <f t="shared" si="90"/>
        <v>-</v>
      </c>
      <c r="AE389" s="32" t="str">
        <f>IF(S389="-","-",VLOOKUP(S389,十干十二支!$A$1:B$61,2,FALSE))</f>
        <v>-</v>
      </c>
      <c r="AF389" s="32" t="str">
        <f>IF(T389="-","-",VLOOKUP(T389,十干十二支!$A$1:B$61,2,FALSE))</f>
        <v>-</v>
      </c>
      <c r="AG389" s="32" t="str">
        <f t="shared" si="83"/>
        <v>-</v>
      </c>
    </row>
    <row r="390" spans="1:33" ht="48.25" customHeight="1">
      <c r="A390" s="66"/>
      <c r="B390" s="33" t="s">
        <v>332</v>
      </c>
      <c r="C390" s="33" t="s">
        <v>20</v>
      </c>
      <c r="D390" s="33" t="s">
        <v>20</v>
      </c>
      <c r="E390" s="34">
        <v>272</v>
      </c>
      <c r="F390" s="34">
        <v>1</v>
      </c>
      <c r="G390" s="35" t="s">
        <v>333</v>
      </c>
      <c r="H390" s="36" t="s">
        <v>334</v>
      </c>
      <c r="I390" s="31" t="s">
        <v>335</v>
      </c>
      <c r="J390" s="31" t="s">
        <v>20</v>
      </c>
      <c r="K390" s="31" t="s">
        <v>637</v>
      </c>
      <c r="L390" s="31" t="s">
        <v>733</v>
      </c>
      <c r="M390" s="31" t="s">
        <v>188</v>
      </c>
      <c r="N390" s="31" t="s">
        <v>239</v>
      </c>
      <c r="O390" s="31" t="s">
        <v>640</v>
      </c>
      <c r="P390" s="31" t="s">
        <v>640</v>
      </c>
      <c r="Q390" s="31" t="s">
        <v>20</v>
      </c>
      <c r="R390" s="31" t="s">
        <v>20</v>
      </c>
      <c r="S390" s="31" t="s">
        <v>20</v>
      </c>
      <c r="T390" s="31" t="s">
        <v>20</v>
      </c>
      <c r="U390" s="31" t="s">
        <v>20</v>
      </c>
      <c r="V390" s="31" t="s">
        <v>20</v>
      </c>
      <c r="W390" s="31" t="s">
        <v>49</v>
      </c>
      <c r="X390" s="31" t="s">
        <v>336</v>
      </c>
      <c r="Y390" s="31" t="s">
        <v>333</v>
      </c>
      <c r="Z390" s="31" t="s">
        <v>337</v>
      </c>
      <c r="AA390" s="32">
        <f>IF(W390="-","-",VLOOKUP(W390,十干十二支!A$2:B$61,2,FALSE))</f>
        <v>47</v>
      </c>
      <c r="AB390" s="32">
        <f>IF(X390="-","-",VLOOKUP(X390,十干十二支!$A$1:B$61,2,FALSE))</f>
        <v>46</v>
      </c>
      <c r="AC390" s="32">
        <f t="shared" si="82"/>
        <v>-1</v>
      </c>
      <c r="AD390" s="32">
        <f t="shared" si="90"/>
        <v>-1</v>
      </c>
      <c r="AE390" s="32" t="str">
        <f>IF(S390="-","-",VLOOKUP(S390,十干十二支!$A$1:B$61,2,FALSE))</f>
        <v>-</v>
      </c>
      <c r="AF390" s="32" t="str">
        <f>IF(T390="-","-",VLOOKUP(T390,十干十二支!$A$1:B$61,2,FALSE))</f>
        <v>-</v>
      </c>
      <c r="AG390" s="32" t="str">
        <f t="shared" si="83"/>
        <v>-</v>
      </c>
    </row>
    <row r="391" spans="1:33" ht="78.25" customHeight="1">
      <c r="A391" s="66"/>
      <c r="B391" s="33" t="s">
        <v>338</v>
      </c>
      <c r="C391" s="33" t="s">
        <v>20</v>
      </c>
      <c r="D391" s="33" t="s">
        <v>20</v>
      </c>
      <c r="E391" s="34">
        <v>272</v>
      </c>
      <c r="F391" s="34">
        <v>2</v>
      </c>
      <c r="G391" s="35" t="s">
        <v>339</v>
      </c>
      <c r="H391" s="36" t="s">
        <v>340</v>
      </c>
      <c r="I391" s="31" t="s">
        <v>341</v>
      </c>
      <c r="J391" s="31" t="s">
        <v>20</v>
      </c>
      <c r="K391" s="31" t="s">
        <v>637</v>
      </c>
      <c r="L391" s="31" t="s">
        <v>733</v>
      </c>
      <c r="M391" s="31" t="s">
        <v>20</v>
      </c>
      <c r="N391" s="31" t="s">
        <v>20</v>
      </c>
      <c r="O391" s="31" t="s">
        <v>639</v>
      </c>
      <c r="P391" s="31" t="s">
        <v>640</v>
      </c>
      <c r="Q391" s="31" t="s">
        <v>20</v>
      </c>
      <c r="R391" s="31" t="s">
        <v>20</v>
      </c>
      <c r="S391" s="31" t="s">
        <v>20</v>
      </c>
      <c r="T391" s="31" t="s">
        <v>20</v>
      </c>
      <c r="U391" s="31" t="s">
        <v>20</v>
      </c>
      <c r="V391" s="31" t="s">
        <v>20</v>
      </c>
      <c r="W391" s="31" t="s">
        <v>116</v>
      </c>
      <c r="X391" s="31" t="s">
        <v>98</v>
      </c>
      <c r="Y391" s="31" t="s">
        <v>339</v>
      </c>
      <c r="Z391" s="31" t="s">
        <v>342</v>
      </c>
      <c r="AA391" s="32">
        <f>IF(W391="-","-",VLOOKUP(W391,十干十二支!A$2:B$61,2,FALSE))</f>
        <v>17</v>
      </c>
      <c r="AB391" s="32">
        <f>IF(X391="-","-",VLOOKUP(X391,十干十二支!$A$1:B$61,2,FALSE))</f>
        <v>16</v>
      </c>
      <c r="AC391" s="32">
        <f t="shared" si="82"/>
        <v>-1</v>
      </c>
      <c r="AD391" s="32">
        <f t="shared" si="90"/>
        <v>-1</v>
      </c>
      <c r="AE391" s="32" t="str">
        <f>IF(S391="-","-",VLOOKUP(S391,十干十二支!$A$1:B$61,2,FALSE))</f>
        <v>-</v>
      </c>
      <c r="AF391" s="32" t="str">
        <f>IF(T391="-","-",VLOOKUP(T391,十干十二支!$A$1:B$61,2,FALSE))</f>
        <v>-</v>
      </c>
      <c r="AG391" s="32" t="str">
        <f t="shared" si="83"/>
        <v>-</v>
      </c>
    </row>
    <row r="392" spans="1:33" ht="33.25" customHeight="1">
      <c r="A392" s="66"/>
      <c r="B392" s="33" t="s">
        <v>776</v>
      </c>
      <c r="C392" s="33" t="s">
        <v>20</v>
      </c>
      <c r="D392" s="33" t="s">
        <v>343</v>
      </c>
      <c r="E392" s="34">
        <v>275</v>
      </c>
      <c r="F392" s="33" t="s">
        <v>20</v>
      </c>
      <c r="G392" s="35" t="s">
        <v>777</v>
      </c>
      <c r="H392" s="36" t="s">
        <v>778</v>
      </c>
      <c r="I392" s="31" t="s">
        <v>20</v>
      </c>
      <c r="J392" s="31" t="s">
        <v>20</v>
      </c>
      <c r="K392" s="31" t="s">
        <v>637</v>
      </c>
      <c r="L392" s="31" t="s">
        <v>645</v>
      </c>
      <c r="M392" s="31" t="s">
        <v>20</v>
      </c>
      <c r="N392" s="31" t="s">
        <v>20</v>
      </c>
      <c r="O392" s="31" t="s">
        <v>640</v>
      </c>
      <c r="P392" s="31" t="s">
        <v>639</v>
      </c>
      <c r="Q392" s="31" t="s">
        <v>20</v>
      </c>
      <c r="R392" s="31" t="s">
        <v>20</v>
      </c>
      <c r="S392" s="31" t="s">
        <v>20</v>
      </c>
      <c r="T392" s="31" t="s">
        <v>20</v>
      </c>
      <c r="U392" s="31" t="s">
        <v>20</v>
      </c>
      <c r="V392" s="31" t="s">
        <v>20</v>
      </c>
      <c r="W392" s="31" t="s">
        <v>20</v>
      </c>
      <c r="X392" s="31" t="s">
        <v>20</v>
      </c>
      <c r="Y392" s="31" t="s">
        <v>20</v>
      </c>
      <c r="Z392" s="31" t="s">
        <v>20</v>
      </c>
      <c r="AA392" s="32" t="str">
        <f>IF(W392="-","-",VLOOKUP(W392,十干十二支!A$2:B$61,2,FALSE))</f>
        <v>-</v>
      </c>
      <c r="AB392" s="32" t="str">
        <f>IF(X392="-","-",VLOOKUP(X392,十干十二支!$A$1:B$61,2,FALSE))</f>
        <v>-</v>
      </c>
      <c r="AC392" s="32" t="str">
        <f t="shared" si="82"/>
        <v>-</v>
      </c>
      <c r="AD392" s="32" t="str">
        <f t="shared" si="90"/>
        <v>-</v>
      </c>
      <c r="AE392" s="32" t="str">
        <f>IF(S392="-","-",VLOOKUP(S392,十干十二支!$A$1:B$61,2,FALSE))</f>
        <v>-</v>
      </c>
      <c r="AF392" s="32" t="str">
        <f>IF(T392="-","-",VLOOKUP(T392,十干十二支!$A$1:B$61,2,FALSE))</f>
        <v>-</v>
      </c>
      <c r="AG392" s="32" t="str">
        <f t="shared" si="83"/>
        <v>-</v>
      </c>
    </row>
    <row r="393" spans="1:33" ht="78.25" customHeight="1">
      <c r="A393" s="66"/>
      <c r="B393" s="33" t="s">
        <v>343</v>
      </c>
      <c r="C393" s="33" t="s">
        <v>20</v>
      </c>
      <c r="D393" s="33" t="s">
        <v>20</v>
      </c>
      <c r="E393" s="34">
        <v>275</v>
      </c>
      <c r="F393" s="34">
        <v>1</v>
      </c>
      <c r="G393" s="35" t="s">
        <v>344</v>
      </c>
      <c r="H393" s="36" t="s">
        <v>345</v>
      </c>
      <c r="I393" s="31" t="s">
        <v>346</v>
      </c>
      <c r="J393" s="31" t="s">
        <v>20</v>
      </c>
      <c r="K393" s="31" t="s">
        <v>637</v>
      </c>
      <c r="L393" s="31" t="s">
        <v>744</v>
      </c>
      <c r="M393" s="31" t="s">
        <v>20</v>
      </c>
      <c r="N393" s="31" t="s">
        <v>20</v>
      </c>
      <c r="O393" s="31" t="s">
        <v>639</v>
      </c>
      <c r="P393" s="31" t="s">
        <v>640</v>
      </c>
      <c r="Q393" s="31" t="s">
        <v>20</v>
      </c>
      <c r="R393" s="31" t="s">
        <v>20</v>
      </c>
      <c r="S393" s="31" t="s">
        <v>20</v>
      </c>
      <c r="T393" s="31" t="s">
        <v>20</v>
      </c>
      <c r="U393" s="31" t="s">
        <v>20</v>
      </c>
      <c r="V393" s="31" t="s">
        <v>20</v>
      </c>
      <c r="W393" s="31" t="s">
        <v>275</v>
      </c>
      <c r="X393" s="31" t="s">
        <v>68</v>
      </c>
      <c r="Y393" s="31" t="s">
        <v>344</v>
      </c>
      <c r="Z393" s="31" t="s">
        <v>347</v>
      </c>
      <c r="AA393" s="32">
        <f>IF(W393="-","-",VLOOKUP(W393,十干十二支!A$2:B$61,2,FALSE))</f>
        <v>12</v>
      </c>
      <c r="AB393" s="32">
        <f>IF(X393="-","-",VLOOKUP(X393,十干十二支!$A$1:B$61,2,FALSE))</f>
        <v>11</v>
      </c>
      <c r="AC393" s="32">
        <f t="shared" si="82"/>
        <v>-1</v>
      </c>
      <c r="AD393" s="32">
        <f t="shared" si="90"/>
        <v>-1</v>
      </c>
      <c r="AE393" s="32" t="str">
        <f>IF(S393="-","-",VLOOKUP(S393,十干十二支!$A$1:B$61,2,FALSE))</f>
        <v>-</v>
      </c>
      <c r="AF393" s="32" t="str">
        <f>IF(T393="-","-",VLOOKUP(T393,十干十二支!$A$1:B$61,2,FALSE))</f>
        <v>-</v>
      </c>
      <c r="AG393" s="32" t="str">
        <f t="shared" si="83"/>
        <v>-</v>
      </c>
    </row>
    <row r="394" spans="1:33" ht="33.25" customHeight="1">
      <c r="A394" s="66"/>
      <c r="B394" s="33" t="s">
        <v>779</v>
      </c>
      <c r="C394" s="33" t="s">
        <v>20</v>
      </c>
      <c r="D394" s="33" t="s">
        <v>348</v>
      </c>
      <c r="E394" s="34">
        <v>280</v>
      </c>
      <c r="F394" s="33" t="s">
        <v>20</v>
      </c>
      <c r="G394" s="35" t="s">
        <v>780</v>
      </c>
      <c r="H394" s="36" t="s">
        <v>781</v>
      </c>
      <c r="I394" s="31" t="s">
        <v>20</v>
      </c>
      <c r="J394" s="31" t="s">
        <v>20</v>
      </c>
      <c r="K394" s="31" t="s">
        <v>637</v>
      </c>
      <c r="L394" s="31" t="s">
        <v>645</v>
      </c>
      <c r="M394" s="31" t="s">
        <v>375</v>
      </c>
      <c r="N394" s="31" t="s">
        <v>376</v>
      </c>
      <c r="O394" s="31" t="s">
        <v>640</v>
      </c>
      <c r="P394" s="31" t="s">
        <v>639</v>
      </c>
      <c r="Q394" s="31" t="s">
        <v>20</v>
      </c>
      <c r="R394" s="31" t="s">
        <v>20</v>
      </c>
      <c r="S394" s="31" t="s">
        <v>20</v>
      </c>
      <c r="T394" s="31" t="s">
        <v>20</v>
      </c>
      <c r="U394" s="31" t="s">
        <v>20</v>
      </c>
      <c r="V394" s="31" t="s">
        <v>20</v>
      </c>
      <c r="W394" s="31" t="s">
        <v>20</v>
      </c>
      <c r="X394" s="31" t="s">
        <v>20</v>
      </c>
      <c r="Y394" s="31" t="s">
        <v>20</v>
      </c>
      <c r="Z394" s="31" t="s">
        <v>20</v>
      </c>
      <c r="AA394" s="32" t="str">
        <f>IF(W394="-","-",VLOOKUP(W394,十干十二支!A$2:B$61,2,FALSE))</f>
        <v>-</v>
      </c>
      <c r="AB394" s="32" t="str">
        <f>IF(X394="-","-",VLOOKUP(X394,十干十二支!$A$1:B$61,2,FALSE))</f>
        <v>-</v>
      </c>
      <c r="AC394" s="32" t="str">
        <f t="shared" si="82"/>
        <v>-</v>
      </c>
      <c r="AD394" s="32" t="str">
        <f t="shared" si="90"/>
        <v>-</v>
      </c>
      <c r="AE394" s="32" t="str">
        <f>IF(S394="-","-",VLOOKUP(S394,十干十二支!$A$1:B$61,2,FALSE))</f>
        <v>-</v>
      </c>
      <c r="AF394" s="32" t="str">
        <f>IF(T394="-","-",VLOOKUP(T394,十干十二支!$A$1:B$61,2,FALSE))</f>
        <v>-</v>
      </c>
      <c r="AG394" s="32" t="str">
        <f t="shared" si="83"/>
        <v>-</v>
      </c>
    </row>
    <row r="395" spans="1:33" ht="78.25" customHeight="1">
      <c r="A395" s="66"/>
      <c r="B395" s="33" t="s">
        <v>348</v>
      </c>
      <c r="C395" s="33" t="s">
        <v>20</v>
      </c>
      <c r="D395" s="33" t="s">
        <v>20</v>
      </c>
      <c r="E395" s="34">
        <v>280</v>
      </c>
      <c r="F395" s="34">
        <v>1</v>
      </c>
      <c r="G395" s="35" t="s">
        <v>349</v>
      </c>
      <c r="H395" s="36" t="s">
        <v>350</v>
      </c>
      <c r="I395" s="31" t="s">
        <v>351</v>
      </c>
      <c r="J395" s="31" t="s">
        <v>20</v>
      </c>
      <c r="K395" s="31" t="s">
        <v>637</v>
      </c>
      <c r="L395" s="31" t="s">
        <v>782</v>
      </c>
      <c r="M395" s="31" t="s">
        <v>380</v>
      </c>
      <c r="N395" s="31" t="s">
        <v>375</v>
      </c>
      <c r="O395" s="31" t="s">
        <v>639</v>
      </c>
      <c r="P395" s="31" t="s">
        <v>640</v>
      </c>
      <c r="Q395" s="31" t="s">
        <v>20</v>
      </c>
      <c r="R395" s="31" t="s">
        <v>20</v>
      </c>
      <c r="S395" s="31" t="s">
        <v>20</v>
      </c>
      <c r="T395" s="31" t="s">
        <v>20</v>
      </c>
      <c r="U395" s="31" t="s">
        <v>20</v>
      </c>
      <c r="V395" s="31" t="s">
        <v>20</v>
      </c>
      <c r="W395" s="31" t="s">
        <v>68</v>
      </c>
      <c r="X395" s="31" t="s">
        <v>69</v>
      </c>
      <c r="Y395" s="31" t="s">
        <v>349</v>
      </c>
      <c r="Z395" s="31" t="s">
        <v>352</v>
      </c>
      <c r="AA395" s="32">
        <f>IF(W395="-","-",VLOOKUP(W395,十干十二支!A$2:B$61,2,FALSE))</f>
        <v>11</v>
      </c>
      <c r="AB395" s="32">
        <f>IF(X395="-","-",VLOOKUP(X395,十干十二支!$A$1:B$61,2,FALSE))</f>
        <v>10</v>
      </c>
      <c r="AC395" s="32">
        <f t="shared" si="82"/>
        <v>-1</v>
      </c>
      <c r="AD395" s="32">
        <f t="shared" si="90"/>
        <v>-1</v>
      </c>
      <c r="AE395" s="32" t="str">
        <f>IF(S395="-","-",VLOOKUP(S395,十干十二支!$A$1:B$61,2,FALSE))</f>
        <v>-</v>
      </c>
      <c r="AF395" s="32" t="str">
        <f>IF(T395="-","-",VLOOKUP(T395,十干十二支!$A$1:B$61,2,FALSE))</f>
        <v>-</v>
      </c>
      <c r="AG395" s="32" t="str">
        <f t="shared" si="83"/>
        <v>-</v>
      </c>
    </row>
    <row r="396" spans="1:33" ht="48.25" customHeight="1">
      <c r="A396" s="66"/>
      <c r="B396" s="33" t="s">
        <v>783</v>
      </c>
      <c r="C396" s="33" t="s">
        <v>20</v>
      </c>
      <c r="D396" s="33" t="s">
        <v>353</v>
      </c>
      <c r="E396" s="34">
        <v>285</v>
      </c>
      <c r="F396" s="33" t="s">
        <v>20</v>
      </c>
      <c r="G396" s="35" t="s">
        <v>784</v>
      </c>
      <c r="H396" s="36" t="s">
        <v>785</v>
      </c>
      <c r="I396" s="31" t="s">
        <v>20</v>
      </c>
      <c r="J396" s="31" t="s">
        <v>20</v>
      </c>
      <c r="K396" s="31" t="s">
        <v>637</v>
      </c>
      <c r="L396" s="31" t="s">
        <v>645</v>
      </c>
      <c r="M396" s="31" t="s">
        <v>239</v>
      </c>
      <c r="N396" s="31" t="s">
        <v>240</v>
      </c>
      <c r="O396" s="31" t="s">
        <v>640</v>
      </c>
      <c r="P396" s="31" t="s">
        <v>639</v>
      </c>
      <c r="Q396" s="31" t="s">
        <v>20</v>
      </c>
      <c r="R396" s="31" t="s">
        <v>20</v>
      </c>
      <c r="S396" s="31" t="s">
        <v>20</v>
      </c>
      <c r="T396" s="31" t="s">
        <v>20</v>
      </c>
      <c r="U396" s="31" t="s">
        <v>20</v>
      </c>
      <c r="V396" s="31" t="s">
        <v>20</v>
      </c>
      <c r="W396" s="31" t="s">
        <v>20</v>
      </c>
      <c r="X396" s="31" t="s">
        <v>20</v>
      </c>
      <c r="Y396" s="31" t="s">
        <v>20</v>
      </c>
      <c r="Z396" s="31" t="s">
        <v>20</v>
      </c>
      <c r="AA396" s="32" t="str">
        <f>IF(W396="-","-",VLOOKUP(W396,十干十二支!A$2:B$61,2,FALSE))</f>
        <v>-</v>
      </c>
      <c r="AB396" s="32" t="str">
        <f>IF(X396="-","-",VLOOKUP(X396,十干十二支!$A$1:B$61,2,FALSE))</f>
        <v>-</v>
      </c>
      <c r="AC396" s="32" t="str">
        <f t="shared" si="82"/>
        <v>-</v>
      </c>
      <c r="AD396" s="32" t="str">
        <f t="shared" si="90"/>
        <v>-</v>
      </c>
      <c r="AE396" s="32" t="str">
        <f>IF(S396="-","-",VLOOKUP(S396,十干十二支!$A$1:B$61,2,FALSE))</f>
        <v>-</v>
      </c>
      <c r="AF396" s="32" t="str">
        <f>IF(T396="-","-",VLOOKUP(T396,十干十二支!$A$1:B$61,2,FALSE))</f>
        <v>-</v>
      </c>
      <c r="AG396" s="32" t="str">
        <f t="shared" si="83"/>
        <v>-</v>
      </c>
    </row>
    <row r="397" spans="1:33" ht="63.25" customHeight="1">
      <c r="A397" s="66"/>
      <c r="B397" s="33" t="s">
        <v>353</v>
      </c>
      <c r="C397" s="33" t="s">
        <v>20</v>
      </c>
      <c r="D397" s="33" t="s">
        <v>20</v>
      </c>
      <c r="E397" s="34">
        <v>285</v>
      </c>
      <c r="F397" s="34">
        <v>1</v>
      </c>
      <c r="G397" s="35" t="s">
        <v>354</v>
      </c>
      <c r="H397" s="36" t="s">
        <v>355</v>
      </c>
      <c r="I397" s="31" t="s">
        <v>356</v>
      </c>
      <c r="J397" s="31" t="s">
        <v>20</v>
      </c>
      <c r="K397" s="31" t="s">
        <v>637</v>
      </c>
      <c r="L397" s="31" t="s">
        <v>733</v>
      </c>
      <c r="M397" s="31" t="s">
        <v>188</v>
      </c>
      <c r="N397" s="31" t="s">
        <v>239</v>
      </c>
      <c r="O397" s="31" t="s">
        <v>639</v>
      </c>
      <c r="P397" s="31" t="s">
        <v>640</v>
      </c>
      <c r="Q397" s="31" t="s">
        <v>20</v>
      </c>
      <c r="R397" s="31" t="s">
        <v>20</v>
      </c>
      <c r="S397" s="31" t="s">
        <v>20</v>
      </c>
      <c r="T397" s="31" t="s">
        <v>20</v>
      </c>
      <c r="U397" s="31" t="s">
        <v>20</v>
      </c>
      <c r="V397" s="31" t="s">
        <v>20</v>
      </c>
      <c r="W397" s="31" t="s">
        <v>139</v>
      </c>
      <c r="X397" s="31" t="s">
        <v>140</v>
      </c>
      <c r="Y397" s="31" t="s">
        <v>354</v>
      </c>
      <c r="Z397" s="31" t="s">
        <v>357</v>
      </c>
      <c r="AA397" s="32">
        <f>IF(W397="-","-",VLOOKUP(W397,十干十二支!A$2:B$61,2,FALSE))</f>
        <v>6</v>
      </c>
      <c r="AB397" s="32">
        <f>IF(X397="-","-",VLOOKUP(X397,十干十二支!$A$1:B$61,2,FALSE))</f>
        <v>5</v>
      </c>
      <c r="AC397" s="32">
        <f t="shared" si="82"/>
        <v>-1</v>
      </c>
      <c r="AD397" s="32">
        <f t="shared" si="90"/>
        <v>-1</v>
      </c>
      <c r="AE397" s="32" t="str">
        <f>IF(S397="-","-",VLOOKUP(S397,十干十二支!$A$1:B$61,2,FALSE))</f>
        <v>-</v>
      </c>
      <c r="AF397" s="32" t="str">
        <f>IF(T397="-","-",VLOOKUP(T397,十干十二支!$A$1:B$61,2,FALSE))</f>
        <v>-</v>
      </c>
      <c r="AG397" s="32" t="str">
        <f t="shared" si="83"/>
        <v>-</v>
      </c>
    </row>
    <row r="398" spans="1:33" ht="33.25" customHeight="1">
      <c r="A398" s="66"/>
      <c r="B398" s="33" t="s">
        <v>786</v>
      </c>
      <c r="C398" s="33" t="s">
        <v>20</v>
      </c>
      <c r="D398" s="33" t="s">
        <v>358</v>
      </c>
      <c r="E398" s="34">
        <v>289</v>
      </c>
      <c r="F398" s="33" t="s">
        <v>20</v>
      </c>
      <c r="G398" s="35" t="s">
        <v>787</v>
      </c>
      <c r="H398" s="36" t="s">
        <v>788</v>
      </c>
      <c r="I398" s="31" t="s">
        <v>20</v>
      </c>
      <c r="J398" s="31" t="s">
        <v>20</v>
      </c>
      <c r="K398" s="31" t="s">
        <v>637</v>
      </c>
      <c r="L398" s="31" t="s">
        <v>645</v>
      </c>
      <c r="M398" s="31" t="s">
        <v>20</v>
      </c>
      <c r="N398" s="31" t="s">
        <v>20</v>
      </c>
      <c r="O398" s="31" t="s">
        <v>640</v>
      </c>
      <c r="P398" s="31" t="s">
        <v>639</v>
      </c>
      <c r="Q398" s="31" t="s">
        <v>20</v>
      </c>
      <c r="R398" s="31" t="s">
        <v>20</v>
      </c>
      <c r="S398" s="31" t="s">
        <v>20</v>
      </c>
      <c r="T398" s="31" t="s">
        <v>20</v>
      </c>
      <c r="U398" s="31" t="s">
        <v>20</v>
      </c>
      <c r="V398" s="31" t="s">
        <v>20</v>
      </c>
      <c r="W398" s="31" t="s">
        <v>20</v>
      </c>
      <c r="X398" s="31" t="s">
        <v>20</v>
      </c>
      <c r="Y398" s="31" t="s">
        <v>20</v>
      </c>
      <c r="Z398" s="31" t="s">
        <v>20</v>
      </c>
      <c r="AA398" s="32" t="str">
        <f>IF(W398="-","-",VLOOKUP(W398,十干十二支!A$2:B$61,2,FALSE))</f>
        <v>-</v>
      </c>
      <c r="AB398" s="32" t="str">
        <f>IF(X398="-","-",VLOOKUP(X398,十干十二支!$A$1:B$61,2,FALSE))</f>
        <v>-</v>
      </c>
      <c r="AC398" s="32" t="str">
        <f t="shared" si="82"/>
        <v>-</v>
      </c>
      <c r="AD398" s="32" t="str">
        <f t="shared" si="90"/>
        <v>-</v>
      </c>
      <c r="AE398" s="32" t="str">
        <f>IF(S398="-","-",VLOOKUP(S398,十干十二支!$A$1:B$61,2,FALSE))</f>
        <v>-</v>
      </c>
      <c r="AF398" s="32" t="str">
        <f>IF(T398="-","-",VLOOKUP(T398,十干十二支!$A$1:B$61,2,FALSE))</f>
        <v>-</v>
      </c>
      <c r="AG398" s="32" t="str">
        <f t="shared" si="83"/>
        <v>-</v>
      </c>
    </row>
    <row r="399" spans="1:33" ht="48.25" customHeight="1">
      <c r="A399" s="66"/>
      <c r="B399" s="33" t="s">
        <v>358</v>
      </c>
      <c r="C399" s="33" t="s">
        <v>20</v>
      </c>
      <c r="D399" s="33" t="s">
        <v>20</v>
      </c>
      <c r="E399" s="34">
        <v>289</v>
      </c>
      <c r="F399" s="34">
        <v>1</v>
      </c>
      <c r="G399" s="35" t="s">
        <v>359</v>
      </c>
      <c r="H399" s="36" t="s">
        <v>360</v>
      </c>
      <c r="I399" s="31" t="s">
        <v>361</v>
      </c>
      <c r="J399" s="31" t="s">
        <v>20</v>
      </c>
      <c r="K399" s="31" t="s">
        <v>637</v>
      </c>
      <c r="L399" s="31" t="s">
        <v>733</v>
      </c>
      <c r="M399" s="31" t="s">
        <v>20</v>
      </c>
      <c r="N399" s="31" t="s">
        <v>20</v>
      </c>
      <c r="O399" s="31" t="s">
        <v>639</v>
      </c>
      <c r="P399" s="31" t="s">
        <v>640</v>
      </c>
      <c r="Q399" s="31" t="s">
        <v>20</v>
      </c>
      <c r="R399" s="31" t="s">
        <v>20</v>
      </c>
      <c r="S399" s="31" t="s">
        <v>20</v>
      </c>
      <c r="T399" s="31" t="s">
        <v>20</v>
      </c>
      <c r="U399" s="31" t="s">
        <v>20</v>
      </c>
      <c r="V399" s="31" t="s">
        <v>20</v>
      </c>
      <c r="W399" s="31" t="s">
        <v>22</v>
      </c>
      <c r="X399" s="31" t="s">
        <v>21</v>
      </c>
      <c r="Y399" s="31" t="s">
        <v>359</v>
      </c>
      <c r="Z399" s="31" t="s">
        <v>362</v>
      </c>
      <c r="AA399" s="32">
        <f>IF(W399="-","-",VLOOKUP(W399,十干十二支!A$2:B$61,2,FALSE))</f>
        <v>3</v>
      </c>
      <c r="AB399" s="32">
        <f>IF(X399="-","-",VLOOKUP(X399,十干十二支!$A$1:B$61,2,FALSE))</f>
        <v>2</v>
      </c>
      <c r="AC399" s="32">
        <f t="shared" si="82"/>
        <v>-1</v>
      </c>
      <c r="AD399" s="32">
        <f t="shared" si="90"/>
        <v>-1</v>
      </c>
      <c r="AE399" s="32" t="str">
        <f>IF(S399="-","-",VLOOKUP(S399,十干十二支!$A$1:B$61,2,FALSE))</f>
        <v>-</v>
      </c>
      <c r="AF399" s="32" t="str">
        <f>IF(T399="-","-",VLOOKUP(T399,十干十二支!$A$1:B$61,2,FALSE))</f>
        <v>-</v>
      </c>
      <c r="AG399" s="32" t="str">
        <f t="shared" si="83"/>
        <v>-</v>
      </c>
    </row>
    <row r="400" spans="1:33" ht="33.25" customHeight="1">
      <c r="A400" s="66"/>
      <c r="B400" s="33" t="s">
        <v>789</v>
      </c>
      <c r="C400" s="33" t="s">
        <v>20</v>
      </c>
      <c r="D400" s="33" t="s">
        <v>364</v>
      </c>
      <c r="E400" s="34">
        <v>291</v>
      </c>
      <c r="F400" s="33" t="s">
        <v>20</v>
      </c>
      <c r="G400" s="35" t="s">
        <v>790</v>
      </c>
      <c r="H400" s="36" t="s">
        <v>791</v>
      </c>
      <c r="I400" s="31" t="s">
        <v>20</v>
      </c>
      <c r="J400" s="31" t="s">
        <v>661</v>
      </c>
      <c r="K400" s="31" t="s">
        <v>662</v>
      </c>
      <c r="L400" s="31" t="s">
        <v>645</v>
      </c>
      <c r="M400" s="31" t="s">
        <v>20</v>
      </c>
      <c r="N400" s="31" t="s">
        <v>20</v>
      </c>
      <c r="O400" s="31" t="s">
        <v>639</v>
      </c>
      <c r="P400" s="31" t="s">
        <v>639</v>
      </c>
      <c r="Q400" s="31" t="s">
        <v>20</v>
      </c>
      <c r="R400" s="31" t="s">
        <v>20</v>
      </c>
      <c r="S400" s="31" t="s">
        <v>20</v>
      </c>
      <c r="T400" s="31" t="s">
        <v>20</v>
      </c>
      <c r="U400" s="31" t="s">
        <v>20</v>
      </c>
      <c r="V400" s="31" t="s">
        <v>20</v>
      </c>
      <c r="W400" s="31" t="s">
        <v>20</v>
      </c>
      <c r="X400" s="31" t="s">
        <v>20</v>
      </c>
      <c r="Y400" s="31" t="s">
        <v>20</v>
      </c>
      <c r="Z400" s="31" t="s">
        <v>20</v>
      </c>
      <c r="AA400" s="32" t="str">
        <f>IF(W400="-","-",VLOOKUP(W400,十干十二支!A$2:B$61,2,FALSE))</f>
        <v>-</v>
      </c>
      <c r="AB400" s="32" t="str">
        <f>IF(X400="-","-",VLOOKUP(X400,十干十二支!$A$1:B$61,2,FALSE))</f>
        <v>-</v>
      </c>
      <c r="AC400" s="32" t="str">
        <f t="shared" si="82"/>
        <v>-</v>
      </c>
      <c r="AD400" s="32" t="str">
        <f t="shared" si="90"/>
        <v>-</v>
      </c>
      <c r="AE400" s="32" t="str">
        <f>IF(S400="-","-",VLOOKUP(S400,十干十二支!$A$1:B$61,2,FALSE))</f>
        <v>-</v>
      </c>
      <c r="AF400" s="32" t="str">
        <f>IF(T400="-","-",VLOOKUP(T400,十干十二支!$A$1:B$61,2,FALSE))</f>
        <v>-</v>
      </c>
      <c r="AG400" s="32" t="str">
        <f t="shared" si="83"/>
        <v>-</v>
      </c>
    </row>
    <row r="401" spans="1:33" ht="48.25" customHeight="1">
      <c r="A401" s="66"/>
      <c r="B401" s="33" t="s">
        <v>363</v>
      </c>
      <c r="C401" s="33" t="s">
        <v>364</v>
      </c>
      <c r="D401" s="33" t="s">
        <v>20</v>
      </c>
      <c r="E401" s="34">
        <v>291</v>
      </c>
      <c r="F401" s="33" t="s">
        <v>20</v>
      </c>
      <c r="G401" s="35" t="s">
        <v>365</v>
      </c>
      <c r="H401" s="36" t="s">
        <v>366</v>
      </c>
      <c r="I401" s="31" t="s">
        <v>20</v>
      </c>
      <c r="J401" s="31" t="s">
        <v>20</v>
      </c>
      <c r="K401" s="31" t="s">
        <v>637</v>
      </c>
      <c r="L401" s="31" t="s">
        <v>733</v>
      </c>
      <c r="M401" s="31" t="s">
        <v>239</v>
      </c>
      <c r="N401" s="31" t="s">
        <v>240</v>
      </c>
      <c r="O401" s="31" t="s">
        <v>640</v>
      </c>
      <c r="P401" s="31" t="s">
        <v>639</v>
      </c>
      <c r="Q401" s="32">
        <v>0</v>
      </c>
      <c r="R401" s="31" t="s">
        <v>20</v>
      </c>
      <c r="S401" s="31" t="s">
        <v>886</v>
      </c>
      <c r="T401" s="31" t="s">
        <v>20</v>
      </c>
      <c r="U401" s="31" t="s">
        <v>367</v>
      </c>
      <c r="V401" s="31" t="s">
        <v>20</v>
      </c>
      <c r="W401" s="31" t="s">
        <v>20</v>
      </c>
      <c r="X401" s="31" t="s">
        <v>20</v>
      </c>
      <c r="Y401" s="31" t="s">
        <v>20</v>
      </c>
      <c r="Z401" s="31" t="s">
        <v>20</v>
      </c>
      <c r="AA401" s="32" t="str">
        <f>IF(W401="-","-",VLOOKUP(W401,十干十二支!A$2:B$61,2,FALSE))</f>
        <v>-</v>
      </c>
      <c r="AB401" s="32" t="str">
        <f>IF(X401="-","-",VLOOKUP(X401,十干十二支!$A$1:B$61,2,FALSE))</f>
        <v>-</v>
      </c>
      <c r="AC401" s="32" t="str">
        <f t="shared" si="82"/>
        <v>-</v>
      </c>
      <c r="AD401" s="32" t="str">
        <f t="shared" si="90"/>
        <v>-</v>
      </c>
      <c r="AE401" s="32" t="str">
        <f>IF(S401="-","-",VLOOKUP(S401,十干十二支!$A$1:B$61,2,FALSE))</f>
        <v>-</v>
      </c>
      <c r="AF401" s="32" t="str">
        <f>IF(T401="-","-",VLOOKUP(T401,十干十二支!$A$1:B$61,2,FALSE))</f>
        <v>-</v>
      </c>
      <c r="AG401" s="32" t="str">
        <f t="shared" si="83"/>
        <v>-</v>
      </c>
    </row>
    <row r="402" spans="1:33" ht="48.25" customHeight="1">
      <c r="A402" s="66"/>
      <c r="B402" s="33" t="s">
        <v>364</v>
      </c>
      <c r="C402" s="33" t="s">
        <v>20</v>
      </c>
      <c r="D402" s="33" t="s">
        <v>20</v>
      </c>
      <c r="E402" s="34">
        <v>291</v>
      </c>
      <c r="F402" s="34">
        <v>1</v>
      </c>
      <c r="G402" s="35" t="s">
        <v>367</v>
      </c>
      <c r="H402" s="36" t="s">
        <v>368</v>
      </c>
      <c r="I402" s="31" t="s">
        <v>369</v>
      </c>
      <c r="J402" s="31" t="s">
        <v>20</v>
      </c>
      <c r="K402" s="31" t="s">
        <v>637</v>
      </c>
      <c r="L402" s="31" t="s">
        <v>733</v>
      </c>
      <c r="M402" s="31" t="s">
        <v>188</v>
      </c>
      <c r="N402" s="31" t="s">
        <v>239</v>
      </c>
      <c r="O402" s="31" t="s">
        <v>639</v>
      </c>
      <c r="P402" s="31" t="s">
        <v>640</v>
      </c>
      <c r="Q402" s="31" t="s">
        <v>20</v>
      </c>
      <c r="R402" s="32">
        <v>0</v>
      </c>
      <c r="S402" s="31" t="s">
        <v>886</v>
      </c>
      <c r="T402" s="31" t="s">
        <v>20</v>
      </c>
      <c r="U402" s="31" t="s">
        <v>20</v>
      </c>
      <c r="V402" s="31" t="s">
        <v>365</v>
      </c>
      <c r="W402" s="31" t="s">
        <v>336</v>
      </c>
      <c r="X402" s="31" t="s">
        <v>55</v>
      </c>
      <c r="Y402" s="31" t="s">
        <v>367</v>
      </c>
      <c r="Z402" s="31" t="s">
        <v>370</v>
      </c>
      <c r="AA402" s="32">
        <f>IF(W402="-","-",VLOOKUP(W402,十干十二支!A$2:B$61,2,FALSE))</f>
        <v>46</v>
      </c>
      <c r="AB402" s="32">
        <f>IF(X402="-","-",VLOOKUP(X402,十干十二支!$A$1:B$61,2,FALSE))</f>
        <v>45</v>
      </c>
      <c r="AC402" s="32">
        <f t="shared" si="82"/>
        <v>-1</v>
      </c>
      <c r="AD402" s="32">
        <f t="shared" si="90"/>
        <v>-1</v>
      </c>
      <c r="AE402" s="32" t="str">
        <f>IF(S402="-","-",VLOOKUP(S402,十干十二支!$A$1:B$61,2,FALSE))</f>
        <v>-</v>
      </c>
      <c r="AF402" s="32" t="str">
        <f>IF(T402="-","-",VLOOKUP(T402,十干十二支!$A$1:B$61,2,FALSE))</f>
        <v>-</v>
      </c>
      <c r="AG402" s="32" t="str">
        <f t="shared" si="83"/>
        <v>-</v>
      </c>
    </row>
    <row r="403" spans="1:33" ht="33.25" customHeight="1">
      <c r="A403" s="66"/>
      <c r="B403" s="33" t="s">
        <v>792</v>
      </c>
      <c r="C403" s="33" t="s">
        <v>20</v>
      </c>
      <c r="D403" s="33" t="s">
        <v>371</v>
      </c>
      <c r="E403" s="34">
        <v>292</v>
      </c>
      <c r="F403" s="33" t="s">
        <v>20</v>
      </c>
      <c r="G403" s="35" t="s">
        <v>793</v>
      </c>
      <c r="H403" s="36" t="s">
        <v>794</v>
      </c>
      <c r="I403" s="31" t="s">
        <v>20</v>
      </c>
      <c r="J403" s="31" t="s">
        <v>661</v>
      </c>
      <c r="K403" s="31" t="s">
        <v>662</v>
      </c>
      <c r="L403" s="31" t="s">
        <v>645</v>
      </c>
      <c r="M403" s="31" t="s">
        <v>20</v>
      </c>
      <c r="N403" s="31" t="s">
        <v>20</v>
      </c>
      <c r="O403" s="31" t="s">
        <v>640</v>
      </c>
      <c r="P403" s="31" t="s">
        <v>640</v>
      </c>
      <c r="Q403" s="31" t="s">
        <v>20</v>
      </c>
      <c r="R403" s="31" t="s">
        <v>20</v>
      </c>
      <c r="S403" s="31" t="s">
        <v>20</v>
      </c>
      <c r="T403" s="31" t="s">
        <v>20</v>
      </c>
      <c r="U403" s="31" t="s">
        <v>20</v>
      </c>
      <c r="V403" s="31" t="s">
        <v>20</v>
      </c>
      <c r="W403" s="31" t="s">
        <v>20</v>
      </c>
      <c r="X403" s="31" t="s">
        <v>20</v>
      </c>
      <c r="Y403" s="31" t="s">
        <v>20</v>
      </c>
      <c r="Z403" s="31" t="s">
        <v>20</v>
      </c>
      <c r="AA403" s="32" t="str">
        <f>IF(W403="-","-",VLOOKUP(W403,十干十二支!A$2:B$61,2,FALSE))</f>
        <v>-</v>
      </c>
      <c r="AB403" s="32" t="str">
        <f>IF(X403="-","-",VLOOKUP(X403,十干十二支!$A$1:B$61,2,FALSE))</f>
        <v>-</v>
      </c>
      <c r="AC403" s="32" t="str">
        <f t="shared" si="82"/>
        <v>-</v>
      </c>
      <c r="AD403" s="32" t="str">
        <f t="shared" si="90"/>
        <v>-</v>
      </c>
      <c r="AE403" s="32" t="str">
        <f>IF(S403="-","-",VLOOKUP(S403,十干十二支!$A$1:B$61,2,FALSE))</f>
        <v>-</v>
      </c>
      <c r="AF403" s="32" t="str">
        <f>IF(T403="-","-",VLOOKUP(T403,十干十二支!$A$1:B$61,2,FALSE))</f>
        <v>-</v>
      </c>
      <c r="AG403" s="32" t="str">
        <f t="shared" si="83"/>
        <v>-</v>
      </c>
    </row>
    <row r="404" spans="1:33" ht="78.25" customHeight="1">
      <c r="A404" s="66"/>
      <c r="B404" s="33" t="s">
        <v>371</v>
      </c>
      <c r="C404" s="33" t="s">
        <v>20</v>
      </c>
      <c r="D404" s="33" t="s">
        <v>20</v>
      </c>
      <c r="E404" s="34">
        <v>292</v>
      </c>
      <c r="F404" s="34">
        <v>1</v>
      </c>
      <c r="G404" s="35" t="s">
        <v>372</v>
      </c>
      <c r="H404" s="36" t="s">
        <v>373</v>
      </c>
      <c r="I404" s="31" t="s">
        <v>374</v>
      </c>
      <c r="J404" s="31" t="s">
        <v>20</v>
      </c>
      <c r="K404" s="31" t="s">
        <v>637</v>
      </c>
      <c r="L404" s="31" t="s">
        <v>782</v>
      </c>
      <c r="M404" s="31" t="s">
        <v>375</v>
      </c>
      <c r="N404" s="31" t="s">
        <v>376</v>
      </c>
      <c r="O404" s="31" t="s">
        <v>640</v>
      </c>
      <c r="P404" s="31" t="s">
        <v>640</v>
      </c>
      <c r="Q404" s="32">
        <v>18</v>
      </c>
      <c r="R404" s="31" t="s">
        <v>20</v>
      </c>
      <c r="S404" s="31" t="s">
        <v>182</v>
      </c>
      <c r="T404" s="31" t="s">
        <v>20</v>
      </c>
      <c r="U404" s="31" t="s">
        <v>378</v>
      </c>
      <c r="V404" s="31" t="s">
        <v>20</v>
      </c>
      <c r="W404" s="31" t="s">
        <v>20</v>
      </c>
      <c r="X404" s="31" t="s">
        <v>20</v>
      </c>
      <c r="Y404" s="31" t="s">
        <v>20</v>
      </c>
      <c r="Z404" s="31" t="s">
        <v>20</v>
      </c>
      <c r="AA404" s="32" t="str">
        <f>IF(W404="-","-",VLOOKUP(W404,十干十二支!A$2:B$61,2,FALSE))</f>
        <v>-</v>
      </c>
      <c r="AB404" s="32" t="str">
        <f>IF(X404="-","-",VLOOKUP(X404,十干十二支!$A$1:B$61,2,FALSE))</f>
        <v>-</v>
      </c>
      <c r="AC404" s="32" t="str">
        <f t="shared" si="82"/>
        <v>-</v>
      </c>
      <c r="AD404" s="32" t="str">
        <f t="shared" si="90"/>
        <v>-</v>
      </c>
      <c r="AE404" s="32">
        <f>IF(S404="-","-",VLOOKUP(S404,十干十二支!$A$1:B$61,2,FALSE))</f>
        <v>29</v>
      </c>
      <c r="AF404" s="32" t="str">
        <f>IF(T404="-","-",VLOOKUP(T404,十干十二支!$A$1:B$61,2,FALSE))</f>
        <v>-</v>
      </c>
      <c r="AG404" s="32">
        <f t="shared" si="83"/>
        <v>1</v>
      </c>
    </row>
    <row r="405" spans="1:33" ht="33.25" customHeight="1">
      <c r="A405" s="66"/>
      <c r="B405" s="33" t="s">
        <v>377</v>
      </c>
      <c r="C405" s="33" t="s">
        <v>371</v>
      </c>
      <c r="D405" s="33" t="s">
        <v>20</v>
      </c>
      <c r="E405" s="34">
        <v>292</v>
      </c>
      <c r="F405" s="33" t="s">
        <v>20</v>
      </c>
      <c r="G405" s="35" t="s">
        <v>378</v>
      </c>
      <c r="H405" s="36" t="s">
        <v>379</v>
      </c>
      <c r="I405" s="31" t="s">
        <v>20</v>
      </c>
      <c r="J405" s="31" t="s">
        <v>20</v>
      </c>
      <c r="K405" s="31" t="s">
        <v>637</v>
      </c>
      <c r="L405" s="31" t="s">
        <v>782</v>
      </c>
      <c r="M405" s="31" t="s">
        <v>380</v>
      </c>
      <c r="N405" s="31" t="s">
        <v>375</v>
      </c>
      <c r="O405" s="31" t="s">
        <v>639</v>
      </c>
      <c r="P405" s="31" t="s">
        <v>639</v>
      </c>
      <c r="Q405" s="31" t="s">
        <v>20</v>
      </c>
      <c r="R405" s="32">
        <v>18</v>
      </c>
      <c r="S405" s="31" t="s">
        <v>20</v>
      </c>
      <c r="T405" s="31" t="s">
        <v>176</v>
      </c>
      <c r="U405" s="31" t="s">
        <v>20</v>
      </c>
      <c r="V405" s="31" t="s">
        <v>372</v>
      </c>
      <c r="W405" s="31" t="s">
        <v>20</v>
      </c>
      <c r="X405" s="31" t="s">
        <v>20</v>
      </c>
      <c r="Y405" s="31" t="s">
        <v>20</v>
      </c>
      <c r="Z405" s="31" t="s">
        <v>20</v>
      </c>
      <c r="AA405" s="32" t="str">
        <f>IF(W405="-","-",VLOOKUP(W405,十干十二支!A$2:B$61,2,FALSE))</f>
        <v>-</v>
      </c>
      <c r="AB405" s="32" t="str">
        <f>IF(X405="-","-",VLOOKUP(X405,十干十二支!$A$1:B$61,2,FALSE))</f>
        <v>-</v>
      </c>
      <c r="AC405" s="32" t="str">
        <f t="shared" si="82"/>
        <v>-</v>
      </c>
      <c r="AD405" s="32" t="str">
        <f t="shared" si="90"/>
        <v>-</v>
      </c>
      <c r="AE405" s="32" t="str">
        <f>IF(S405="-","-",VLOOKUP(S405,十干十二支!$A$1:B$61,2,FALSE))</f>
        <v>-</v>
      </c>
      <c r="AF405" s="32">
        <f>IF(T405="-","-",VLOOKUP(T405,十干十二支!$A$1:B$61,2,FALSE))</f>
        <v>30</v>
      </c>
      <c r="AG405" s="32" t="str">
        <f t="shared" si="83"/>
        <v>-</v>
      </c>
    </row>
    <row r="406" spans="1:33" ht="33.25" customHeight="1">
      <c r="A406" s="66"/>
      <c r="B406" s="33" t="s">
        <v>795</v>
      </c>
      <c r="C406" s="33" t="s">
        <v>20</v>
      </c>
      <c r="D406" s="33" t="s">
        <v>381</v>
      </c>
      <c r="E406" s="34">
        <v>298</v>
      </c>
      <c r="F406" s="33" t="s">
        <v>20</v>
      </c>
      <c r="G406" s="35" t="s">
        <v>796</v>
      </c>
      <c r="H406" s="36" t="s">
        <v>797</v>
      </c>
      <c r="I406" s="31" t="s">
        <v>20</v>
      </c>
      <c r="J406" s="31" t="s">
        <v>661</v>
      </c>
      <c r="K406" s="31" t="s">
        <v>662</v>
      </c>
      <c r="L406" s="31" t="s">
        <v>645</v>
      </c>
      <c r="M406" s="31" t="s">
        <v>20</v>
      </c>
      <c r="N406" s="31" t="s">
        <v>20</v>
      </c>
      <c r="O406" s="31" t="s">
        <v>639</v>
      </c>
      <c r="P406" s="31" t="s">
        <v>639</v>
      </c>
      <c r="Q406" s="31" t="s">
        <v>20</v>
      </c>
      <c r="R406" s="31" t="s">
        <v>20</v>
      </c>
      <c r="S406" s="31" t="s">
        <v>20</v>
      </c>
      <c r="T406" s="31" t="s">
        <v>20</v>
      </c>
      <c r="U406" s="31" t="s">
        <v>20</v>
      </c>
      <c r="V406" s="31" t="s">
        <v>20</v>
      </c>
      <c r="W406" s="31" t="s">
        <v>20</v>
      </c>
      <c r="X406" s="31" t="s">
        <v>20</v>
      </c>
      <c r="Y406" s="31" t="s">
        <v>20</v>
      </c>
      <c r="Z406" s="31" t="s">
        <v>20</v>
      </c>
      <c r="AA406" s="32" t="str">
        <f>IF(W406="-","-",VLOOKUP(W406,十干十二支!A$2:B$61,2,FALSE))</f>
        <v>-</v>
      </c>
      <c r="AB406" s="32" t="str">
        <f>IF(X406="-","-",VLOOKUP(X406,十干十二支!$A$1:B$61,2,FALSE))</f>
        <v>-</v>
      </c>
      <c r="AC406" s="32" t="str">
        <f t="shared" si="82"/>
        <v>-</v>
      </c>
      <c r="AD406" s="32" t="str">
        <f t="shared" si="90"/>
        <v>-</v>
      </c>
      <c r="AE406" s="32" t="str">
        <f>IF(S406="-","-",VLOOKUP(S406,十干十二支!$A$1:B$61,2,FALSE))</f>
        <v>-</v>
      </c>
      <c r="AF406" s="32" t="str">
        <f>IF(T406="-","-",VLOOKUP(T406,十干十二支!$A$1:B$61,2,FALSE))</f>
        <v>-</v>
      </c>
      <c r="AG406" s="32" t="str">
        <f t="shared" si="83"/>
        <v>-</v>
      </c>
    </row>
    <row r="407" spans="1:33" ht="48.25" customHeight="1">
      <c r="A407" s="66"/>
      <c r="B407" s="33" t="s">
        <v>798</v>
      </c>
      <c r="C407" s="33" t="s">
        <v>381</v>
      </c>
      <c r="D407" s="33" t="s">
        <v>20</v>
      </c>
      <c r="E407" s="34">
        <v>298</v>
      </c>
      <c r="F407" s="33" t="s">
        <v>20</v>
      </c>
      <c r="G407" s="35" t="s">
        <v>799</v>
      </c>
      <c r="H407" s="36" t="s">
        <v>800</v>
      </c>
      <c r="I407" s="31" t="s">
        <v>20</v>
      </c>
      <c r="J407" s="31" t="s">
        <v>20</v>
      </c>
      <c r="K407" s="31" t="s">
        <v>637</v>
      </c>
      <c r="L407" s="31" t="s">
        <v>733</v>
      </c>
      <c r="M407" s="31" t="s">
        <v>239</v>
      </c>
      <c r="N407" s="31" t="s">
        <v>240</v>
      </c>
      <c r="O407" s="31" t="s">
        <v>640</v>
      </c>
      <c r="P407" s="31" t="s">
        <v>639</v>
      </c>
      <c r="Q407" s="32">
        <v>0</v>
      </c>
      <c r="R407" s="31" t="s">
        <v>20</v>
      </c>
      <c r="S407" s="31" t="s">
        <v>20</v>
      </c>
      <c r="T407" s="31" t="s">
        <v>20</v>
      </c>
      <c r="U407" s="31" t="s">
        <v>382</v>
      </c>
      <c r="V407" s="31" t="s">
        <v>20</v>
      </c>
      <c r="W407" s="31" t="s">
        <v>20</v>
      </c>
      <c r="X407" s="31" t="s">
        <v>20</v>
      </c>
      <c r="Y407" s="31" t="s">
        <v>20</v>
      </c>
      <c r="Z407" s="31" t="s">
        <v>20</v>
      </c>
      <c r="AA407" s="32" t="str">
        <f>IF(W407="-","-",VLOOKUP(W407,十干十二支!A$2:B$61,2,FALSE))</f>
        <v>-</v>
      </c>
      <c r="AB407" s="32" t="str">
        <f>IF(X407="-","-",VLOOKUP(X407,十干十二支!$A$1:B$61,2,FALSE))</f>
        <v>-</v>
      </c>
      <c r="AC407" s="32" t="str">
        <f t="shared" si="82"/>
        <v>-</v>
      </c>
      <c r="AD407" s="32" t="str">
        <f t="shared" si="90"/>
        <v>-</v>
      </c>
      <c r="AE407" s="32" t="str">
        <f>IF(S407="-","-",VLOOKUP(S407,十干十二支!$A$1:B$61,2,FALSE))</f>
        <v>-</v>
      </c>
      <c r="AF407" s="32" t="str">
        <f>IF(T407="-","-",VLOOKUP(T407,十干十二支!$A$1:B$61,2,FALSE))</f>
        <v>-</v>
      </c>
      <c r="AG407" s="32" t="str">
        <f t="shared" si="83"/>
        <v>-</v>
      </c>
    </row>
    <row r="408" spans="1:33" ht="63.25" customHeight="1">
      <c r="A408" s="66"/>
      <c r="B408" s="33" t="s">
        <v>381</v>
      </c>
      <c r="C408" s="33" t="s">
        <v>20</v>
      </c>
      <c r="D408" s="33" t="s">
        <v>20</v>
      </c>
      <c r="E408" s="34">
        <v>298</v>
      </c>
      <c r="F408" s="34">
        <v>1</v>
      </c>
      <c r="G408" s="35" t="s">
        <v>382</v>
      </c>
      <c r="H408" s="36" t="s">
        <v>383</v>
      </c>
      <c r="I408" s="31" t="s">
        <v>384</v>
      </c>
      <c r="J408" s="31" t="s">
        <v>20</v>
      </c>
      <c r="K408" s="31" t="s">
        <v>637</v>
      </c>
      <c r="L408" s="31" t="s">
        <v>733</v>
      </c>
      <c r="M408" s="31" t="s">
        <v>188</v>
      </c>
      <c r="N408" s="31" t="s">
        <v>239</v>
      </c>
      <c r="O408" s="31" t="s">
        <v>639</v>
      </c>
      <c r="P408" s="31" t="s">
        <v>640</v>
      </c>
      <c r="Q408" s="31" t="s">
        <v>20</v>
      </c>
      <c r="R408" s="32">
        <v>0</v>
      </c>
      <c r="S408" s="31" t="s">
        <v>20</v>
      </c>
      <c r="T408" s="31" t="s">
        <v>20</v>
      </c>
      <c r="U408" s="31" t="s">
        <v>20</v>
      </c>
      <c r="V408" s="31" t="s">
        <v>799</v>
      </c>
      <c r="W408" s="31" t="s">
        <v>35</v>
      </c>
      <c r="X408" s="31" t="s">
        <v>146</v>
      </c>
      <c r="Y408" s="31" t="s">
        <v>382</v>
      </c>
      <c r="Z408" s="31" t="s">
        <v>385</v>
      </c>
      <c r="AA408" s="32">
        <f>IF(W408="-","-",VLOOKUP(W408,十干十二支!A$2:B$61,2,FALSE))</f>
        <v>26</v>
      </c>
      <c r="AB408" s="32">
        <f>IF(X408="-","-",VLOOKUP(X408,十干十二支!$A$1:B$61,2,FALSE))</f>
        <v>25</v>
      </c>
      <c r="AC408" s="32">
        <f t="shared" si="82"/>
        <v>-1</v>
      </c>
      <c r="AD408" s="32">
        <f t="shared" si="90"/>
        <v>-1</v>
      </c>
      <c r="AE408" s="32" t="str">
        <f>IF(S408="-","-",VLOOKUP(S408,十干十二支!$A$1:B$61,2,FALSE))</f>
        <v>-</v>
      </c>
      <c r="AF408" s="32" t="str">
        <f>IF(T408="-","-",VLOOKUP(T408,十干十二支!$A$1:B$61,2,FALSE))</f>
        <v>-</v>
      </c>
      <c r="AG408" s="32" t="str">
        <f t="shared" si="83"/>
        <v>-</v>
      </c>
    </row>
    <row r="409" spans="1:33" ht="33.25" customHeight="1">
      <c r="A409" s="66"/>
      <c r="B409" s="33" t="s">
        <v>801</v>
      </c>
      <c r="C409" s="33" t="s">
        <v>20</v>
      </c>
      <c r="D409" s="33" t="s">
        <v>386</v>
      </c>
      <c r="E409" s="34">
        <v>301</v>
      </c>
      <c r="F409" s="33" t="s">
        <v>20</v>
      </c>
      <c r="G409" s="35" t="s">
        <v>802</v>
      </c>
      <c r="H409" s="36" t="s">
        <v>803</v>
      </c>
      <c r="I409" s="31" t="s">
        <v>20</v>
      </c>
      <c r="J409" s="31" t="s">
        <v>20</v>
      </c>
      <c r="K409" s="31" t="s">
        <v>637</v>
      </c>
      <c r="L409" s="31" t="s">
        <v>645</v>
      </c>
      <c r="M409" s="31" t="s">
        <v>20</v>
      </c>
      <c r="N409" s="31" t="s">
        <v>20</v>
      </c>
      <c r="O409" s="31" t="s">
        <v>640</v>
      </c>
      <c r="P409" s="31" t="s">
        <v>639</v>
      </c>
      <c r="Q409" s="31" t="s">
        <v>20</v>
      </c>
      <c r="R409" s="31" t="s">
        <v>20</v>
      </c>
      <c r="S409" s="31" t="s">
        <v>20</v>
      </c>
      <c r="T409" s="31" t="s">
        <v>20</v>
      </c>
      <c r="U409" s="31" t="s">
        <v>20</v>
      </c>
      <c r="V409" s="31" t="s">
        <v>20</v>
      </c>
      <c r="W409" s="31" t="s">
        <v>20</v>
      </c>
      <c r="X409" s="31" t="s">
        <v>20</v>
      </c>
      <c r="Y409" s="31" t="s">
        <v>20</v>
      </c>
      <c r="Z409" s="31" t="s">
        <v>20</v>
      </c>
      <c r="AA409" s="32" t="str">
        <f>IF(W409="-","-",VLOOKUP(W409,十干十二支!A$2:B$61,2,FALSE))</f>
        <v>-</v>
      </c>
      <c r="AB409" s="32" t="str">
        <f>IF(X409="-","-",VLOOKUP(X409,十干十二支!$A$1:B$61,2,FALSE))</f>
        <v>-</v>
      </c>
      <c r="AC409" s="32" t="str">
        <f t="shared" si="82"/>
        <v>-</v>
      </c>
      <c r="AD409" s="32" t="str">
        <f t="shared" si="90"/>
        <v>-</v>
      </c>
      <c r="AE409" s="32" t="str">
        <f>IF(S409="-","-",VLOOKUP(S409,十干十二支!$A$1:B$61,2,FALSE))</f>
        <v>-</v>
      </c>
      <c r="AF409" s="32" t="str">
        <f>IF(T409="-","-",VLOOKUP(T409,十干十二支!$A$1:B$61,2,FALSE))</f>
        <v>-</v>
      </c>
      <c r="AG409" s="32" t="str">
        <f t="shared" si="83"/>
        <v>-</v>
      </c>
    </row>
    <row r="410" spans="1:33" ht="63.25" customHeight="1">
      <c r="A410" s="66"/>
      <c r="B410" s="33" t="s">
        <v>386</v>
      </c>
      <c r="C410" s="33" t="s">
        <v>20</v>
      </c>
      <c r="D410" s="33" t="s">
        <v>20</v>
      </c>
      <c r="E410" s="34">
        <v>301</v>
      </c>
      <c r="F410" s="34">
        <v>1</v>
      </c>
      <c r="G410" s="35" t="s">
        <v>387</v>
      </c>
      <c r="H410" s="36" t="s">
        <v>388</v>
      </c>
      <c r="I410" s="31" t="s">
        <v>2078</v>
      </c>
      <c r="J410" s="31" t="s">
        <v>20</v>
      </c>
      <c r="K410" s="31" t="s">
        <v>637</v>
      </c>
      <c r="L410" s="31" t="s">
        <v>638</v>
      </c>
      <c r="M410" s="31" t="s">
        <v>20</v>
      </c>
      <c r="N410" s="31" t="s">
        <v>20</v>
      </c>
      <c r="O410" s="31" t="s">
        <v>640</v>
      </c>
      <c r="P410" s="31" t="s">
        <v>640</v>
      </c>
      <c r="Q410" s="31" t="s">
        <v>20</v>
      </c>
      <c r="R410" s="31" t="s">
        <v>20</v>
      </c>
      <c r="S410" s="31" t="s">
        <v>20</v>
      </c>
      <c r="T410" s="31" t="s">
        <v>20</v>
      </c>
      <c r="U410" s="31" t="s">
        <v>20</v>
      </c>
      <c r="V410" s="31" t="s">
        <v>20</v>
      </c>
      <c r="W410" s="31" t="s">
        <v>205</v>
      </c>
      <c r="X410" s="31" t="s">
        <v>91</v>
      </c>
      <c r="Y410" s="31" t="s">
        <v>387</v>
      </c>
      <c r="Z410" s="31" t="s">
        <v>389</v>
      </c>
      <c r="AA410" s="32">
        <f>IF(W410="-","-",VLOOKUP(W410,十干十二支!A$2:B$61,2,FALSE))</f>
        <v>22</v>
      </c>
      <c r="AB410" s="32">
        <f>IF(X410="-","-",VLOOKUP(X410,十干十二支!$A$1:B$61,2,FALSE))</f>
        <v>21</v>
      </c>
      <c r="AC410" s="32">
        <f t="shared" si="82"/>
        <v>-1</v>
      </c>
      <c r="AD410" s="32">
        <f t="shared" si="90"/>
        <v>-1</v>
      </c>
      <c r="AE410" s="32" t="str">
        <f>IF(S410="-","-",VLOOKUP(S410,十干十二支!$A$1:B$61,2,FALSE))</f>
        <v>-</v>
      </c>
      <c r="AF410" s="32" t="str">
        <f>IF(T410="-","-",VLOOKUP(T410,十干十二支!$A$1:B$61,2,FALSE))</f>
        <v>-</v>
      </c>
      <c r="AG410" s="32" t="str">
        <f t="shared" si="83"/>
        <v>-</v>
      </c>
    </row>
    <row r="411" spans="1:33" ht="63.25" customHeight="1">
      <c r="A411" s="66"/>
      <c r="B411" s="33" t="s">
        <v>390</v>
      </c>
      <c r="C411" s="33" t="s">
        <v>20</v>
      </c>
      <c r="D411" s="33" t="s">
        <v>20</v>
      </c>
      <c r="E411" s="34">
        <v>301</v>
      </c>
      <c r="F411" s="34">
        <v>2</v>
      </c>
      <c r="G411" s="35" t="s">
        <v>391</v>
      </c>
      <c r="H411" s="36" t="s">
        <v>392</v>
      </c>
      <c r="I411" s="31" t="s">
        <v>393</v>
      </c>
      <c r="J411" s="31" t="s">
        <v>20</v>
      </c>
      <c r="K411" s="31" t="s">
        <v>637</v>
      </c>
      <c r="L411" s="31" t="s">
        <v>638</v>
      </c>
      <c r="M411" s="31" t="s">
        <v>20</v>
      </c>
      <c r="N411" s="31" t="s">
        <v>20</v>
      </c>
      <c r="O411" s="31" t="s">
        <v>639</v>
      </c>
      <c r="P411" s="31" t="s">
        <v>640</v>
      </c>
      <c r="Q411" s="31" t="s">
        <v>20</v>
      </c>
      <c r="R411" s="31" t="s">
        <v>20</v>
      </c>
      <c r="S411" s="31" t="s">
        <v>20</v>
      </c>
      <c r="T411" s="31" t="s">
        <v>20</v>
      </c>
      <c r="U411" s="31" t="s">
        <v>20</v>
      </c>
      <c r="V411" s="31" t="s">
        <v>20</v>
      </c>
      <c r="W411" s="31" t="s">
        <v>394</v>
      </c>
      <c r="X411" s="31" t="s">
        <v>84</v>
      </c>
      <c r="Y411" s="31" t="s">
        <v>391</v>
      </c>
      <c r="Z411" s="31" t="s">
        <v>395</v>
      </c>
      <c r="AA411" s="32">
        <f>IF(W411="-","-",VLOOKUP(W411,十干十二支!A$2:B$61,2,FALSE))</f>
        <v>52</v>
      </c>
      <c r="AB411" s="32">
        <f>IF(X411="-","-",VLOOKUP(X411,十干十二支!$A$1:B$61,2,FALSE))</f>
        <v>51</v>
      </c>
      <c r="AC411" s="32">
        <f t="shared" si="82"/>
        <v>-1</v>
      </c>
      <c r="AD411" s="32">
        <f t="shared" si="90"/>
        <v>-1</v>
      </c>
      <c r="AE411" s="32" t="str">
        <f>IF(S411="-","-",VLOOKUP(S411,十干十二支!$A$1:B$61,2,FALSE))</f>
        <v>-</v>
      </c>
      <c r="AF411" s="32" t="str">
        <f>IF(T411="-","-",VLOOKUP(T411,十干十二支!$A$1:B$61,2,FALSE))</f>
        <v>-</v>
      </c>
      <c r="AG411" s="32" t="str">
        <f t="shared" si="83"/>
        <v>-</v>
      </c>
    </row>
    <row r="412" spans="1:33" ht="33.25" customHeight="1">
      <c r="A412" s="66"/>
      <c r="B412" s="33" t="s">
        <v>804</v>
      </c>
      <c r="C412" s="33" t="s">
        <v>20</v>
      </c>
      <c r="D412" s="33" t="s">
        <v>396</v>
      </c>
      <c r="E412" s="34">
        <v>304</v>
      </c>
      <c r="F412" s="33" t="s">
        <v>20</v>
      </c>
      <c r="G412" s="35" t="s">
        <v>805</v>
      </c>
      <c r="H412" s="36" t="s">
        <v>806</v>
      </c>
      <c r="I412" s="31" t="s">
        <v>20</v>
      </c>
      <c r="J412" s="31" t="s">
        <v>20</v>
      </c>
      <c r="K412" s="31" t="s">
        <v>637</v>
      </c>
      <c r="L412" s="31" t="s">
        <v>645</v>
      </c>
      <c r="M412" s="31" t="s">
        <v>20</v>
      </c>
      <c r="N412" s="31" t="s">
        <v>20</v>
      </c>
      <c r="O412" s="31" t="s">
        <v>640</v>
      </c>
      <c r="P412" s="31" t="s">
        <v>639</v>
      </c>
      <c r="Q412" s="31" t="s">
        <v>20</v>
      </c>
      <c r="R412" s="31" t="s">
        <v>20</v>
      </c>
      <c r="S412" s="31" t="s">
        <v>20</v>
      </c>
      <c r="T412" s="31" t="s">
        <v>20</v>
      </c>
      <c r="U412" s="31" t="s">
        <v>20</v>
      </c>
      <c r="V412" s="31" t="s">
        <v>20</v>
      </c>
      <c r="W412" s="31" t="s">
        <v>20</v>
      </c>
      <c r="X412" s="31" t="s">
        <v>20</v>
      </c>
      <c r="Y412" s="31" t="s">
        <v>20</v>
      </c>
      <c r="Z412" s="31" t="s">
        <v>20</v>
      </c>
      <c r="AA412" s="32" t="str">
        <f>IF(W412="-","-",VLOOKUP(W412,十干十二支!A$2:B$61,2,FALSE))</f>
        <v>-</v>
      </c>
      <c r="AB412" s="32" t="str">
        <f>IF(X412="-","-",VLOOKUP(X412,十干十二支!$A$1:B$61,2,FALSE))</f>
        <v>-</v>
      </c>
      <c r="AC412" s="32" t="str">
        <f t="shared" si="82"/>
        <v>-</v>
      </c>
      <c r="AD412" s="32" t="str">
        <f t="shared" si="90"/>
        <v>-</v>
      </c>
      <c r="AE412" s="32" t="str">
        <f>IF(S412="-","-",VLOOKUP(S412,十干十二支!$A$1:B$61,2,FALSE))</f>
        <v>-</v>
      </c>
      <c r="AF412" s="32" t="str">
        <f>IF(T412="-","-",VLOOKUP(T412,十干十二支!$A$1:B$61,2,FALSE))</f>
        <v>-</v>
      </c>
      <c r="AG412" s="32" t="str">
        <f t="shared" si="83"/>
        <v>-</v>
      </c>
    </row>
    <row r="413" spans="1:33" ht="48.25" customHeight="1">
      <c r="A413" s="66"/>
      <c r="B413" s="33" t="s">
        <v>396</v>
      </c>
      <c r="C413" s="33" t="s">
        <v>397</v>
      </c>
      <c r="D413" s="33" t="s">
        <v>20</v>
      </c>
      <c r="E413" s="34">
        <v>304</v>
      </c>
      <c r="F413" s="34">
        <v>1</v>
      </c>
      <c r="G413" s="35" t="s">
        <v>398</v>
      </c>
      <c r="H413" s="36" t="s">
        <v>399</v>
      </c>
      <c r="I413" s="31" t="s">
        <v>400</v>
      </c>
      <c r="J413" s="31" t="s">
        <v>20</v>
      </c>
      <c r="K413" s="31" t="s">
        <v>637</v>
      </c>
      <c r="L413" s="31" t="s">
        <v>733</v>
      </c>
      <c r="M413" s="31" t="s">
        <v>239</v>
      </c>
      <c r="N413" s="31" t="s">
        <v>240</v>
      </c>
      <c r="O413" s="31" t="s">
        <v>640</v>
      </c>
      <c r="P413" s="31" t="s">
        <v>639</v>
      </c>
      <c r="Q413" s="32">
        <v>0</v>
      </c>
      <c r="R413" s="31" t="s">
        <v>20</v>
      </c>
      <c r="S413" s="31" t="s">
        <v>20</v>
      </c>
      <c r="T413" s="31" t="s">
        <v>20</v>
      </c>
      <c r="U413" s="31" t="s">
        <v>20</v>
      </c>
      <c r="V413" s="31" t="s">
        <v>20</v>
      </c>
      <c r="W413" s="31" t="s">
        <v>401</v>
      </c>
      <c r="X413" s="31" t="s">
        <v>402</v>
      </c>
      <c r="Y413" s="31" t="s">
        <v>398</v>
      </c>
      <c r="Z413" s="31" t="s">
        <v>403</v>
      </c>
      <c r="AA413" s="32">
        <f>IF(W413="-","-",VLOOKUP(W413,十干十二支!A$2:B$61,2,FALSE))</f>
        <v>36</v>
      </c>
      <c r="AB413" s="32">
        <f>IF(X413="-","-",VLOOKUP(X413,十干十二支!$A$1:B$61,2,FALSE))</f>
        <v>35</v>
      </c>
      <c r="AC413" s="32">
        <f t="shared" si="82"/>
        <v>-1</v>
      </c>
      <c r="AD413" s="32">
        <f t="shared" si="90"/>
        <v>-1</v>
      </c>
      <c r="AE413" s="32" t="str">
        <f>IF(S413="-","-",VLOOKUP(S413,十干十二支!$A$1:B$61,2,FALSE))</f>
        <v>-</v>
      </c>
      <c r="AF413" s="32" t="str">
        <f>IF(T413="-","-",VLOOKUP(T413,十干十二支!$A$1:B$61,2,FALSE))</f>
        <v>-</v>
      </c>
      <c r="AG413" s="32" t="str">
        <f t="shared" si="83"/>
        <v>-</v>
      </c>
    </row>
    <row r="414" spans="1:33" ht="48.25" customHeight="1">
      <c r="A414" s="66"/>
      <c r="B414" s="33" t="s">
        <v>404</v>
      </c>
      <c r="C414" s="33" t="s">
        <v>397</v>
      </c>
      <c r="D414" s="33" t="s">
        <v>20</v>
      </c>
      <c r="E414" s="34">
        <v>304</v>
      </c>
      <c r="F414" s="34">
        <v>2</v>
      </c>
      <c r="G414" s="35" t="s">
        <v>405</v>
      </c>
      <c r="H414" s="36" t="s">
        <v>406</v>
      </c>
      <c r="I414" s="31" t="s">
        <v>407</v>
      </c>
      <c r="J414" s="31" t="s">
        <v>20</v>
      </c>
      <c r="K414" s="31" t="s">
        <v>637</v>
      </c>
      <c r="L414" s="31" t="s">
        <v>733</v>
      </c>
      <c r="M414" s="31" t="s">
        <v>188</v>
      </c>
      <c r="N414" s="31" t="s">
        <v>239</v>
      </c>
      <c r="O414" s="31" t="s">
        <v>639</v>
      </c>
      <c r="P414" s="31" t="s">
        <v>640</v>
      </c>
      <c r="Q414" s="31" t="s">
        <v>20</v>
      </c>
      <c r="R414" s="32">
        <v>0</v>
      </c>
      <c r="S414" s="31" t="s">
        <v>20</v>
      </c>
      <c r="T414" s="31" t="s">
        <v>20</v>
      </c>
      <c r="U414" s="31" t="s">
        <v>20</v>
      </c>
      <c r="V414" s="31" t="s">
        <v>20</v>
      </c>
      <c r="W414" s="31" t="s">
        <v>139</v>
      </c>
      <c r="X414" s="31" t="s">
        <v>194</v>
      </c>
      <c r="Y414" s="31" t="s">
        <v>405</v>
      </c>
      <c r="Z414" s="31" t="s">
        <v>408</v>
      </c>
      <c r="AA414" s="32">
        <f>IF(W414="-","-",VLOOKUP(W414,十干十二支!A$2:B$61,2,FALSE))</f>
        <v>6</v>
      </c>
      <c r="AB414" s="32">
        <f>IF(X414="-","-",VLOOKUP(X414,十干十二支!$A$1:B$61,2,FALSE))</f>
        <v>4</v>
      </c>
      <c r="AC414" s="32">
        <f t="shared" si="82"/>
        <v>-2</v>
      </c>
      <c r="AD414" s="32">
        <f t="shared" si="90"/>
        <v>-2</v>
      </c>
      <c r="AE414" s="32" t="str">
        <f>IF(S414="-","-",VLOOKUP(S414,十干十二支!$A$1:B$61,2,FALSE))</f>
        <v>-</v>
      </c>
      <c r="AF414" s="32" t="str">
        <f>IF(T414="-","-",VLOOKUP(T414,十干十二支!$A$1:B$61,2,FALSE))</f>
        <v>-</v>
      </c>
      <c r="AG414" s="32" t="str">
        <f t="shared" si="83"/>
        <v>-</v>
      </c>
    </row>
    <row r="415" spans="1:33" ht="48.25" customHeight="1">
      <c r="A415" s="66"/>
      <c r="B415" s="33" t="s">
        <v>409</v>
      </c>
      <c r="C415" s="33" t="s">
        <v>397</v>
      </c>
      <c r="D415" s="33" t="s">
        <v>20</v>
      </c>
      <c r="E415" s="34">
        <v>304</v>
      </c>
      <c r="F415" s="34">
        <v>3</v>
      </c>
      <c r="G415" s="35" t="s">
        <v>410</v>
      </c>
      <c r="H415" s="36" t="s">
        <v>411</v>
      </c>
      <c r="I415" s="31" t="s">
        <v>412</v>
      </c>
      <c r="J415" s="31" t="s">
        <v>20</v>
      </c>
      <c r="K415" s="31" t="s">
        <v>637</v>
      </c>
      <c r="L415" s="31" t="s">
        <v>733</v>
      </c>
      <c r="M415" s="31" t="s">
        <v>20</v>
      </c>
      <c r="N415" s="31" t="s">
        <v>20</v>
      </c>
      <c r="O415" s="31" t="s">
        <v>640</v>
      </c>
      <c r="P415" s="31" t="s">
        <v>640</v>
      </c>
      <c r="Q415" s="31" t="s">
        <v>20</v>
      </c>
      <c r="R415" s="31" t="s">
        <v>20</v>
      </c>
      <c r="S415" s="31" t="s">
        <v>20</v>
      </c>
      <c r="T415" s="31" t="s">
        <v>20</v>
      </c>
      <c r="U415" s="31" t="s">
        <v>20</v>
      </c>
      <c r="V415" s="31" t="s">
        <v>20</v>
      </c>
      <c r="W415" s="31" t="s">
        <v>402</v>
      </c>
      <c r="X415" s="31" t="s">
        <v>267</v>
      </c>
      <c r="Y415" s="31" t="s">
        <v>410</v>
      </c>
      <c r="Z415" s="31" t="s">
        <v>413</v>
      </c>
      <c r="AA415" s="32">
        <f>IF(W415="-","-",VLOOKUP(W415,十干十二支!A$2:B$61,2,FALSE))</f>
        <v>35</v>
      </c>
      <c r="AB415" s="32">
        <f>IF(X415="-","-",VLOOKUP(X415,十干十二支!$A$1:B$61,2,FALSE))</f>
        <v>34</v>
      </c>
      <c r="AC415" s="32">
        <f t="shared" si="82"/>
        <v>-1</v>
      </c>
      <c r="AD415" s="32">
        <f t="shared" si="90"/>
        <v>-1</v>
      </c>
      <c r="AE415" s="32" t="str">
        <f>IF(S415="-","-",VLOOKUP(S415,十干十二支!$A$1:B$61,2,FALSE))</f>
        <v>-</v>
      </c>
      <c r="AF415" s="32" t="str">
        <f>IF(T415="-","-",VLOOKUP(T415,十干十二支!$A$1:B$61,2,FALSE))</f>
        <v>-</v>
      </c>
      <c r="AG415" s="32" t="str">
        <f t="shared" si="83"/>
        <v>-</v>
      </c>
    </row>
    <row r="416" spans="1:33" ht="48.25" customHeight="1">
      <c r="A416" s="66"/>
      <c r="B416" s="33" t="s">
        <v>414</v>
      </c>
      <c r="C416" s="33" t="s">
        <v>397</v>
      </c>
      <c r="D416" s="33" t="s">
        <v>20</v>
      </c>
      <c r="E416" s="34">
        <v>304</v>
      </c>
      <c r="F416" s="34">
        <v>4</v>
      </c>
      <c r="G416" s="35" t="s">
        <v>415</v>
      </c>
      <c r="H416" s="36" t="s">
        <v>416</v>
      </c>
      <c r="I416" s="31" t="s">
        <v>417</v>
      </c>
      <c r="J416" s="31" t="s">
        <v>20</v>
      </c>
      <c r="K416" s="31" t="s">
        <v>637</v>
      </c>
      <c r="L416" s="31" t="s">
        <v>733</v>
      </c>
      <c r="M416" s="31" t="s">
        <v>20</v>
      </c>
      <c r="N416" s="31" t="s">
        <v>20</v>
      </c>
      <c r="O416" s="31" t="s">
        <v>639</v>
      </c>
      <c r="P416" s="31" t="s">
        <v>640</v>
      </c>
      <c r="Q416" s="31" t="s">
        <v>20</v>
      </c>
      <c r="R416" s="31" t="s">
        <v>20</v>
      </c>
      <c r="S416" s="31" t="s">
        <v>20</v>
      </c>
      <c r="T416" s="31" t="s">
        <v>20</v>
      </c>
      <c r="U416" s="31" t="s">
        <v>20</v>
      </c>
      <c r="V416" s="31" t="s">
        <v>20</v>
      </c>
      <c r="W416" s="31" t="s">
        <v>140</v>
      </c>
      <c r="X416" s="31" t="s">
        <v>194</v>
      </c>
      <c r="Y416" s="31" t="s">
        <v>415</v>
      </c>
      <c r="Z416" s="31" t="s">
        <v>418</v>
      </c>
      <c r="AA416" s="32">
        <f>IF(W416="-","-",VLOOKUP(W416,十干十二支!A$2:B$61,2,FALSE))</f>
        <v>5</v>
      </c>
      <c r="AB416" s="32">
        <f>IF(X416="-","-",VLOOKUP(X416,十干十二支!$A$1:B$61,2,FALSE))</f>
        <v>4</v>
      </c>
      <c r="AC416" s="32">
        <f t="shared" si="82"/>
        <v>-1</v>
      </c>
      <c r="AD416" s="32">
        <f t="shared" si="90"/>
        <v>-1</v>
      </c>
      <c r="AE416" s="32" t="str">
        <f>IF(S416="-","-",VLOOKUP(S416,十干十二支!$A$1:B$61,2,FALSE))</f>
        <v>-</v>
      </c>
      <c r="AF416" s="32" t="str">
        <f>IF(T416="-","-",VLOOKUP(T416,十干十二支!$A$1:B$61,2,FALSE))</f>
        <v>-</v>
      </c>
      <c r="AG416" s="32" t="str">
        <f t="shared" si="83"/>
        <v>-</v>
      </c>
    </row>
    <row r="417" spans="1:33" ht="33.25" customHeight="1">
      <c r="A417" s="66"/>
      <c r="B417" s="33" t="s">
        <v>807</v>
      </c>
      <c r="C417" s="33" t="s">
        <v>20</v>
      </c>
      <c r="D417" s="33" t="s">
        <v>419</v>
      </c>
      <c r="E417" s="34">
        <v>304</v>
      </c>
      <c r="F417" s="33" t="s">
        <v>20</v>
      </c>
      <c r="G417" s="35" t="s">
        <v>808</v>
      </c>
      <c r="H417" s="36" t="s">
        <v>809</v>
      </c>
      <c r="I417" s="31" t="s">
        <v>20</v>
      </c>
      <c r="J417" s="31" t="s">
        <v>20</v>
      </c>
      <c r="K417" s="31" t="s">
        <v>637</v>
      </c>
      <c r="L417" s="31" t="s">
        <v>645</v>
      </c>
      <c r="M417" s="31" t="s">
        <v>20</v>
      </c>
      <c r="N417" s="31" t="s">
        <v>20</v>
      </c>
      <c r="O417" s="31" t="s">
        <v>640</v>
      </c>
      <c r="P417" s="31" t="s">
        <v>639</v>
      </c>
      <c r="Q417" s="31" t="s">
        <v>20</v>
      </c>
      <c r="R417" s="31" t="s">
        <v>20</v>
      </c>
      <c r="S417" s="31" t="s">
        <v>20</v>
      </c>
      <c r="T417" s="31" t="s">
        <v>20</v>
      </c>
      <c r="U417" s="31" t="s">
        <v>20</v>
      </c>
      <c r="V417" s="31" t="s">
        <v>20</v>
      </c>
      <c r="W417" s="31" t="s">
        <v>20</v>
      </c>
      <c r="X417" s="31" t="s">
        <v>20</v>
      </c>
      <c r="Y417" s="31" t="s">
        <v>20</v>
      </c>
      <c r="Z417" s="31" t="s">
        <v>20</v>
      </c>
      <c r="AA417" s="32" t="str">
        <f>IF(W417="-","-",VLOOKUP(W417,十干十二支!A$2:B$61,2,FALSE))</f>
        <v>-</v>
      </c>
      <c r="AB417" s="32" t="str">
        <f>IF(X417="-","-",VLOOKUP(X417,十干十二支!$A$1:B$61,2,FALSE))</f>
        <v>-</v>
      </c>
      <c r="AC417" s="32" t="str">
        <f t="shared" ref="AC417:AC480" si="91">IF(AA417="-","-",AB417-AA417)</f>
        <v>-</v>
      </c>
      <c r="AD417" s="32" t="str">
        <f t="shared" si="90"/>
        <v>-</v>
      </c>
      <c r="AE417" s="32" t="str">
        <f>IF(S417="-","-",VLOOKUP(S417,十干十二支!$A$1:B$61,2,FALSE))</f>
        <v>-</v>
      </c>
      <c r="AF417" s="32" t="str">
        <f>IF(T417="-","-",VLOOKUP(T417,十干十二支!$A$1:B$61,2,FALSE))</f>
        <v>-</v>
      </c>
      <c r="AG417" s="32" t="str">
        <f t="shared" si="83"/>
        <v>-</v>
      </c>
    </row>
    <row r="418" spans="1:33" ht="48.25" customHeight="1">
      <c r="A418" s="66"/>
      <c r="B418" s="33" t="s">
        <v>419</v>
      </c>
      <c r="C418" s="33" t="s">
        <v>397</v>
      </c>
      <c r="D418" s="33" t="s">
        <v>20</v>
      </c>
      <c r="E418" s="34">
        <v>304</v>
      </c>
      <c r="F418" s="34">
        <v>5</v>
      </c>
      <c r="G418" s="35" t="s">
        <v>420</v>
      </c>
      <c r="H418" s="36" t="s">
        <v>421</v>
      </c>
      <c r="I418" s="31" t="s">
        <v>422</v>
      </c>
      <c r="J418" s="31" t="s">
        <v>20</v>
      </c>
      <c r="K418" s="31" t="s">
        <v>637</v>
      </c>
      <c r="L418" s="31" t="s">
        <v>740</v>
      </c>
      <c r="M418" s="31" t="s">
        <v>20</v>
      </c>
      <c r="N418" s="31" t="s">
        <v>20</v>
      </c>
      <c r="O418" s="31" t="s">
        <v>639</v>
      </c>
      <c r="P418" s="31" t="s">
        <v>640</v>
      </c>
      <c r="Q418" s="31" t="s">
        <v>20</v>
      </c>
      <c r="R418" s="31" t="s">
        <v>20</v>
      </c>
      <c r="S418" s="31" t="s">
        <v>20</v>
      </c>
      <c r="T418" s="31" t="s">
        <v>20</v>
      </c>
      <c r="U418" s="31" t="s">
        <v>20</v>
      </c>
      <c r="V418" s="31" t="s">
        <v>20</v>
      </c>
      <c r="W418" s="31" t="s">
        <v>194</v>
      </c>
      <c r="X418" s="31" t="s">
        <v>22</v>
      </c>
      <c r="Y418" s="31" t="s">
        <v>420</v>
      </c>
      <c r="Z418" s="31" t="s">
        <v>423</v>
      </c>
      <c r="AA418" s="32">
        <f>IF(W418="-","-",VLOOKUP(W418,十干十二支!A$2:B$61,2,FALSE))</f>
        <v>4</v>
      </c>
      <c r="AB418" s="32">
        <f>IF(X418="-","-",VLOOKUP(X418,十干十二支!$A$1:B$61,2,FALSE))</f>
        <v>3</v>
      </c>
      <c r="AC418" s="32">
        <f t="shared" si="91"/>
        <v>-1</v>
      </c>
      <c r="AD418" s="32">
        <f t="shared" si="90"/>
        <v>-1</v>
      </c>
      <c r="AE418" s="32" t="str">
        <f>IF(S418="-","-",VLOOKUP(S418,十干十二支!$A$1:B$61,2,FALSE))</f>
        <v>-</v>
      </c>
      <c r="AF418" s="32" t="str">
        <f>IF(T418="-","-",VLOOKUP(T418,十干十二支!$A$1:B$61,2,FALSE))</f>
        <v>-</v>
      </c>
      <c r="AG418" s="32" t="str">
        <f t="shared" ref="AG418:AG481" si="92">IF(AE418="-","-",AF419-AE418)</f>
        <v>-</v>
      </c>
    </row>
    <row r="419" spans="1:33" ht="168.25" customHeight="1">
      <c r="A419" s="66"/>
      <c r="B419" s="33" t="s">
        <v>397</v>
      </c>
      <c r="C419" s="33" t="s">
        <v>20</v>
      </c>
      <c r="D419" s="33" t="s">
        <v>20</v>
      </c>
      <c r="E419" s="34">
        <v>304</v>
      </c>
      <c r="F419" s="33" t="s">
        <v>20</v>
      </c>
      <c r="G419" s="35" t="s">
        <v>424</v>
      </c>
      <c r="H419" s="36" t="s">
        <v>20</v>
      </c>
      <c r="I419" s="31" t="s">
        <v>425</v>
      </c>
      <c r="J419" s="31" t="s">
        <v>20</v>
      </c>
      <c r="K419" s="31" t="s">
        <v>662</v>
      </c>
      <c r="L419" s="31" t="s">
        <v>20</v>
      </c>
      <c r="M419" s="31" t="s">
        <v>20</v>
      </c>
      <c r="N419" s="31" t="s">
        <v>20</v>
      </c>
      <c r="O419" s="31" t="s">
        <v>20</v>
      </c>
      <c r="P419" s="31" t="s">
        <v>20</v>
      </c>
      <c r="Q419" s="31" t="s">
        <v>20</v>
      </c>
      <c r="R419" s="31" t="s">
        <v>20</v>
      </c>
      <c r="S419" s="31" t="s">
        <v>20</v>
      </c>
      <c r="T419" s="31" t="s">
        <v>20</v>
      </c>
      <c r="U419" s="31" t="s">
        <v>20</v>
      </c>
      <c r="V419" s="31" t="s">
        <v>20</v>
      </c>
      <c r="W419" s="31" t="s">
        <v>20</v>
      </c>
      <c r="X419" s="31" t="s">
        <v>20</v>
      </c>
      <c r="Y419" s="31" t="s">
        <v>20</v>
      </c>
      <c r="Z419" s="31" t="s">
        <v>20</v>
      </c>
      <c r="AA419" s="32" t="str">
        <f>IF(W419="-","-",VLOOKUP(W419,十干十二支!A$2:B$61,2,FALSE))</f>
        <v>-</v>
      </c>
      <c r="AB419" s="32" t="str">
        <f>IF(X419="-","-",VLOOKUP(X419,十干十二支!$A$1:B$61,2,FALSE))</f>
        <v>-</v>
      </c>
      <c r="AC419" s="32" t="str">
        <f t="shared" si="91"/>
        <v>-</v>
      </c>
      <c r="AD419" s="32" t="str">
        <f t="shared" si="90"/>
        <v>-</v>
      </c>
      <c r="AE419" s="32" t="str">
        <f>IF(S419="-","-",VLOOKUP(S419,十干十二支!$A$1:B$61,2,FALSE))</f>
        <v>-</v>
      </c>
      <c r="AF419" s="32" t="str">
        <f>IF(T419="-","-",VLOOKUP(T419,十干十二支!$A$1:B$61,2,FALSE))</f>
        <v>-</v>
      </c>
      <c r="AG419" s="32" t="str">
        <f t="shared" si="92"/>
        <v>-</v>
      </c>
    </row>
    <row r="420" spans="1:33" ht="33.25" customHeight="1">
      <c r="A420" s="66"/>
      <c r="B420" s="33" t="s">
        <v>810</v>
      </c>
      <c r="C420" s="33" t="s">
        <v>20</v>
      </c>
      <c r="D420" s="33" t="s">
        <v>430</v>
      </c>
      <c r="E420" s="34">
        <v>310</v>
      </c>
      <c r="F420" s="33" t="s">
        <v>20</v>
      </c>
      <c r="G420" s="35" t="s">
        <v>811</v>
      </c>
      <c r="H420" s="36" t="s">
        <v>812</v>
      </c>
      <c r="I420" s="31" t="s">
        <v>20</v>
      </c>
      <c r="J420" s="31" t="s">
        <v>661</v>
      </c>
      <c r="K420" s="31" t="s">
        <v>662</v>
      </c>
      <c r="L420" s="31" t="s">
        <v>645</v>
      </c>
      <c r="M420" s="31" t="s">
        <v>20</v>
      </c>
      <c r="N420" s="31" t="s">
        <v>20</v>
      </c>
      <c r="O420" s="31" t="s">
        <v>639</v>
      </c>
      <c r="P420" s="31" t="s">
        <v>639</v>
      </c>
      <c r="Q420" s="31" t="s">
        <v>20</v>
      </c>
      <c r="R420" s="31" t="s">
        <v>20</v>
      </c>
      <c r="S420" s="31" t="s">
        <v>20</v>
      </c>
      <c r="T420" s="31" t="s">
        <v>20</v>
      </c>
      <c r="U420" s="31" t="s">
        <v>20</v>
      </c>
      <c r="V420" s="31" t="s">
        <v>20</v>
      </c>
      <c r="W420" s="31" t="s">
        <v>20</v>
      </c>
      <c r="X420" s="31" t="s">
        <v>20</v>
      </c>
      <c r="Y420" s="31" t="s">
        <v>20</v>
      </c>
      <c r="Z420" s="31" t="s">
        <v>20</v>
      </c>
      <c r="AA420" s="32" t="str">
        <f>IF(W420="-","-",VLOOKUP(W420,十干十二支!A$2:B$61,2,FALSE))</f>
        <v>-</v>
      </c>
      <c r="AB420" s="32" t="str">
        <f>IF(X420="-","-",VLOOKUP(X420,十干十二支!$A$1:B$61,2,FALSE))</f>
        <v>-</v>
      </c>
      <c r="AC420" s="32" t="str">
        <f t="shared" si="91"/>
        <v>-</v>
      </c>
      <c r="AD420" s="32" t="str">
        <f t="shared" si="90"/>
        <v>-</v>
      </c>
      <c r="AE420" s="32" t="str">
        <f>IF(S420="-","-",VLOOKUP(S420,十干十二支!$A$1:B$61,2,FALSE))</f>
        <v>-</v>
      </c>
      <c r="AF420" s="32" t="str">
        <f>IF(T420="-","-",VLOOKUP(T420,十干十二支!$A$1:B$61,2,FALSE))</f>
        <v>-</v>
      </c>
      <c r="AG420" s="32" t="str">
        <f t="shared" si="92"/>
        <v>-</v>
      </c>
    </row>
    <row r="421" spans="1:33" ht="48.25" customHeight="1">
      <c r="A421" s="66"/>
      <c r="B421" s="33" t="s">
        <v>426</v>
      </c>
      <c r="C421" s="33" t="s">
        <v>427</v>
      </c>
      <c r="D421" s="33" t="s">
        <v>20</v>
      </c>
      <c r="E421" s="34">
        <v>310</v>
      </c>
      <c r="F421" s="33" t="s">
        <v>20</v>
      </c>
      <c r="G421" s="35" t="s">
        <v>428</v>
      </c>
      <c r="H421" s="36" t="s">
        <v>429</v>
      </c>
      <c r="I421" s="31" t="s">
        <v>20</v>
      </c>
      <c r="J421" s="31" t="s">
        <v>20</v>
      </c>
      <c r="K421" s="31" t="s">
        <v>637</v>
      </c>
      <c r="L421" s="31" t="s">
        <v>733</v>
      </c>
      <c r="M421" s="31" t="s">
        <v>239</v>
      </c>
      <c r="N421" s="31" t="s">
        <v>240</v>
      </c>
      <c r="O421" s="31" t="s">
        <v>640</v>
      </c>
      <c r="P421" s="31" t="s">
        <v>639</v>
      </c>
      <c r="Q421" s="32">
        <v>0</v>
      </c>
      <c r="R421" s="31" t="s">
        <v>20</v>
      </c>
      <c r="S421" s="31" t="s">
        <v>20</v>
      </c>
      <c r="T421" s="31" t="s">
        <v>20</v>
      </c>
      <c r="U421" s="31" t="s">
        <v>431</v>
      </c>
      <c r="V421" s="31" t="s">
        <v>20</v>
      </c>
      <c r="W421" s="31" t="s">
        <v>20</v>
      </c>
      <c r="X421" s="31" t="s">
        <v>20</v>
      </c>
      <c r="Y421" s="31" t="s">
        <v>20</v>
      </c>
      <c r="Z421" s="31" t="s">
        <v>20</v>
      </c>
      <c r="AA421" s="32" t="str">
        <f>IF(W421="-","-",VLOOKUP(W421,十干十二支!A$2:B$61,2,FALSE))</f>
        <v>-</v>
      </c>
      <c r="AB421" s="32" t="str">
        <f>IF(X421="-","-",VLOOKUP(X421,十干十二支!$A$1:B$61,2,FALSE))</f>
        <v>-</v>
      </c>
      <c r="AC421" s="32" t="str">
        <f t="shared" si="91"/>
        <v>-</v>
      </c>
      <c r="AD421" s="32" t="str">
        <f t="shared" si="90"/>
        <v>-</v>
      </c>
      <c r="AE421" s="32" t="str">
        <f>IF(S421="-","-",VLOOKUP(S421,十干十二支!$A$1:B$61,2,FALSE))</f>
        <v>-</v>
      </c>
      <c r="AF421" s="32" t="str">
        <f>IF(T421="-","-",VLOOKUP(T421,十干十二支!$A$1:B$61,2,FALSE))</f>
        <v>-</v>
      </c>
      <c r="AG421" s="32" t="str">
        <f t="shared" si="92"/>
        <v>-</v>
      </c>
    </row>
    <row r="422" spans="1:33" ht="48.25" customHeight="1">
      <c r="A422" s="66"/>
      <c r="B422" s="33" t="s">
        <v>430</v>
      </c>
      <c r="C422" s="33" t="s">
        <v>427</v>
      </c>
      <c r="D422" s="33" t="s">
        <v>20</v>
      </c>
      <c r="E422" s="34">
        <v>310</v>
      </c>
      <c r="F422" s="34">
        <v>1</v>
      </c>
      <c r="G422" s="35" t="s">
        <v>431</v>
      </c>
      <c r="H422" s="36" t="s">
        <v>432</v>
      </c>
      <c r="I422" s="31" t="s">
        <v>433</v>
      </c>
      <c r="J422" s="31" t="s">
        <v>20</v>
      </c>
      <c r="K422" s="31" t="s">
        <v>637</v>
      </c>
      <c r="L422" s="31" t="s">
        <v>733</v>
      </c>
      <c r="M422" s="31" t="s">
        <v>189</v>
      </c>
      <c r="N422" s="31" t="s">
        <v>239</v>
      </c>
      <c r="O422" s="31" t="s">
        <v>640</v>
      </c>
      <c r="P422" s="31" t="s">
        <v>640</v>
      </c>
      <c r="Q422" s="32">
        <v>2</v>
      </c>
      <c r="R422" s="32">
        <v>0</v>
      </c>
      <c r="S422" s="31" t="s">
        <v>20</v>
      </c>
      <c r="T422" s="31" t="s">
        <v>20</v>
      </c>
      <c r="U422" s="31" t="s">
        <v>436</v>
      </c>
      <c r="V422" s="31" t="s">
        <v>428</v>
      </c>
      <c r="W422" s="31" t="s">
        <v>55</v>
      </c>
      <c r="X422" s="31" t="s">
        <v>56</v>
      </c>
      <c r="Y422" s="31" t="s">
        <v>431</v>
      </c>
      <c r="Z422" s="31" t="s">
        <v>434</v>
      </c>
      <c r="AA422" s="32">
        <f>IF(W422="-","-",VLOOKUP(W422,十干十二支!A$2:B$61,2,FALSE))</f>
        <v>45</v>
      </c>
      <c r="AB422" s="32">
        <f>IF(X422="-","-",VLOOKUP(X422,十干十二支!$A$1:B$61,2,FALSE))</f>
        <v>44</v>
      </c>
      <c r="AC422" s="32">
        <f t="shared" si="91"/>
        <v>-1</v>
      </c>
      <c r="AD422" s="32">
        <f t="shared" si="90"/>
        <v>-1</v>
      </c>
      <c r="AE422" s="32" t="str">
        <f>IF(S422="-","-",VLOOKUP(S422,十干十二支!$A$1:B$61,2,FALSE))</f>
        <v>-</v>
      </c>
      <c r="AF422" s="32" t="str">
        <f>IF(T422="-","-",VLOOKUP(T422,十干十二支!$A$1:B$61,2,FALSE))</f>
        <v>-</v>
      </c>
      <c r="AG422" s="32" t="str">
        <f t="shared" si="92"/>
        <v>-</v>
      </c>
    </row>
    <row r="423" spans="1:33" ht="48.25" customHeight="1">
      <c r="A423" s="66"/>
      <c r="B423" s="33" t="s">
        <v>435</v>
      </c>
      <c r="C423" s="33" t="s">
        <v>427</v>
      </c>
      <c r="D423" s="33" t="s">
        <v>20</v>
      </c>
      <c r="E423" s="34">
        <v>310</v>
      </c>
      <c r="F423" s="34">
        <v>2</v>
      </c>
      <c r="G423" s="35" t="s">
        <v>436</v>
      </c>
      <c r="H423" s="36" t="s">
        <v>437</v>
      </c>
      <c r="I423" s="31" t="s">
        <v>438</v>
      </c>
      <c r="J423" s="31" t="s">
        <v>20</v>
      </c>
      <c r="K423" s="31" t="s">
        <v>637</v>
      </c>
      <c r="L423" s="31" t="s">
        <v>733</v>
      </c>
      <c r="M423" s="31" t="s">
        <v>193</v>
      </c>
      <c r="N423" s="31" t="s">
        <v>189</v>
      </c>
      <c r="O423" s="31" t="s">
        <v>640</v>
      </c>
      <c r="P423" s="31" t="s">
        <v>640</v>
      </c>
      <c r="Q423" s="31" t="s">
        <v>20</v>
      </c>
      <c r="R423" s="32">
        <v>2</v>
      </c>
      <c r="S423" s="31" t="s">
        <v>20</v>
      </c>
      <c r="T423" s="31" t="s">
        <v>20</v>
      </c>
      <c r="U423" s="31" t="s">
        <v>20</v>
      </c>
      <c r="V423" s="31" t="s">
        <v>431</v>
      </c>
      <c r="W423" s="31" t="s">
        <v>99</v>
      </c>
      <c r="X423" s="31" t="s">
        <v>110</v>
      </c>
      <c r="Y423" s="31" t="s">
        <v>436</v>
      </c>
      <c r="Z423" s="31" t="s">
        <v>439</v>
      </c>
      <c r="AA423" s="32">
        <f>IF(W423="-","-",VLOOKUP(W423,十干十二支!A$2:B$61,2,FALSE))</f>
        <v>15</v>
      </c>
      <c r="AB423" s="32">
        <f>IF(X423="-","-",VLOOKUP(X423,十干十二支!$A$1:B$61,2,FALSE))</f>
        <v>14</v>
      </c>
      <c r="AC423" s="32">
        <f t="shared" si="91"/>
        <v>-1</v>
      </c>
      <c r="AD423" s="32">
        <f t="shared" si="90"/>
        <v>-1</v>
      </c>
      <c r="AE423" s="32" t="str">
        <f>IF(S423="-","-",VLOOKUP(S423,十干十二支!$A$1:B$61,2,FALSE))</f>
        <v>-</v>
      </c>
      <c r="AF423" s="32" t="str">
        <f>IF(T423="-","-",VLOOKUP(T423,十干十二支!$A$1:B$61,2,FALSE))</f>
        <v>-</v>
      </c>
      <c r="AG423" s="32" t="str">
        <f t="shared" si="92"/>
        <v>-</v>
      </c>
    </row>
    <row r="424" spans="1:33" ht="123.25" customHeight="1">
      <c r="A424" s="66"/>
      <c r="B424" s="33" t="s">
        <v>427</v>
      </c>
      <c r="C424" s="33" t="s">
        <v>20</v>
      </c>
      <c r="D424" s="33" t="s">
        <v>20</v>
      </c>
      <c r="E424" s="34">
        <v>310</v>
      </c>
      <c r="F424" s="33" t="s">
        <v>20</v>
      </c>
      <c r="G424" s="35" t="s">
        <v>440</v>
      </c>
      <c r="H424" s="36" t="s">
        <v>20</v>
      </c>
      <c r="I424" s="31" t="s">
        <v>441</v>
      </c>
      <c r="J424" s="31" t="s">
        <v>20</v>
      </c>
      <c r="K424" s="31" t="s">
        <v>662</v>
      </c>
      <c r="L424" s="31" t="s">
        <v>20</v>
      </c>
      <c r="M424" s="31" t="s">
        <v>20</v>
      </c>
      <c r="N424" s="31" t="s">
        <v>20</v>
      </c>
      <c r="O424" s="31" t="s">
        <v>20</v>
      </c>
      <c r="P424" s="31" t="s">
        <v>20</v>
      </c>
      <c r="Q424" s="31" t="s">
        <v>20</v>
      </c>
      <c r="R424" s="31" t="s">
        <v>20</v>
      </c>
      <c r="S424" s="31" t="s">
        <v>20</v>
      </c>
      <c r="T424" s="31" t="s">
        <v>20</v>
      </c>
      <c r="U424" s="31" t="s">
        <v>20</v>
      </c>
      <c r="V424" s="31" t="s">
        <v>20</v>
      </c>
      <c r="W424" s="31" t="s">
        <v>20</v>
      </c>
      <c r="X424" s="31" t="s">
        <v>20</v>
      </c>
      <c r="Y424" s="31" t="s">
        <v>20</v>
      </c>
      <c r="Z424" s="31" t="s">
        <v>20</v>
      </c>
      <c r="AA424" s="32" t="str">
        <f>IF(W424="-","-",VLOOKUP(W424,十干十二支!A$2:B$61,2,FALSE))</f>
        <v>-</v>
      </c>
      <c r="AB424" s="32" t="str">
        <f>IF(X424="-","-",VLOOKUP(X424,十干十二支!$A$1:B$61,2,FALSE))</f>
        <v>-</v>
      </c>
      <c r="AC424" s="32" t="str">
        <f t="shared" si="91"/>
        <v>-</v>
      </c>
      <c r="AD424" s="32" t="str">
        <f t="shared" si="90"/>
        <v>-</v>
      </c>
      <c r="AE424" s="32" t="str">
        <f>IF(S424="-","-",VLOOKUP(S424,十干十二支!$A$1:B$61,2,FALSE))</f>
        <v>-</v>
      </c>
      <c r="AF424" s="32" t="str">
        <f>IF(T424="-","-",VLOOKUP(T424,十干十二支!$A$1:B$61,2,FALSE))</f>
        <v>-</v>
      </c>
      <c r="AG424" s="32" t="str">
        <f t="shared" si="92"/>
        <v>-</v>
      </c>
    </row>
    <row r="425" spans="1:33" ht="33.25" customHeight="1">
      <c r="A425" s="66"/>
      <c r="B425" s="33" t="s">
        <v>442</v>
      </c>
      <c r="C425" s="33" t="s">
        <v>443</v>
      </c>
      <c r="D425" s="33" t="s">
        <v>20</v>
      </c>
      <c r="E425" s="34">
        <v>311</v>
      </c>
      <c r="F425" s="34">
        <v>1</v>
      </c>
      <c r="G425" s="35" t="s">
        <v>444</v>
      </c>
      <c r="H425" s="36" t="s">
        <v>445</v>
      </c>
      <c r="I425" s="31" t="s">
        <v>446</v>
      </c>
      <c r="J425" s="31" t="s">
        <v>20</v>
      </c>
      <c r="K425" s="31" t="s">
        <v>637</v>
      </c>
      <c r="L425" s="31" t="s">
        <v>733</v>
      </c>
      <c r="M425" s="31" t="s">
        <v>20</v>
      </c>
      <c r="N425" s="31" t="s">
        <v>20</v>
      </c>
      <c r="O425" s="31" t="s">
        <v>639</v>
      </c>
      <c r="P425" s="31" t="s">
        <v>640</v>
      </c>
      <c r="Q425" s="31" t="s">
        <v>20</v>
      </c>
      <c r="R425" s="31" t="s">
        <v>20</v>
      </c>
      <c r="S425" s="31" t="s">
        <v>20</v>
      </c>
      <c r="T425" s="31" t="s">
        <v>20</v>
      </c>
      <c r="U425" s="31" t="s">
        <v>20</v>
      </c>
      <c r="V425" s="31" t="s">
        <v>20</v>
      </c>
      <c r="W425" s="31" t="s">
        <v>55</v>
      </c>
      <c r="X425" s="31" t="s">
        <v>56</v>
      </c>
      <c r="Y425" s="31" t="s">
        <v>444</v>
      </c>
      <c r="Z425" s="31" t="s">
        <v>447</v>
      </c>
      <c r="AA425" s="32">
        <f>IF(W425="-","-",VLOOKUP(W425,十干十二支!A$2:B$61,2,FALSE))</f>
        <v>45</v>
      </c>
      <c r="AB425" s="32">
        <f>IF(X425="-","-",VLOOKUP(X425,十干十二支!$A$1:B$61,2,FALSE))</f>
        <v>44</v>
      </c>
      <c r="AC425" s="32">
        <f t="shared" si="91"/>
        <v>-1</v>
      </c>
      <c r="AD425" s="32">
        <f t="shared" si="90"/>
        <v>-1</v>
      </c>
      <c r="AE425" s="32" t="str">
        <f>IF(S425="-","-",VLOOKUP(S425,十干十二支!$A$1:B$61,2,FALSE))</f>
        <v>-</v>
      </c>
      <c r="AF425" s="32" t="str">
        <f>IF(T425="-","-",VLOOKUP(T425,十干十二支!$A$1:B$61,2,FALSE))</f>
        <v>-</v>
      </c>
      <c r="AG425" s="32" t="str">
        <f t="shared" si="92"/>
        <v>-</v>
      </c>
    </row>
    <row r="426" spans="1:33" ht="33.25" customHeight="1">
      <c r="A426" s="66"/>
      <c r="B426" s="33" t="s">
        <v>813</v>
      </c>
      <c r="C426" s="33" t="s">
        <v>20</v>
      </c>
      <c r="D426" s="33" t="s">
        <v>448</v>
      </c>
      <c r="E426" s="34">
        <v>311</v>
      </c>
      <c r="F426" s="33" t="s">
        <v>20</v>
      </c>
      <c r="G426" s="35" t="s">
        <v>814</v>
      </c>
      <c r="H426" s="36" t="s">
        <v>815</v>
      </c>
      <c r="I426" s="31" t="s">
        <v>20</v>
      </c>
      <c r="J426" s="31" t="s">
        <v>20</v>
      </c>
      <c r="K426" s="31" t="s">
        <v>637</v>
      </c>
      <c r="L426" s="31" t="s">
        <v>645</v>
      </c>
      <c r="M426" s="31" t="s">
        <v>20</v>
      </c>
      <c r="N426" s="31" t="s">
        <v>20</v>
      </c>
      <c r="O426" s="31" t="s">
        <v>640</v>
      </c>
      <c r="P426" s="31" t="s">
        <v>639</v>
      </c>
      <c r="Q426" s="31" t="s">
        <v>20</v>
      </c>
      <c r="R426" s="31" t="s">
        <v>20</v>
      </c>
      <c r="S426" s="31" t="s">
        <v>20</v>
      </c>
      <c r="T426" s="31" t="s">
        <v>20</v>
      </c>
      <c r="U426" s="31" t="s">
        <v>20</v>
      </c>
      <c r="V426" s="31" t="s">
        <v>20</v>
      </c>
      <c r="W426" s="31" t="s">
        <v>20</v>
      </c>
      <c r="X426" s="31" t="s">
        <v>20</v>
      </c>
      <c r="Y426" s="31" t="s">
        <v>20</v>
      </c>
      <c r="Z426" s="31" t="s">
        <v>20</v>
      </c>
      <c r="AA426" s="32" t="str">
        <f>IF(W426="-","-",VLOOKUP(W426,十干十二支!A$2:B$61,2,FALSE))</f>
        <v>-</v>
      </c>
      <c r="AB426" s="32" t="str">
        <f>IF(X426="-","-",VLOOKUP(X426,十干十二支!$A$1:B$61,2,FALSE))</f>
        <v>-</v>
      </c>
      <c r="AC426" s="32" t="str">
        <f t="shared" si="91"/>
        <v>-</v>
      </c>
      <c r="AD426" s="32" t="str">
        <f t="shared" si="90"/>
        <v>-</v>
      </c>
      <c r="AE426" s="32" t="str">
        <f>IF(S426="-","-",VLOOKUP(S426,十干十二支!$A$1:B$61,2,FALSE))</f>
        <v>-</v>
      </c>
      <c r="AF426" s="32" t="str">
        <f>IF(T426="-","-",VLOOKUP(T426,十干十二支!$A$1:B$61,2,FALSE))</f>
        <v>-</v>
      </c>
      <c r="AG426" s="32" t="str">
        <f t="shared" si="92"/>
        <v>-</v>
      </c>
    </row>
    <row r="427" spans="1:33" ht="33.25" customHeight="1">
      <c r="A427" s="66"/>
      <c r="B427" s="33" t="s">
        <v>448</v>
      </c>
      <c r="C427" s="33" t="s">
        <v>443</v>
      </c>
      <c r="D427" s="33" t="s">
        <v>20</v>
      </c>
      <c r="E427" s="34">
        <v>311</v>
      </c>
      <c r="F427" s="34">
        <v>2</v>
      </c>
      <c r="G427" s="35" t="s">
        <v>449</v>
      </c>
      <c r="H427" s="36" t="s">
        <v>450</v>
      </c>
      <c r="I427" s="31" t="s">
        <v>2079</v>
      </c>
      <c r="J427" s="31" t="s">
        <v>20</v>
      </c>
      <c r="K427" s="31" t="s">
        <v>637</v>
      </c>
      <c r="L427" s="31" t="s">
        <v>740</v>
      </c>
      <c r="M427" s="31" t="s">
        <v>20</v>
      </c>
      <c r="N427" s="31" t="s">
        <v>20</v>
      </c>
      <c r="O427" s="31" t="s">
        <v>639</v>
      </c>
      <c r="P427" s="31" t="s">
        <v>640</v>
      </c>
      <c r="Q427" s="31" t="s">
        <v>20</v>
      </c>
      <c r="R427" s="31" t="s">
        <v>20</v>
      </c>
      <c r="S427" s="31" t="s">
        <v>20</v>
      </c>
      <c r="T427" s="31" t="s">
        <v>20</v>
      </c>
      <c r="U427" s="31" t="s">
        <v>20</v>
      </c>
      <c r="V427" s="31" t="s">
        <v>20</v>
      </c>
      <c r="W427" s="31" t="s">
        <v>56</v>
      </c>
      <c r="X427" s="31" t="s">
        <v>63</v>
      </c>
      <c r="Y427" s="31" t="s">
        <v>449</v>
      </c>
      <c r="Z427" s="31" t="s">
        <v>451</v>
      </c>
      <c r="AA427" s="32">
        <f>IF(W427="-","-",VLOOKUP(W427,十干十二支!A$2:B$61,2,FALSE))</f>
        <v>44</v>
      </c>
      <c r="AB427" s="32">
        <f>IF(X427="-","-",VLOOKUP(X427,十干十二支!$A$1:B$61,2,FALSE))</f>
        <v>43</v>
      </c>
      <c r="AC427" s="32">
        <f t="shared" si="91"/>
        <v>-1</v>
      </c>
      <c r="AD427" s="32">
        <f t="shared" si="90"/>
        <v>-1</v>
      </c>
      <c r="AE427" s="32" t="str">
        <f>IF(S427="-","-",VLOOKUP(S427,十干十二支!$A$1:B$61,2,FALSE))</f>
        <v>-</v>
      </c>
      <c r="AF427" s="32" t="str">
        <f>IF(T427="-","-",VLOOKUP(T427,十干十二支!$A$1:B$61,2,FALSE))</f>
        <v>-</v>
      </c>
      <c r="AG427" s="32" t="str">
        <f t="shared" si="92"/>
        <v>-</v>
      </c>
    </row>
    <row r="428" spans="1:33" ht="93.25" customHeight="1">
      <c r="A428" s="66"/>
      <c r="B428" s="33" t="s">
        <v>443</v>
      </c>
      <c r="C428" s="33" t="s">
        <v>20</v>
      </c>
      <c r="D428" s="33" t="s">
        <v>20</v>
      </c>
      <c r="E428" s="34">
        <v>311</v>
      </c>
      <c r="F428" s="33" t="s">
        <v>20</v>
      </c>
      <c r="G428" s="35" t="s">
        <v>452</v>
      </c>
      <c r="H428" s="36" t="s">
        <v>20</v>
      </c>
      <c r="I428" s="31" t="s">
        <v>2080</v>
      </c>
      <c r="J428" s="31" t="s">
        <v>20</v>
      </c>
      <c r="K428" s="31" t="s">
        <v>662</v>
      </c>
      <c r="L428" s="31" t="s">
        <v>20</v>
      </c>
      <c r="M428" s="31" t="s">
        <v>20</v>
      </c>
      <c r="N428" s="31" t="s">
        <v>20</v>
      </c>
      <c r="O428" s="31" t="s">
        <v>20</v>
      </c>
      <c r="P428" s="31" t="s">
        <v>20</v>
      </c>
      <c r="Q428" s="31" t="s">
        <v>20</v>
      </c>
      <c r="R428" s="31" t="s">
        <v>20</v>
      </c>
      <c r="S428" s="31" t="s">
        <v>20</v>
      </c>
      <c r="T428" s="31" t="s">
        <v>20</v>
      </c>
      <c r="U428" s="31" t="s">
        <v>20</v>
      </c>
      <c r="V428" s="31" t="s">
        <v>20</v>
      </c>
      <c r="W428" s="31" t="s">
        <v>20</v>
      </c>
      <c r="X428" s="31" t="s">
        <v>20</v>
      </c>
      <c r="Y428" s="31" t="s">
        <v>20</v>
      </c>
      <c r="Z428" s="31" t="s">
        <v>20</v>
      </c>
      <c r="AA428" s="32" t="str">
        <f>IF(W428="-","-",VLOOKUP(W428,十干十二支!A$2:B$61,2,FALSE))</f>
        <v>-</v>
      </c>
      <c r="AB428" s="32" t="str">
        <f>IF(X428="-","-",VLOOKUP(X428,十干十二支!$A$1:B$61,2,FALSE))</f>
        <v>-</v>
      </c>
      <c r="AC428" s="32" t="str">
        <f t="shared" si="91"/>
        <v>-</v>
      </c>
      <c r="AD428" s="32" t="str">
        <f t="shared" ref="AD428:AD489" si="93">IF(AC428="-","-",IF(ABS(AC428)&gt;30,IF(AC428 &gt; 0, AC428-60, AC428+60),AC428))</f>
        <v>-</v>
      </c>
      <c r="AE428" s="32" t="str">
        <f>IF(S428="-","-",VLOOKUP(S428,十干十二支!$A$1:B$61,2,FALSE))</f>
        <v>-</v>
      </c>
      <c r="AF428" s="32" t="str">
        <f>IF(T428="-","-",VLOOKUP(T428,十干十二支!$A$1:B$61,2,FALSE))</f>
        <v>-</v>
      </c>
      <c r="AG428" s="32" t="str">
        <f t="shared" si="92"/>
        <v>-</v>
      </c>
    </row>
    <row r="429" spans="1:33" ht="33.25" customHeight="1">
      <c r="A429" s="66"/>
      <c r="B429" s="33" t="s">
        <v>816</v>
      </c>
      <c r="C429" s="33" t="s">
        <v>20</v>
      </c>
      <c r="D429" s="33" t="s">
        <v>456</v>
      </c>
      <c r="E429" s="34">
        <v>311</v>
      </c>
      <c r="F429" s="33" t="s">
        <v>20</v>
      </c>
      <c r="G429" s="35" t="s">
        <v>817</v>
      </c>
      <c r="H429" s="36" t="s">
        <v>818</v>
      </c>
      <c r="I429" s="31" t="s">
        <v>20</v>
      </c>
      <c r="J429" s="31" t="s">
        <v>661</v>
      </c>
      <c r="K429" s="31" t="s">
        <v>662</v>
      </c>
      <c r="L429" s="31" t="s">
        <v>645</v>
      </c>
      <c r="M429" s="31" t="s">
        <v>20</v>
      </c>
      <c r="N429" s="31" t="s">
        <v>20</v>
      </c>
      <c r="O429" s="31" t="s">
        <v>639</v>
      </c>
      <c r="P429" s="31" t="s">
        <v>639</v>
      </c>
      <c r="Q429" s="31" t="s">
        <v>20</v>
      </c>
      <c r="R429" s="31" t="s">
        <v>20</v>
      </c>
      <c r="S429" s="31" t="s">
        <v>20</v>
      </c>
      <c r="T429" s="31" t="s">
        <v>20</v>
      </c>
      <c r="U429" s="31" t="s">
        <v>20</v>
      </c>
      <c r="V429" s="31" t="s">
        <v>20</v>
      </c>
      <c r="W429" s="31" t="s">
        <v>20</v>
      </c>
      <c r="X429" s="31" t="s">
        <v>20</v>
      </c>
      <c r="Y429" s="31" t="s">
        <v>20</v>
      </c>
      <c r="Z429" s="31" t="s">
        <v>20</v>
      </c>
      <c r="AA429" s="32" t="str">
        <f>IF(W429="-","-",VLOOKUP(W429,十干十二支!A$2:B$61,2,FALSE))</f>
        <v>-</v>
      </c>
      <c r="AB429" s="32" t="str">
        <f>IF(X429="-","-",VLOOKUP(X429,十干十二支!$A$1:B$61,2,FALSE))</f>
        <v>-</v>
      </c>
      <c r="AC429" s="32" t="str">
        <f t="shared" si="91"/>
        <v>-</v>
      </c>
      <c r="AD429" s="32" t="str">
        <f t="shared" si="93"/>
        <v>-</v>
      </c>
      <c r="AE429" s="32" t="str">
        <f>IF(S429="-","-",VLOOKUP(S429,十干十二支!$A$1:B$61,2,FALSE))</f>
        <v>-</v>
      </c>
      <c r="AF429" s="32" t="str">
        <f>IF(T429="-","-",VLOOKUP(T429,十干十二支!$A$1:B$61,2,FALSE))</f>
        <v>-</v>
      </c>
      <c r="AG429" s="32" t="str">
        <f t="shared" si="92"/>
        <v>-</v>
      </c>
    </row>
    <row r="430" spans="1:33" ht="33.25" customHeight="1">
      <c r="A430" s="66"/>
      <c r="B430" s="33" t="s">
        <v>453</v>
      </c>
      <c r="C430" s="33" t="s">
        <v>20</v>
      </c>
      <c r="D430" s="33" t="s">
        <v>20</v>
      </c>
      <c r="E430" s="34">
        <v>311</v>
      </c>
      <c r="F430" s="33" t="s">
        <v>20</v>
      </c>
      <c r="G430" s="35" t="s">
        <v>454</v>
      </c>
      <c r="H430" s="36" t="s">
        <v>455</v>
      </c>
      <c r="I430" s="31" t="s">
        <v>20</v>
      </c>
      <c r="J430" s="31" t="s">
        <v>20</v>
      </c>
      <c r="K430" s="31" t="s">
        <v>637</v>
      </c>
      <c r="L430" s="31" t="s">
        <v>782</v>
      </c>
      <c r="M430" s="31" t="s">
        <v>375</v>
      </c>
      <c r="N430" s="31" t="s">
        <v>376</v>
      </c>
      <c r="O430" s="31" t="s">
        <v>640</v>
      </c>
      <c r="P430" s="31" t="s">
        <v>639</v>
      </c>
      <c r="Q430" s="32">
        <v>18</v>
      </c>
      <c r="R430" s="31" t="s">
        <v>20</v>
      </c>
      <c r="S430" s="31" t="s">
        <v>20</v>
      </c>
      <c r="T430" s="31" t="s">
        <v>20</v>
      </c>
      <c r="U430" s="31" t="s">
        <v>457</v>
      </c>
      <c r="V430" s="31" t="s">
        <v>20</v>
      </c>
      <c r="W430" s="31" t="s">
        <v>20</v>
      </c>
      <c r="X430" s="31" t="s">
        <v>20</v>
      </c>
      <c r="Y430" s="31" t="s">
        <v>20</v>
      </c>
      <c r="Z430" s="31" t="s">
        <v>20</v>
      </c>
      <c r="AA430" s="32" t="str">
        <f>IF(W430="-","-",VLOOKUP(W430,十干十二支!A$2:B$61,2,FALSE))</f>
        <v>-</v>
      </c>
      <c r="AB430" s="32" t="str">
        <f>IF(X430="-","-",VLOOKUP(X430,十干十二支!$A$1:B$61,2,FALSE))</f>
        <v>-</v>
      </c>
      <c r="AC430" s="32" t="str">
        <f t="shared" si="91"/>
        <v>-</v>
      </c>
      <c r="AD430" s="32" t="str">
        <f t="shared" si="93"/>
        <v>-</v>
      </c>
      <c r="AE430" s="32" t="str">
        <f>IF(S430="-","-",VLOOKUP(S430,十干十二支!$A$1:B$61,2,FALSE))</f>
        <v>-</v>
      </c>
      <c r="AF430" s="32" t="str">
        <f>IF(T430="-","-",VLOOKUP(T430,十干十二支!$A$1:B$61,2,FALSE))</f>
        <v>-</v>
      </c>
      <c r="AG430" s="32" t="str">
        <f t="shared" si="92"/>
        <v>-</v>
      </c>
    </row>
    <row r="431" spans="1:33" ht="78.25" customHeight="1">
      <c r="A431" s="66"/>
      <c r="B431" s="33" t="s">
        <v>456</v>
      </c>
      <c r="C431" s="33" t="s">
        <v>20</v>
      </c>
      <c r="D431" s="33" t="s">
        <v>20</v>
      </c>
      <c r="E431" s="34">
        <v>311</v>
      </c>
      <c r="F431" s="34">
        <v>3</v>
      </c>
      <c r="G431" s="35" t="s">
        <v>457</v>
      </c>
      <c r="H431" s="36" t="s">
        <v>458</v>
      </c>
      <c r="I431" s="31" t="s">
        <v>2081</v>
      </c>
      <c r="J431" s="31" t="s">
        <v>20</v>
      </c>
      <c r="K431" s="31" t="s">
        <v>637</v>
      </c>
      <c r="L431" s="31" t="s">
        <v>782</v>
      </c>
      <c r="M431" s="31" t="s">
        <v>380</v>
      </c>
      <c r="N431" s="31" t="s">
        <v>375</v>
      </c>
      <c r="O431" s="31" t="s">
        <v>639</v>
      </c>
      <c r="P431" s="31" t="s">
        <v>640</v>
      </c>
      <c r="Q431" s="31" t="s">
        <v>20</v>
      </c>
      <c r="R431" s="32">
        <v>18</v>
      </c>
      <c r="S431" s="31" t="s">
        <v>20</v>
      </c>
      <c r="T431" s="31" t="s">
        <v>20</v>
      </c>
      <c r="U431" s="31" t="s">
        <v>20</v>
      </c>
      <c r="V431" s="31" t="s">
        <v>454</v>
      </c>
      <c r="W431" s="31" t="s">
        <v>182</v>
      </c>
      <c r="X431" s="31" t="s">
        <v>42</v>
      </c>
      <c r="Y431" s="31" t="s">
        <v>457</v>
      </c>
      <c r="Z431" s="31" t="s">
        <v>459</v>
      </c>
      <c r="AA431" s="32">
        <f>IF(W431="-","-",VLOOKUP(W431,十干十二支!A$2:B$61,2,FALSE))</f>
        <v>29</v>
      </c>
      <c r="AB431" s="32">
        <f>IF(X431="-","-",VLOOKUP(X431,十干十二支!$A$1:B$61,2,FALSE))</f>
        <v>28</v>
      </c>
      <c r="AC431" s="32">
        <f t="shared" si="91"/>
        <v>-1</v>
      </c>
      <c r="AD431" s="32">
        <f t="shared" si="93"/>
        <v>-1</v>
      </c>
      <c r="AE431" s="32" t="str">
        <f>IF(S431="-","-",VLOOKUP(S431,十干十二支!$A$1:B$61,2,FALSE))</f>
        <v>-</v>
      </c>
      <c r="AF431" s="32" t="str">
        <f>IF(T431="-","-",VLOOKUP(T431,十干十二支!$A$1:B$61,2,FALSE))</f>
        <v>-</v>
      </c>
      <c r="AG431" s="32" t="str">
        <f t="shared" si="92"/>
        <v>-</v>
      </c>
    </row>
    <row r="432" spans="1:33" ht="33.25" customHeight="1">
      <c r="A432" s="66"/>
      <c r="B432" s="33" t="s">
        <v>819</v>
      </c>
      <c r="C432" s="33" t="s">
        <v>20</v>
      </c>
      <c r="D432" s="33" t="s">
        <v>460</v>
      </c>
      <c r="E432" s="34">
        <v>313</v>
      </c>
      <c r="F432" s="33" t="s">
        <v>20</v>
      </c>
      <c r="G432" s="35" t="s">
        <v>820</v>
      </c>
      <c r="H432" s="36" t="s">
        <v>821</v>
      </c>
      <c r="I432" s="31" t="s">
        <v>20</v>
      </c>
      <c r="J432" s="31" t="s">
        <v>20</v>
      </c>
      <c r="K432" s="31" t="s">
        <v>637</v>
      </c>
      <c r="L432" s="31" t="s">
        <v>645</v>
      </c>
      <c r="M432" s="31" t="s">
        <v>20</v>
      </c>
      <c r="N432" s="31" t="s">
        <v>20</v>
      </c>
      <c r="O432" s="31" t="s">
        <v>640</v>
      </c>
      <c r="P432" s="31" t="s">
        <v>639</v>
      </c>
      <c r="Q432" s="31" t="s">
        <v>20</v>
      </c>
      <c r="R432" s="31" t="s">
        <v>20</v>
      </c>
      <c r="S432" s="31" t="s">
        <v>20</v>
      </c>
      <c r="T432" s="31" t="s">
        <v>20</v>
      </c>
      <c r="U432" s="31" t="s">
        <v>20</v>
      </c>
      <c r="V432" s="31" t="s">
        <v>20</v>
      </c>
      <c r="W432" s="31" t="s">
        <v>20</v>
      </c>
      <c r="X432" s="31" t="s">
        <v>20</v>
      </c>
      <c r="Y432" s="31" t="s">
        <v>20</v>
      </c>
      <c r="Z432" s="31" t="s">
        <v>20</v>
      </c>
      <c r="AA432" s="32" t="str">
        <f>IF(W432="-","-",VLOOKUP(W432,十干十二支!A$2:B$61,2,FALSE))</f>
        <v>-</v>
      </c>
      <c r="AB432" s="32" t="str">
        <f>IF(X432="-","-",VLOOKUP(X432,十干十二支!$A$1:B$61,2,FALSE))</f>
        <v>-</v>
      </c>
      <c r="AC432" s="32" t="str">
        <f t="shared" si="91"/>
        <v>-</v>
      </c>
      <c r="AD432" s="32" t="str">
        <f t="shared" si="93"/>
        <v>-</v>
      </c>
      <c r="AE432" s="32" t="str">
        <f>IF(S432="-","-",VLOOKUP(S432,十干十二支!$A$1:B$61,2,FALSE))</f>
        <v>-</v>
      </c>
      <c r="AF432" s="32" t="str">
        <f>IF(T432="-","-",VLOOKUP(T432,十干十二支!$A$1:B$61,2,FALSE))</f>
        <v>-</v>
      </c>
      <c r="AG432" s="32" t="str">
        <f t="shared" si="92"/>
        <v>-</v>
      </c>
    </row>
    <row r="433" spans="1:33" ht="78.25" customHeight="1">
      <c r="A433" s="66"/>
      <c r="B433" s="33" t="s">
        <v>460</v>
      </c>
      <c r="C433" s="33" t="s">
        <v>20</v>
      </c>
      <c r="D433" s="33" t="s">
        <v>20</v>
      </c>
      <c r="E433" s="34">
        <v>313</v>
      </c>
      <c r="F433" s="34">
        <v>1</v>
      </c>
      <c r="G433" s="35" t="s">
        <v>461</v>
      </c>
      <c r="H433" s="36" t="s">
        <v>462</v>
      </c>
      <c r="I433" s="31" t="s">
        <v>463</v>
      </c>
      <c r="J433" s="31" t="s">
        <v>20</v>
      </c>
      <c r="K433" s="31" t="s">
        <v>637</v>
      </c>
      <c r="L433" s="31" t="s">
        <v>822</v>
      </c>
      <c r="M433" s="31" t="s">
        <v>20</v>
      </c>
      <c r="N433" s="31" t="s">
        <v>20</v>
      </c>
      <c r="O433" s="31" t="s">
        <v>639</v>
      </c>
      <c r="P433" s="31" t="s">
        <v>640</v>
      </c>
      <c r="Q433" s="31" t="s">
        <v>20</v>
      </c>
      <c r="R433" s="31" t="s">
        <v>20</v>
      </c>
      <c r="S433" s="31" t="s">
        <v>20</v>
      </c>
      <c r="T433" s="31" t="s">
        <v>20</v>
      </c>
      <c r="U433" s="31" t="s">
        <v>20</v>
      </c>
      <c r="V433" s="31" t="s">
        <v>20</v>
      </c>
      <c r="W433" s="31" t="s">
        <v>74</v>
      </c>
      <c r="X433" s="31" t="s">
        <v>29</v>
      </c>
      <c r="Y433" s="31" t="s">
        <v>461</v>
      </c>
      <c r="Z433" s="31" t="s">
        <v>464</v>
      </c>
      <c r="AA433" s="32">
        <f>IF(W433="-","-",VLOOKUP(W433,十干十二支!A$2:B$61,2,FALSE))</f>
        <v>59</v>
      </c>
      <c r="AB433" s="32">
        <f>IF(X433="-","-",VLOOKUP(X433,十干十二支!$A$1:B$61,2,FALSE))</f>
        <v>58</v>
      </c>
      <c r="AC433" s="32">
        <f t="shared" si="91"/>
        <v>-1</v>
      </c>
      <c r="AD433" s="32">
        <f t="shared" si="93"/>
        <v>-1</v>
      </c>
      <c r="AE433" s="32" t="str">
        <f>IF(S433="-","-",VLOOKUP(S433,十干十二支!$A$1:B$61,2,FALSE))</f>
        <v>-</v>
      </c>
      <c r="AF433" s="32" t="str">
        <f>IF(T433="-","-",VLOOKUP(T433,十干十二支!$A$1:B$61,2,FALSE))</f>
        <v>-</v>
      </c>
      <c r="AG433" s="32" t="str">
        <f t="shared" si="92"/>
        <v>-</v>
      </c>
    </row>
    <row r="434" spans="1:33" ht="33.25" customHeight="1">
      <c r="A434" s="66"/>
      <c r="B434" s="33" t="s">
        <v>823</v>
      </c>
      <c r="C434" s="33" t="s">
        <v>20</v>
      </c>
      <c r="D434" s="33" t="s">
        <v>466</v>
      </c>
      <c r="E434" s="34">
        <v>318</v>
      </c>
      <c r="F434" s="33" t="s">
        <v>20</v>
      </c>
      <c r="G434" s="35" t="s">
        <v>824</v>
      </c>
      <c r="H434" s="36" t="s">
        <v>825</v>
      </c>
      <c r="I434" s="31" t="s">
        <v>20</v>
      </c>
      <c r="J434" s="31" t="s">
        <v>20</v>
      </c>
      <c r="K434" s="31" t="s">
        <v>637</v>
      </c>
      <c r="L434" s="31" t="s">
        <v>645</v>
      </c>
      <c r="M434" s="31" t="s">
        <v>20</v>
      </c>
      <c r="N434" s="31" t="s">
        <v>20</v>
      </c>
      <c r="O434" s="31" t="s">
        <v>640</v>
      </c>
      <c r="P434" s="31" t="s">
        <v>639</v>
      </c>
      <c r="Q434" s="31" t="s">
        <v>20</v>
      </c>
      <c r="R434" s="31" t="s">
        <v>20</v>
      </c>
      <c r="S434" s="31" t="s">
        <v>20</v>
      </c>
      <c r="T434" s="31" t="s">
        <v>20</v>
      </c>
      <c r="U434" s="31" t="s">
        <v>20</v>
      </c>
      <c r="V434" s="31" t="s">
        <v>20</v>
      </c>
      <c r="W434" s="31" t="s">
        <v>20</v>
      </c>
      <c r="X434" s="31" t="s">
        <v>20</v>
      </c>
      <c r="Y434" s="31" t="s">
        <v>20</v>
      </c>
      <c r="Z434" s="31" t="s">
        <v>20</v>
      </c>
      <c r="AA434" s="32" t="str">
        <f>IF(W434="-","-",VLOOKUP(W434,十干十二支!A$2:B$61,2,FALSE))</f>
        <v>-</v>
      </c>
      <c r="AB434" s="32" t="str">
        <f>IF(X434="-","-",VLOOKUP(X434,十干十二支!$A$1:B$61,2,FALSE))</f>
        <v>-</v>
      </c>
      <c r="AC434" s="32" t="str">
        <f t="shared" si="91"/>
        <v>-</v>
      </c>
      <c r="AD434" s="32" t="str">
        <f t="shared" si="93"/>
        <v>-</v>
      </c>
      <c r="AE434" s="32" t="str">
        <f>IF(S434="-","-",VLOOKUP(S434,十干十二支!$A$1:B$61,2,FALSE))</f>
        <v>-</v>
      </c>
      <c r="AF434" s="32" t="str">
        <f>IF(T434="-","-",VLOOKUP(T434,十干十二支!$A$1:B$61,2,FALSE))</f>
        <v>-</v>
      </c>
      <c r="AG434" s="32" t="str">
        <f t="shared" si="92"/>
        <v>-</v>
      </c>
    </row>
    <row r="435" spans="1:33" ht="48.25" customHeight="1">
      <c r="A435" s="66"/>
      <c r="B435" s="33" t="s">
        <v>465</v>
      </c>
      <c r="C435" s="33" t="s">
        <v>466</v>
      </c>
      <c r="D435" s="33" t="s">
        <v>20</v>
      </c>
      <c r="E435" s="34">
        <v>318</v>
      </c>
      <c r="F435" s="33" t="s">
        <v>20</v>
      </c>
      <c r="G435" s="35" t="s">
        <v>467</v>
      </c>
      <c r="H435" s="36" t="s">
        <v>468</v>
      </c>
      <c r="I435" s="31" t="s">
        <v>20</v>
      </c>
      <c r="J435" s="31" t="s">
        <v>20</v>
      </c>
      <c r="K435" s="31" t="s">
        <v>637</v>
      </c>
      <c r="L435" s="31" t="s">
        <v>782</v>
      </c>
      <c r="M435" s="31" t="s">
        <v>375</v>
      </c>
      <c r="N435" s="31" t="s">
        <v>376</v>
      </c>
      <c r="O435" s="31" t="s">
        <v>639</v>
      </c>
      <c r="P435" s="31" t="s">
        <v>639</v>
      </c>
      <c r="Q435" s="32">
        <v>18</v>
      </c>
      <c r="R435" s="31" t="s">
        <v>20</v>
      </c>
      <c r="S435" s="31" t="s">
        <v>20</v>
      </c>
      <c r="T435" s="31" t="s">
        <v>20</v>
      </c>
      <c r="U435" s="31" t="s">
        <v>469</v>
      </c>
      <c r="V435" s="31" t="s">
        <v>20</v>
      </c>
      <c r="W435" s="31" t="s">
        <v>20</v>
      </c>
      <c r="X435" s="31" t="s">
        <v>20</v>
      </c>
      <c r="Y435" s="31" t="s">
        <v>20</v>
      </c>
      <c r="Z435" s="31" t="s">
        <v>20</v>
      </c>
      <c r="AA435" s="32" t="str">
        <f>IF(W435="-","-",VLOOKUP(W435,十干十二支!A$2:B$61,2,FALSE))</f>
        <v>-</v>
      </c>
      <c r="AB435" s="32" t="str">
        <f>IF(X435="-","-",VLOOKUP(X435,十干十二支!$A$1:B$61,2,FALSE))</f>
        <v>-</v>
      </c>
      <c r="AC435" s="32" t="str">
        <f t="shared" si="91"/>
        <v>-</v>
      </c>
      <c r="AD435" s="32" t="str">
        <f t="shared" si="93"/>
        <v>-</v>
      </c>
      <c r="AE435" s="32" t="str">
        <f>IF(S435="-","-",VLOOKUP(S435,十干十二支!$A$1:B$61,2,FALSE))</f>
        <v>-</v>
      </c>
      <c r="AF435" s="32" t="str">
        <f>IF(T435="-","-",VLOOKUP(T435,十干十二支!$A$1:B$61,2,FALSE))</f>
        <v>-</v>
      </c>
      <c r="AG435" s="32" t="str">
        <f t="shared" si="92"/>
        <v>-</v>
      </c>
    </row>
    <row r="436" spans="1:33" ht="78.25" customHeight="1">
      <c r="A436" s="66"/>
      <c r="B436" s="33" t="s">
        <v>466</v>
      </c>
      <c r="C436" s="33" t="s">
        <v>20</v>
      </c>
      <c r="D436" s="33" t="s">
        <v>20</v>
      </c>
      <c r="E436" s="34">
        <v>318</v>
      </c>
      <c r="F436" s="34">
        <v>1</v>
      </c>
      <c r="G436" s="35" t="s">
        <v>469</v>
      </c>
      <c r="H436" s="36" t="s">
        <v>470</v>
      </c>
      <c r="I436" s="31" t="s">
        <v>2082</v>
      </c>
      <c r="J436" s="31" t="s">
        <v>20</v>
      </c>
      <c r="K436" s="31" t="s">
        <v>637</v>
      </c>
      <c r="L436" s="31" t="s">
        <v>782</v>
      </c>
      <c r="M436" s="31" t="s">
        <v>380</v>
      </c>
      <c r="N436" s="31" t="s">
        <v>375</v>
      </c>
      <c r="O436" s="31" t="s">
        <v>640</v>
      </c>
      <c r="P436" s="31" t="s">
        <v>640</v>
      </c>
      <c r="Q436" s="31" t="s">
        <v>20</v>
      </c>
      <c r="R436" s="32">
        <v>18</v>
      </c>
      <c r="S436" s="31" t="s">
        <v>20</v>
      </c>
      <c r="T436" s="31" t="s">
        <v>20</v>
      </c>
      <c r="U436" s="31" t="s">
        <v>20</v>
      </c>
      <c r="V436" s="31" t="s">
        <v>467</v>
      </c>
      <c r="W436" s="31" t="s">
        <v>127</v>
      </c>
      <c r="X436" s="31" t="s">
        <v>128</v>
      </c>
      <c r="Y436" s="31" t="s">
        <v>469</v>
      </c>
      <c r="Z436" s="31" t="s">
        <v>471</v>
      </c>
      <c r="AA436" s="32">
        <f>IF(W436="-","-",VLOOKUP(W436,十干十二支!A$2:B$61,2,FALSE))</f>
        <v>9</v>
      </c>
      <c r="AB436" s="32">
        <f>IF(X436="-","-",VLOOKUP(X436,十干十二支!$A$1:B$61,2,FALSE))</f>
        <v>8</v>
      </c>
      <c r="AC436" s="32">
        <f t="shared" si="91"/>
        <v>-1</v>
      </c>
      <c r="AD436" s="32">
        <f t="shared" si="93"/>
        <v>-1</v>
      </c>
      <c r="AE436" s="32" t="str">
        <f>IF(S436="-","-",VLOOKUP(S436,十干十二支!$A$1:B$61,2,FALSE))</f>
        <v>-</v>
      </c>
      <c r="AF436" s="32" t="str">
        <f>IF(T436="-","-",VLOOKUP(T436,十干十二支!$A$1:B$61,2,FALSE))</f>
        <v>-</v>
      </c>
      <c r="AG436" s="32" t="str">
        <f t="shared" si="92"/>
        <v>-</v>
      </c>
    </row>
    <row r="437" spans="1:33" ht="33.25" customHeight="1">
      <c r="A437" s="66"/>
      <c r="B437" s="33" t="s">
        <v>826</v>
      </c>
      <c r="C437" s="33" t="s">
        <v>20</v>
      </c>
      <c r="D437" s="33" t="s">
        <v>476</v>
      </c>
      <c r="E437" s="34">
        <v>323</v>
      </c>
      <c r="F437" s="33" t="s">
        <v>20</v>
      </c>
      <c r="G437" s="35" t="s">
        <v>827</v>
      </c>
      <c r="H437" s="36" t="s">
        <v>828</v>
      </c>
      <c r="I437" s="31" t="s">
        <v>20</v>
      </c>
      <c r="J437" s="31" t="s">
        <v>661</v>
      </c>
      <c r="K437" s="31" t="s">
        <v>662</v>
      </c>
      <c r="L437" s="31" t="s">
        <v>645</v>
      </c>
      <c r="M437" s="31" t="s">
        <v>20</v>
      </c>
      <c r="N437" s="31" t="s">
        <v>20</v>
      </c>
      <c r="O437" s="31" t="s">
        <v>639</v>
      </c>
      <c r="P437" s="31" t="s">
        <v>639</v>
      </c>
      <c r="Q437" s="31" t="s">
        <v>20</v>
      </c>
      <c r="R437" s="31" t="s">
        <v>20</v>
      </c>
      <c r="S437" s="31" t="s">
        <v>20</v>
      </c>
      <c r="T437" s="31" t="s">
        <v>20</v>
      </c>
      <c r="U437" s="31" t="s">
        <v>20</v>
      </c>
      <c r="V437" s="31" t="s">
        <v>20</v>
      </c>
      <c r="W437" s="31" t="s">
        <v>20</v>
      </c>
      <c r="X437" s="31" t="s">
        <v>20</v>
      </c>
      <c r="Y437" s="31" t="s">
        <v>20</v>
      </c>
      <c r="Z437" s="31" t="s">
        <v>20</v>
      </c>
      <c r="AA437" s="32" t="str">
        <f>IF(W437="-","-",VLOOKUP(W437,十干十二支!A$2:B$61,2,FALSE))</f>
        <v>-</v>
      </c>
      <c r="AB437" s="32" t="str">
        <f>IF(X437="-","-",VLOOKUP(X437,十干十二支!$A$1:B$61,2,FALSE))</f>
        <v>-</v>
      </c>
      <c r="AC437" s="32" t="str">
        <f t="shared" si="91"/>
        <v>-</v>
      </c>
      <c r="AD437" s="32" t="str">
        <f t="shared" si="93"/>
        <v>-</v>
      </c>
      <c r="AE437" s="32" t="str">
        <f>IF(S437="-","-",VLOOKUP(S437,十干十二支!$A$1:B$61,2,FALSE))</f>
        <v>-</v>
      </c>
      <c r="AF437" s="32" t="str">
        <f>IF(T437="-","-",VLOOKUP(T437,十干十二支!$A$1:B$61,2,FALSE))</f>
        <v>-</v>
      </c>
      <c r="AG437" s="32" t="str">
        <f t="shared" si="92"/>
        <v>-</v>
      </c>
    </row>
    <row r="438" spans="1:33" ht="48.25" customHeight="1">
      <c r="A438" s="66"/>
      <c r="B438" s="33" t="s">
        <v>472</v>
      </c>
      <c r="C438" s="33" t="s">
        <v>473</v>
      </c>
      <c r="D438" s="33" t="s">
        <v>20</v>
      </c>
      <c r="E438" s="34">
        <v>323</v>
      </c>
      <c r="F438" s="33" t="s">
        <v>20</v>
      </c>
      <c r="G438" s="35" t="s">
        <v>474</v>
      </c>
      <c r="H438" s="36" t="s">
        <v>475</v>
      </c>
      <c r="I438" s="31" t="s">
        <v>20</v>
      </c>
      <c r="J438" s="31" t="s">
        <v>20</v>
      </c>
      <c r="K438" s="31" t="s">
        <v>637</v>
      </c>
      <c r="L438" s="31" t="s">
        <v>733</v>
      </c>
      <c r="M438" s="31" t="s">
        <v>239</v>
      </c>
      <c r="N438" s="31" t="s">
        <v>240</v>
      </c>
      <c r="O438" s="31" t="s">
        <v>640</v>
      </c>
      <c r="P438" s="31" t="s">
        <v>639</v>
      </c>
      <c r="Q438" s="32">
        <v>0</v>
      </c>
      <c r="R438" s="31" t="s">
        <v>20</v>
      </c>
      <c r="S438" s="31" t="s">
        <v>20</v>
      </c>
      <c r="T438" s="31" t="s">
        <v>20</v>
      </c>
      <c r="U438" s="31" t="s">
        <v>477</v>
      </c>
      <c r="V438" s="31" t="s">
        <v>20</v>
      </c>
      <c r="W438" s="31" t="s">
        <v>20</v>
      </c>
      <c r="X438" s="31" t="s">
        <v>20</v>
      </c>
      <c r="Y438" s="31" t="s">
        <v>20</v>
      </c>
      <c r="Z438" s="31" t="s">
        <v>20</v>
      </c>
      <c r="AA438" s="32" t="str">
        <f>IF(W438="-","-",VLOOKUP(W438,十干十二支!A$2:B$61,2,FALSE))</f>
        <v>-</v>
      </c>
      <c r="AB438" s="32" t="str">
        <f>IF(X438="-","-",VLOOKUP(X438,十干十二支!$A$1:B$61,2,FALSE))</f>
        <v>-</v>
      </c>
      <c r="AC438" s="32" t="str">
        <f t="shared" si="91"/>
        <v>-</v>
      </c>
      <c r="AD438" s="32" t="str">
        <f t="shared" si="93"/>
        <v>-</v>
      </c>
      <c r="AE438" s="32" t="str">
        <f>IF(S438="-","-",VLOOKUP(S438,十干十二支!$A$1:B$61,2,FALSE))</f>
        <v>-</v>
      </c>
      <c r="AF438" s="32" t="str">
        <f>IF(T438="-","-",VLOOKUP(T438,十干十二支!$A$1:B$61,2,FALSE))</f>
        <v>-</v>
      </c>
      <c r="AG438" s="32" t="str">
        <f t="shared" si="92"/>
        <v>-</v>
      </c>
    </row>
    <row r="439" spans="1:33" ht="33.25" customHeight="1">
      <c r="A439" s="66"/>
      <c r="B439" s="33" t="s">
        <v>476</v>
      </c>
      <c r="C439" s="33" t="s">
        <v>473</v>
      </c>
      <c r="D439" s="33" t="s">
        <v>20</v>
      </c>
      <c r="E439" s="34">
        <v>323</v>
      </c>
      <c r="F439" s="34">
        <v>1</v>
      </c>
      <c r="G439" s="35" t="s">
        <v>477</v>
      </c>
      <c r="H439" s="36" t="s">
        <v>478</v>
      </c>
      <c r="I439" s="31" t="s">
        <v>479</v>
      </c>
      <c r="J439" s="31" t="s">
        <v>20</v>
      </c>
      <c r="K439" s="31" t="s">
        <v>637</v>
      </c>
      <c r="L439" s="31" t="s">
        <v>733</v>
      </c>
      <c r="M439" s="31" t="s">
        <v>188</v>
      </c>
      <c r="N439" s="31" t="s">
        <v>239</v>
      </c>
      <c r="O439" s="31" t="s">
        <v>640</v>
      </c>
      <c r="P439" s="31" t="s">
        <v>640</v>
      </c>
      <c r="Q439" s="31" t="s">
        <v>20</v>
      </c>
      <c r="R439" s="32">
        <v>0</v>
      </c>
      <c r="S439" s="31" t="s">
        <v>20</v>
      </c>
      <c r="T439" s="31" t="s">
        <v>20</v>
      </c>
      <c r="U439" s="31" t="s">
        <v>20</v>
      </c>
      <c r="V439" s="31" t="s">
        <v>20</v>
      </c>
      <c r="W439" s="31" t="s">
        <v>194</v>
      </c>
      <c r="X439" s="31" t="s">
        <v>22</v>
      </c>
      <c r="Y439" s="31" t="s">
        <v>477</v>
      </c>
      <c r="Z439" s="31" t="s">
        <v>480</v>
      </c>
      <c r="AA439" s="32">
        <f>IF(W439="-","-",VLOOKUP(W439,十干十二支!A$2:B$61,2,FALSE))</f>
        <v>4</v>
      </c>
      <c r="AB439" s="32">
        <f>IF(X439="-","-",VLOOKUP(X439,十干十二支!$A$1:B$61,2,FALSE))</f>
        <v>3</v>
      </c>
      <c r="AC439" s="32">
        <f t="shared" si="91"/>
        <v>-1</v>
      </c>
      <c r="AD439" s="32">
        <f t="shared" si="93"/>
        <v>-1</v>
      </c>
      <c r="AE439" s="32" t="str">
        <f>IF(S439="-","-",VLOOKUP(S439,十干十二支!$A$1:B$61,2,FALSE))</f>
        <v>-</v>
      </c>
      <c r="AF439" s="32" t="str">
        <f>IF(T439="-","-",VLOOKUP(T439,十干十二支!$A$1:B$61,2,FALSE))</f>
        <v>-</v>
      </c>
      <c r="AG439" s="32" t="str">
        <f t="shared" si="92"/>
        <v>-</v>
      </c>
    </row>
    <row r="440" spans="1:33" ht="33.25" customHeight="1">
      <c r="A440" s="66"/>
      <c r="B440" s="33" t="s">
        <v>481</v>
      </c>
      <c r="C440" s="33" t="s">
        <v>473</v>
      </c>
      <c r="D440" s="33" t="s">
        <v>20</v>
      </c>
      <c r="E440" s="34">
        <v>323</v>
      </c>
      <c r="F440" s="34">
        <v>2</v>
      </c>
      <c r="G440" s="35" t="s">
        <v>482</v>
      </c>
      <c r="H440" s="36" t="s">
        <v>483</v>
      </c>
      <c r="I440" s="31" t="s">
        <v>484</v>
      </c>
      <c r="J440" s="31" t="s">
        <v>20</v>
      </c>
      <c r="K440" s="31" t="s">
        <v>637</v>
      </c>
      <c r="L440" s="31" t="s">
        <v>733</v>
      </c>
      <c r="M440" s="31" t="s">
        <v>20</v>
      </c>
      <c r="N440" s="31" t="s">
        <v>20</v>
      </c>
      <c r="O440" s="31" t="s">
        <v>639</v>
      </c>
      <c r="P440" s="31" t="s">
        <v>640</v>
      </c>
      <c r="Q440" s="31" t="s">
        <v>20</v>
      </c>
      <c r="R440" s="31" t="s">
        <v>20</v>
      </c>
      <c r="S440" s="31" t="s">
        <v>20</v>
      </c>
      <c r="T440" s="31" t="s">
        <v>20</v>
      </c>
      <c r="U440" s="31" t="s">
        <v>20</v>
      </c>
      <c r="V440" s="31" t="s">
        <v>20</v>
      </c>
      <c r="W440" s="31" t="s">
        <v>267</v>
      </c>
      <c r="X440" s="31" t="s">
        <v>268</v>
      </c>
      <c r="Y440" s="31" t="s">
        <v>482</v>
      </c>
      <c r="Z440" s="31" t="s">
        <v>485</v>
      </c>
      <c r="AA440" s="32">
        <f>IF(W440="-","-",VLOOKUP(W440,十干十二支!A$2:B$61,2,FALSE))</f>
        <v>34</v>
      </c>
      <c r="AB440" s="32">
        <f>IF(X440="-","-",VLOOKUP(X440,十干十二支!$A$1:B$61,2,FALSE))</f>
        <v>33</v>
      </c>
      <c r="AC440" s="32">
        <f t="shared" si="91"/>
        <v>-1</v>
      </c>
      <c r="AD440" s="32">
        <f t="shared" si="93"/>
        <v>-1</v>
      </c>
      <c r="AE440" s="32" t="str">
        <f>IF(S440="-","-",VLOOKUP(S440,十干十二支!$A$1:B$61,2,FALSE))</f>
        <v>-</v>
      </c>
      <c r="AF440" s="32" t="str">
        <f>IF(T440="-","-",VLOOKUP(T440,十干十二支!$A$1:B$61,2,FALSE))</f>
        <v>-</v>
      </c>
      <c r="AG440" s="32" t="str">
        <f t="shared" si="92"/>
        <v>-</v>
      </c>
    </row>
    <row r="441" spans="1:33" ht="33.25" customHeight="1">
      <c r="A441" s="66"/>
      <c r="B441" s="33" t="s">
        <v>829</v>
      </c>
      <c r="C441" s="33" t="s">
        <v>20</v>
      </c>
      <c r="D441" s="33" t="s">
        <v>486</v>
      </c>
      <c r="E441" s="34">
        <v>323</v>
      </c>
      <c r="F441" s="33" t="s">
        <v>20</v>
      </c>
      <c r="G441" s="35" t="s">
        <v>830</v>
      </c>
      <c r="H441" s="36" t="s">
        <v>831</v>
      </c>
      <c r="I441" s="31" t="s">
        <v>20</v>
      </c>
      <c r="J441" s="31" t="s">
        <v>20</v>
      </c>
      <c r="K441" s="31" t="s">
        <v>637</v>
      </c>
      <c r="L441" s="31" t="s">
        <v>645</v>
      </c>
      <c r="M441" s="31" t="s">
        <v>20</v>
      </c>
      <c r="N441" s="31" t="s">
        <v>20</v>
      </c>
      <c r="O441" s="31" t="s">
        <v>640</v>
      </c>
      <c r="P441" s="31" t="s">
        <v>639</v>
      </c>
      <c r="Q441" s="31" t="s">
        <v>20</v>
      </c>
      <c r="R441" s="31" t="s">
        <v>20</v>
      </c>
      <c r="S441" s="31" t="s">
        <v>20</v>
      </c>
      <c r="T441" s="31" t="s">
        <v>20</v>
      </c>
      <c r="U441" s="31" t="s">
        <v>20</v>
      </c>
      <c r="V441" s="31" t="s">
        <v>20</v>
      </c>
      <c r="W441" s="31" t="s">
        <v>20</v>
      </c>
      <c r="X441" s="31" t="s">
        <v>20</v>
      </c>
      <c r="Y441" s="31" t="s">
        <v>20</v>
      </c>
      <c r="Z441" s="31" t="s">
        <v>20</v>
      </c>
      <c r="AA441" s="32" t="str">
        <f>IF(W441="-","-",VLOOKUP(W441,十干十二支!A$2:B$61,2,FALSE))</f>
        <v>-</v>
      </c>
      <c r="AB441" s="32" t="str">
        <f>IF(X441="-","-",VLOOKUP(X441,十干十二支!$A$1:B$61,2,FALSE))</f>
        <v>-</v>
      </c>
      <c r="AC441" s="32" t="str">
        <f t="shared" si="91"/>
        <v>-</v>
      </c>
      <c r="AD441" s="32" t="str">
        <f t="shared" si="93"/>
        <v>-</v>
      </c>
      <c r="AE441" s="32" t="str">
        <f>IF(S441="-","-",VLOOKUP(S441,十干十二支!$A$1:B$61,2,FALSE))</f>
        <v>-</v>
      </c>
      <c r="AF441" s="32" t="str">
        <f>IF(T441="-","-",VLOOKUP(T441,十干十二支!$A$1:B$61,2,FALSE))</f>
        <v>-</v>
      </c>
      <c r="AG441" s="32" t="str">
        <f t="shared" si="92"/>
        <v>-</v>
      </c>
    </row>
    <row r="442" spans="1:33" ht="33.25" customHeight="1">
      <c r="A442" s="66"/>
      <c r="B442" s="33" t="s">
        <v>486</v>
      </c>
      <c r="C442" s="33" t="s">
        <v>473</v>
      </c>
      <c r="D442" s="33" t="s">
        <v>20</v>
      </c>
      <c r="E442" s="34">
        <v>323</v>
      </c>
      <c r="F442" s="34">
        <v>3</v>
      </c>
      <c r="G442" s="35" t="s">
        <v>487</v>
      </c>
      <c r="H442" s="36" t="s">
        <v>488</v>
      </c>
      <c r="I442" s="31" t="s">
        <v>489</v>
      </c>
      <c r="J442" s="31" t="s">
        <v>20</v>
      </c>
      <c r="K442" s="31" t="s">
        <v>637</v>
      </c>
      <c r="L442" s="31" t="s">
        <v>740</v>
      </c>
      <c r="M442" s="31" t="s">
        <v>20</v>
      </c>
      <c r="N442" s="31" t="s">
        <v>20</v>
      </c>
      <c r="O442" s="31" t="s">
        <v>639</v>
      </c>
      <c r="P442" s="31" t="s">
        <v>640</v>
      </c>
      <c r="Q442" s="31" t="s">
        <v>20</v>
      </c>
      <c r="R442" s="31" t="s">
        <v>20</v>
      </c>
      <c r="S442" s="31" t="s">
        <v>20</v>
      </c>
      <c r="T442" s="31" t="s">
        <v>20</v>
      </c>
      <c r="U442" s="31" t="s">
        <v>20</v>
      </c>
      <c r="V442" s="31" t="s">
        <v>20</v>
      </c>
      <c r="W442" s="31" t="s">
        <v>22</v>
      </c>
      <c r="X442" s="31" t="s">
        <v>21</v>
      </c>
      <c r="Y442" s="31" t="s">
        <v>487</v>
      </c>
      <c r="Z442" s="31" t="s">
        <v>490</v>
      </c>
      <c r="AA442" s="32">
        <f>IF(W442="-","-",VLOOKUP(W442,十干十二支!A$2:B$61,2,FALSE))</f>
        <v>3</v>
      </c>
      <c r="AB442" s="32">
        <f>IF(X442="-","-",VLOOKUP(X442,十干十二支!$A$1:B$61,2,FALSE))</f>
        <v>2</v>
      </c>
      <c r="AC442" s="32">
        <f t="shared" si="91"/>
        <v>-1</v>
      </c>
      <c r="AD442" s="32">
        <f t="shared" si="93"/>
        <v>-1</v>
      </c>
      <c r="AE442" s="32" t="str">
        <f>IF(S442="-","-",VLOOKUP(S442,十干十二支!$A$1:B$61,2,FALSE))</f>
        <v>-</v>
      </c>
      <c r="AF442" s="32" t="str">
        <f>IF(T442="-","-",VLOOKUP(T442,十干十二支!$A$1:B$61,2,FALSE))</f>
        <v>-</v>
      </c>
      <c r="AG442" s="32" t="str">
        <f t="shared" si="92"/>
        <v>-</v>
      </c>
    </row>
    <row r="443" spans="1:33" ht="198.25" customHeight="1">
      <c r="A443" s="66"/>
      <c r="B443" s="33" t="s">
        <v>473</v>
      </c>
      <c r="C443" s="33" t="s">
        <v>20</v>
      </c>
      <c r="D443" s="33" t="s">
        <v>20</v>
      </c>
      <c r="E443" s="34">
        <v>323</v>
      </c>
      <c r="F443" s="33" t="s">
        <v>20</v>
      </c>
      <c r="G443" s="35" t="s">
        <v>491</v>
      </c>
      <c r="H443" s="36" t="s">
        <v>20</v>
      </c>
      <c r="I443" s="31" t="s">
        <v>492</v>
      </c>
      <c r="J443" s="31" t="s">
        <v>20</v>
      </c>
      <c r="K443" s="31" t="s">
        <v>662</v>
      </c>
      <c r="L443" s="31" t="s">
        <v>20</v>
      </c>
      <c r="M443" s="31" t="s">
        <v>20</v>
      </c>
      <c r="N443" s="31" t="s">
        <v>20</v>
      </c>
      <c r="O443" s="31" t="s">
        <v>20</v>
      </c>
      <c r="P443" s="31" t="s">
        <v>20</v>
      </c>
      <c r="Q443" s="31" t="s">
        <v>20</v>
      </c>
      <c r="R443" s="31" t="s">
        <v>20</v>
      </c>
      <c r="S443" s="31" t="s">
        <v>20</v>
      </c>
      <c r="T443" s="31" t="s">
        <v>20</v>
      </c>
      <c r="U443" s="31" t="s">
        <v>20</v>
      </c>
      <c r="V443" s="31" t="s">
        <v>20</v>
      </c>
      <c r="W443" s="31" t="s">
        <v>20</v>
      </c>
      <c r="X443" s="31" t="s">
        <v>20</v>
      </c>
      <c r="Y443" s="31" t="s">
        <v>20</v>
      </c>
      <c r="Z443" s="31" t="s">
        <v>20</v>
      </c>
      <c r="AA443" s="32" t="str">
        <f>IF(W443="-","-",VLOOKUP(W443,十干十二支!A$2:B$61,2,FALSE))</f>
        <v>-</v>
      </c>
      <c r="AB443" s="32" t="str">
        <f>IF(X443="-","-",VLOOKUP(X443,十干十二支!$A$1:B$61,2,FALSE))</f>
        <v>-</v>
      </c>
      <c r="AC443" s="32" t="str">
        <f t="shared" si="91"/>
        <v>-</v>
      </c>
      <c r="AD443" s="32" t="str">
        <f t="shared" si="93"/>
        <v>-</v>
      </c>
      <c r="AE443" s="32" t="str">
        <f>IF(S443="-","-",VLOOKUP(S443,十干十二支!$A$1:B$61,2,FALSE))</f>
        <v>-</v>
      </c>
      <c r="AF443" s="32" t="str">
        <f>IF(T443="-","-",VLOOKUP(T443,十干十二支!$A$1:B$61,2,FALSE))</f>
        <v>-</v>
      </c>
      <c r="AG443" s="32" t="str">
        <f t="shared" si="92"/>
        <v>-</v>
      </c>
    </row>
    <row r="444" spans="1:33" ht="33.25" customHeight="1">
      <c r="A444" s="66"/>
      <c r="B444" s="33" t="s">
        <v>832</v>
      </c>
      <c r="C444" s="33" t="s">
        <v>20</v>
      </c>
      <c r="D444" s="33" t="s">
        <v>494</v>
      </c>
      <c r="E444" s="34">
        <v>324</v>
      </c>
      <c r="F444" s="33" t="s">
        <v>20</v>
      </c>
      <c r="G444" s="35" t="s">
        <v>833</v>
      </c>
      <c r="H444" s="36" t="s">
        <v>834</v>
      </c>
      <c r="I444" s="31" t="s">
        <v>20</v>
      </c>
      <c r="J444" s="31" t="s">
        <v>661</v>
      </c>
      <c r="K444" s="31" t="s">
        <v>662</v>
      </c>
      <c r="L444" s="31" t="s">
        <v>645</v>
      </c>
      <c r="M444" s="31" t="s">
        <v>20</v>
      </c>
      <c r="N444" s="31" t="s">
        <v>20</v>
      </c>
      <c r="O444" s="31" t="s">
        <v>640</v>
      </c>
      <c r="P444" s="31" t="s">
        <v>640</v>
      </c>
      <c r="Q444" s="31" t="s">
        <v>20</v>
      </c>
      <c r="R444" s="31" t="s">
        <v>20</v>
      </c>
      <c r="S444" s="31" t="s">
        <v>20</v>
      </c>
      <c r="T444" s="31" t="s">
        <v>20</v>
      </c>
      <c r="U444" s="31" t="s">
        <v>20</v>
      </c>
      <c r="V444" s="31" t="s">
        <v>20</v>
      </c>
      <c r="W444" s="31" t="s">
        <v>20</v>
      </c>
      <c r="X444" s="31" t="s">
        <v>20</v>
      </c>
      <c r="Y444" s="31" t="s">
        <v>20</v>
      </c>
      <c r="Z444" s="31" t="s">
        <v>20</v>
      </c>
      <c r="AA444" s="32" t="str">
        <f>IF(W444="-","-",VLOOKUP(W444,十干十二支!A$2:B$61,2,FALSE))</f>
        <v>-</v>
      </c>
      <c r="AB444" s="32" t="str">
        <f>IF(X444="-","-",VLOOKUP(X444,十干十二支!$A$1:B$61,2,FALSE))</f>
        <v>-</v>
      </c>
      <c r="AC444" s="32" t="str">
        <f t="shared" si="91"/>
        <v>-</v>
      </c>
      <c r="AD444" s="32" t="str">
        <f t="shared" si="93"/>
        <v>-</v>
      </c>
      <c r="AE444" s="32" t="str">
        <f>IF(S444="-","-",VLOOKUP(S444,十干十二支!$A$1:B$61,2,FALSE))</f>
        <v>-</v>
      </c>
      <c r="AF444" s="32" t="str">
        <f>IF(T444="-","-",VLOOKUP(T444,十干十二支!$A$1:B$61,2,FALSE))</f>
        <v>-</v>
      </c>
      <c r="AG444" s="32" t="str">
        <f t="shared" si="92"/>
        <v>-</v>
      </c>
    </row>
    <row r="445" spans="1:33" ht="33.25" customHeight="1">
      <c r="A445" s="66"/>
      <c r="B445" s="33" t="s">
        <v>493</v>
      </c>
      <c r="C445" s="33" t="s">
        <v>494</v>
      </c>
      <c r="D445" s="33" t="s">
        <v>20</v>
      </c>
      <c r="E445" s="34">
        <v>324</v>
      </c>
      <c r="F445" s="33" t="s">
        <v>20</v>
      </c>
      <c r="G445" s="35" t="s">
        <v>495</v>
      </c>
      <c r="H445" s="36" t="s">
        <v>2083</v>
      </c>
      <c r="I445" s="31" t="s">
        <v>20</v>
      </c>
      <c r="J445" s="31" t="s">
        <v>20</v>
      </c>
      <c r="K445" s="31" t="s">
        <v>637</v>
      </c>
      <c r="L445" s="31" t="s">
        <v>782</v>
      </c>
      <c r="M445" s="31" t="s">
        <v>375</v>
      </c>
      <c r="N445" s="31" t="s">
        <v>376</v>
      </c>
      <c r="O445" s="31" t="s">
        <v>640</v>
      </c>
      <c r="P445" s="31" t="s">
        <v>639</v>
      </c>
      <c r="Q445" s="32">
        <v>18</v>
      </c>
      <c r="R445" s="31" t="s">
        <v>20</v>
      </c>
      <c r="S445" s="31" t="s">
        <v>20</v>
      </c>
      <c r="T445" s="31" t="s">
        <v>20</v>
      </c>
      <c r="U445" s="31" t="s">
        <v>496</v>
      </c>
      <c r="V445" s="31" t="s">
        <v>20</v>
      </c>
      <c r="W445" s="31" t="s">
        <v>20</v>
      </c>
      <c r="X445" s="31" t="s">
        <v>20</v>
      </c>
      <c r="Y445" s="31" t="s">
        <v>20</v>
      </c>
      <c r="Z445" s="31" t="s">
        <v>20</v>
      </c>
      <c r="AA445" s="32" t="str">
        <f>IF(W445="-","-",VLOOKUP(W445,十干十二支!A$2:B$61,2,FALSE))</f>
        <v>-</v>
      </c>
      <c r="AB445" s="32" t="str">
        <f>IF(X445="-","-",VLOOKUP(X445,十干十二支!$A$1:B$61,2,FALSE))</f>
        <v>-</v>
      </c>
      <c r="AC445" s="32" t="str">
        <f t="shared" si="91"/>
        <v>-</v>
      </c>
      <c r="AD445" s="32" t="str">
        <f t="shared" si="93"/>
        <v>-</v>
      </c>
      <c r="AE445" s="32" t="str">
        <f>IF(S445="-","-",VLOOKUP(S445,十干十二支!$A$1:B$61,2,FALSE))</f>
        <v>-</v>
      </c>
      <c r="AF445" s="32" t="str">
        <f>IF(T445="-","-",VLOOKUP(T445,十干十二支!$A$1:B$61,2,FALSE))</f>
        <v>-</v>
      </c>
      <c r="AG445" s="32" t="str">
        <f t="shared" si="92"/>
        <v>-</v>
      </c>
    </row>
    <row r="446" spans="1:33" ht="78.25" customHeight="1">
      <c r="A446" s="66"/>
      <c r="B446" s="33" t="s">
        <v>494</v>
      </c>
      <c r="C446" s="33" t="s">
        <v>20</v>
      </c>
      <c r="D446" s="33" t="s">
        <v>20</v>
      </c>
      <c r="E446" s="34">
        <v>324</v>
      </c>
      <c r="F446" s="34">
        <v>1</v>
      </c>
      <c r="G446" s="35" t="s">
        <v>496</v>
      </c>
      <c r="H446" s="36" t="s">
        <v>497</v>
      </c>
      <c r="I446" s="31" t="s">
        <v>498</v>
      </c>
      <c r="J446" s="31" t="s">
        <v>20</v>
      </c>
      <c r="K446" s="31" t="s">
        <v>637</v>
      </c>
      <c r="L446" s="31" t="s">
        <v>782</v>
      </c>
      <c r="M446" s="31" t="s">
        <v>380</v>
      </c>
      <c r="N446" s="31" t="s">
        <v>375</v>
      </c>
      <c r="O446" s="31" t="s">
        <v>639</v>
      </c>
      <c r="P446" s="31" t="s">
        <v>640</v>
      </c>
      <c r="Q446" s="31" t="s">
        <v>20</v>
      </c>
      <c r="R446" s="32">
        <v>18</v>
      </c>
      <c r="S446" s="31" t="s">
        <v>20</v>
      </c>
      <c r="T446" s="31" t="s">
        <v>20</v>
      </c>
      <c r="U446" s="31" t="s">
        <v>20</v>
      </c>
      <c r="V446" s="31" t="s">
        <v>495</v>
      </c>
      <c r="W446" s="31" t="s">
        <v>244</v>
      </c>
      <c r="X446" s="31" t="s">
        <v>48</v>
      </c>
      <c r="Y446" s="31" t="s">
        <v>496</v>
      </c>
      <c r="Z446" s="31" t="s">
        <v>499</v>
      </c>
      <c r="AA446" s="32">
        <f>IF(W446="-","-",VLOOKUP(W446,十干十二支!A$2:B$61,2,FALSE))</f>
        <v>49</v>
      </c>
      <c r="AB446" s="32">
        <f>IF(X446="-","-",VLOOKUP(X446,十干十二支!$A$1:B$61,2,FALSE))</f>
        <v>48</v>
      </c>
      <c r="AC446" s="32">
        <f t="shared" si="91"/>
        <v>-1</v>
      </c>
      <c r="AD446" s="32">
        <f t="shared" si="93"/>
        <v>-1</v>
      </c>
      <c r="AE446" s="32" t="str">
        <f>IF(S446="-","-",VLOOKUP(S446,十干十二支!$A$1:B$61,2,FALSE))</f>
        <v>-</v>
      </c>
      <c r="AF446" s="32" t="str">
        <f>IF(T446="-","-",VLOOKUP(T446,十干十二支!$A$1:B$61,2,FALSE))</f>
        <v>-</v>
      </c>
      <c r="AG446" s="32" t="str">
        <f t="shared" si="92"/>
        <v>-</v>
      </c>
    </row>
    <row r="447" spans="1:33" ht="33.25" customHeight="1">
      <c r="A447" s="66"/>
      <c r="B447" s="33" t="s">
        <v>835</v>
      </c>
      <c r="C447" s="33" t="s">
        <v>20</v>
      </c>
      <c r="D447" s="33" t="s">
        <v>501</v>
      </c>
      <c r="E447" s="34">
        <v>329</v>
      </c>
      <c r="F447" s="33" t="s">
        <v>20</v>
      </c>
      <c r="G447" s="35" t="s">
        <v>836</v>
      </c>
      <c r="H447" s="36" t="s">
        <v>837</v>
      </c>
      <c r="I447" s="31" t="s">
        <v>20</v>
      </c>
      <c r="J447" s="31" t="s">
        <v>661</v>
      </c>
      <c r="K447" s="31" t="s">
        <v>662</v>
      </c>
      <c r="L447" s="31" t="s">
        <v>645</v>
      </c>
      <c r="M447" s="31" t="s">
        <v>20</v>
      </c>
      <c r="N447" s="31" t="s">
        <v>20</v>
      </c>
      <c r="O447" s="31" t="s">
        <v>639</v>
      </c>
      <c r="P447" s="31" t="s">
        <v>639</v>
      </c>
      <c r="Q447" s="31" t="s">
        <v>20</v>
      </c>
      <c r="R447" s="31" t="s">
        <v>20</v>
      </c>
      <c r="S447" s="31" t="s">
        <v>20</v>
      </c>
      <c r="T447" s="31" t="s">
        <v>20</v>
      </c>
      <c r="U447" s="31" t="s">
        <v>20</v>
      </c>
      <c r="V447" s="31" t="s">
        <v>20</v>
      </c>
      <c r="W447" s="31" t="s">
        <v>20</v>
      </c>
      <c r="X447" s="31" t="s">
        <v>20</v>
      </c>
      <c r="Y447" s="31" t="s">
        <v>20</v>
      </c>
      <c r="Z447" s="31" t="s">
        <v>20</v>
      </c>
      <c r="AA447" s="32" t="str">
        <f>IF(W447="-","-",VLOOKUP(W447,十干十二支!A$2:B$61,2,FALSE))</f>
        <v>-</v>
      </c>
      <c r="AB447" s="32" t="str">
        <f>IF(X447="-","-",VLOOKUP(X447,十干十二支!$A$1:B$61,2,FALSE))</f>
        <v>-</v>
      </c>
      <c r="AC447" s="32" t="str">
        <f t="shared" si="91"/>
        <v>-</v>
      </c>
      <c r="AD447" s="32" t="str">
        <f t="shared" si="93"/>
        <v>-</v>
      </c>
      <c r="AE447" s="32" t="str">
        <f>IF(S447="-","-",VLOOKUP(S447,十干十二支!$A$1:B$61,2,FALSE))</f>
        <v>-</v>
      </c>
      <c r="AF447" s="32" t="str">
        <f>IF(T447="-","-",VLOOKUP(T447,十干十二支!$A$1:B$61,2,FALSE))</f>
        <v>-</v>
      </c>
      <c r="AG447" s="32" t="str">
        <f t="shared" si="92"/>
        <v>-</v>
      </c>
    </row>
    <row r="448" spans="1:33" ht="48.25" customHeight="1">
      <c r="A448" s="66"/>
      <c r="B448" s="33" t="s">
        <v>500</v>
      </c>
      <c r="C448" s="33" t="s">
        <v>501</v>
      </c>
      <c r="D448" s="33" t="s">
        <v>20</v>
      </c>
      <c r="E448" s="34">
        <v>329</v>
      </c>
      <c r="F448" s="33" t="s">
        <v>20</v>
      </c>
      <c r="G448" s="35" t="s">
        <v>502</v>
      </c>
      <c r="H448" s="36" t="s">
        <v>503</v>
      </c>
      <c r="I448" s="31" t="s">
        <v>20</v>
      </c>
      <c r="J448" s="31" t="s">
        <v>20</v>
      </c>
      <c r="K448" s="31" t="s">
        <v>637</v>
      </c>
      <c r="L448" s="31" t="s">
        <v>733</v>
      </c>
      <c r="M448" s="31" t="s">
        <v>239</v>
      </c>
      <c r="N448" s="31" t="s">
        <v>240</v>
      </c>
      <c r="O448" s="31" t="s">
        <v>640</v>
      </c>
      <c r="P448" s="31" t="s">
        <v>639</v>
      </c>
      <c r="Q448" s="32">
        <v>0</v>
      </c>
      <c r="R448" s="31" t="s">
        <v>20</v>
      </c>
      <c r="S448" s="31" t="s">
        <v>20</v>
      </c>
      <c r="T448" s="31" t="s">
        <v>20</v>
      </c>
      <c r="U448" s="31" t="s">
        <v>504</v>
      </c>
      <c r="V448" s="31" t="s">
        <v>20</v>
      </c>
      <c r="W448" s="31" t="s">
        <v>20</v>
      </c>
      <c r="X448" s="31" t="s">
        <v>20</v>
      </c>
      <c r="Y448" s="31" t="s">
        <v>20</v>
      </c>
      <c r="Z448" s="31" t="s">
        <v>20</v>
      </c>
      <c r="AA448" s="32" t="str">
        <f>IF(W448="-","-",VLOOKUP(W448,十干十二支!A$2:B$61,2,FALSE))</f>
        <v>-</v>
      </c>
      <c r="AB448" s="32" t="str">
        <f>IF(X448="-","-",VLOOKUP(X448,十干十二支!$A$1:B$61,2,FALSE))</f>
        <v>-</v>
      </c>
      <c r="AC448" s="32" t="str">
        <f t="shared" si="91"/>
        <v>-</v>
      </c>
      <c r="AD448" s="32" t="str">
        <f t="shared" si="93"/>
        <v>-</v>
      </c>
      <c r="AE448" s="32" t="str">
        <f>IF(S448="-","-",VLOOKUP(S448,十干十二支!$A$1:B$61,2,FALSE))</f>
        <v>-</v>
      </c>
      <c r="AF448" s="32" t="str">
        <f>IF(T448="-","-",VLOOKUP(T448,十干十二支!$A$1:B$61,2,FALSE))</f>
        <v>-</v>
      </c>
      <c r="AG448" s="32" t="str">
        <f t="shared" si="92"/>
        <v>-</v>
      </c>
    </row>
    <row r="449" spans="1:33" ht="93.25" customHeight="1">
      <c r="A449" s="66"/>
      <c r="B449" s="33" t="s">
        <v>501</v>
      </c>
      <c r="C449" s="33" t="s">
        <v>20</v>
      </c>
      <c r="D449" s="33" t="s">
        <v>20</v>
      </c>
      <c r="E449" s="34">
        <v>329</v>
      </c>
      <c r="F449" s="34">
        <v>1</v>
      </c>
      <c r="G449" s="35" t="s">
        <v>504</v>
      </c>
      <c r="H449" s="36" t="s">
        <v>505</v>
      </c>
      <c r="I449" s="31" t="s">
        <v>506</v>
      </c>
      <c r="J449" s="31" t="s">
        <v>20</v>
      </c>
      <c r="K449" s="31" t="s">
        <v>637</v>
      </c>
      <c r="L449" s="31" t="s">
        <v>733</v>
      </c>
      <c r="M449" s="31" t="s">
        <v>188</v>
      </c>
      <c r="N449" s="31" t="s">
        <v>239</v>
      </c>
      <c r="O449" s="31" t="s">
        <v>639</v>
      </c>
      <c r="P449" s="31" t="s">
        <v>640</v>
      </c>
      <c r="Q449" s="31" t="s">
        <v>20</v>
      </c>
      <c r="R449" s="32">
        <v>0</v>
      </c>
      <c r="S449" s="31" t="s">
        <v>20</v>
      </c>
      <c r="T449" s="31" t="s">
        <v>20</v>
      </c>
      <c r="U449" s="31" t="s">
        <v>20</v>
      </c>
      <c r="V449" s="31" t="s">
        <v>502</v>
      </c>
      <c r="W449" s="31" t="s">
        <v>56</v>
      </c>
      <c r="X449" s="31" t="s">
        <v>63</v>
      </c>
      <c r="Y449" s="31" t="s">
        <v>504</v>
      </c>
      <c r="Z449" s="31" t="s">
        <v>507</v>
      </c>
      <c r="AA449" s="32">
        <f>IF(W449="-","-",VLOOKUP(W449,十干十二支!A$2:B$61,2,FALSE))</f>
        <v>44</v>
      </c>
      <c r="AB449" s="32">
        <f>IF(X449="-","-",VLOOKUP(X449,十干十二支!$A$1:B$61,2,FALSE))</f>
        <v>43</v>
      </c>
      <c r="AC449" s="32">
        <f t="shared" si="91"/>
        <v>-1</v>
      </c>
      <c r="AD449" s="32">
        <f t="shared" si="93"/>
        <v>-1</v>
      </c>
      <c r="AE449" s="32" t="str">
        <f>IF(S449="-","-",VLOOKUP(S449,十干十二支!$A$1:B$61,2,FALSE))</f>
        <v>-</v>
      </c>
      <c r="AF449" s="32" t="str">
        <f>IF(T449="-","-",VLOOKUP(T449,十干十二支!$A$1:B$61,2,FALSE))</f>
        <v>-</v>
      </c>
      <c r="AG449" s="32" t="str">
        <f t="shared" si="92"/>
        <v>-</v>
      </c>
    </row>
    <row r="450" spans="1:33" ht="33.25" customHeight="1">
      <c r="A450" s="66"/>
      <c r="B450" s="33" t="s">
        <v>838</v>
      </c>
      <c r="C450" s="33" t="s">
        <v>20</v>
      </c>
      <c r="D450" s="33" t="s">
        <v>512</v>
      </c>
      <c r="E450" s="34">
        <v>330</v>
      </c>
      <c r="F450" s="33" t="s">
        <v>20</v>
      </c>
      <c r="G450" s="35" t="s">
        <v>839</v>
      </c>
      <c r="H450" s="36" t="s">
        <v>840</v>
      </c>
      <c r="I450" s="31" t="s">
        <v>20</v>
      </c>
      <c r="J450" s="31" t="s">
        <v>661</v>
      </c>
      <c r="K450" s="31" t="s">
        <v>662</v>
      </c>
      <c r="L450" s="31" t="s">
        <v>645</v>
      </c>
      <c r="M450" s="31" t="s">
        <v>20</v>
      </c>
      <c r="N450" s="31" t="s">
        <v>20</v>
      </c>
      <c r="O450" s="31" t="s">
        <v>639</v>
      </c>
      <c r="P450" s="31" t="s">
        <v>639</v>
      </c>
      <c r="Q450" s="31" t="s">
        <v>20</v>
      </c>
      <c r="R450" s="31" t="s">
        <v>20</v>
      </c>
      <c r="S450" s="31" t="s">
        <v>20</v>
      </c>
      <c r="T450" s="31" t="s">
        <v>20</v>
      </c>
      <c r="U450" s="31" t="s">
        <v>20</v>
      </c>
      <c r="V450" s="31" t="s">
        <v>20</v>
      </c>
      <c r="W450" s="31" t="s">
        <v>20</v>
      </c>
      <c r="X450" s="31" t="s">
        <v>20</v>
      </c>
      <c r="Y450" s="31" t="s">
        <v>20</v>
      </c>
      <c r="Z450" s="31" t="s">
        <v>20</v>
      </c>
      <c r="AA450" s="32" t="str">
        <f>IF(W450="-","-",VLOOKUP(W450,十干十二支!A$2:B$61,2,FALSE))</f>
        <v>-</v>
      </c>
      <c r="AB450" s="32" t="str">
        <f>IF(X450="-","-",VLOOKUP(X450,十干十二支!$A$1:B$61,2,FALSE))</f>
        <v>-</v>
      </c>
      <c r="AC450" s="32" t="str">
        <f t="shared" si="91"/>
        <v>-</v>
      </c>
      <c r="AD450" s="32" t="str">
        <f t="shared" si="93"/>
        <v>-</v>
      </c>
      <c r="AE450" s="32" t="str">
        <f>IF(S450="-","-",VLOOKUP(S450,十干十二支!$A$1:B$61,2,FALSE))</f>
        <v>-</v>
      </c>
      <c r="AF450" s="32" t="str">
        <f>IF(T450="-","-",VLOOKUP(T450,十干十二支!$A$1:B$61,2,FALSE))</f>
        <v>-</v>
      </c>
      <c r="AG450" s="32" t="str">
        <f t="shared" si="92"/>
        <v>-</v>
      </c>
    </row>
    <row r="451" spans="1:33" ht="33.25" customHeight="1">
      <c r="A451" s="66"/>
      <c r="B451" s="33" t="s">
        <v>508</v>
      </c>
      <c r="C451" s="33" t="s">
        <v>509</v>
      </c>
      <c r="D451" s="33" t="s">
        <v>20</v>
      </c>
      <c r="E451" s="34">
        <v>330</v>
      </c>
      <c r="F451" s="33" t="s">
        <v>20</v>
      </c>
      <c r="G451" s="35" t="s">
        <v>510</v>
      </c>
      <c r="H451" s="36" t="s">
        <v>511</v>
      </c>
      <c r="I451" s="31" t="s">
        <v>20</v>
      </c>
      <c r="J451" s="31" t="s">
        <v>20</v>
      </c>
      <c r="K451" s="31" t="s">
        <v>637</v>
      </c>
      <c r="L451" s="31" t="s">
        <v>782</v>
      </c>
      <c r="M451" s="31" t="s">
        <v>375</v>
      </c>
      <c r="N451" s="31" t="s">
        <v>376</v>
      </c>
      <c r="O451" s="31" t="s">
        <v>640</v>
      </c>
      <c r="P451" s="31" t="s">
        <v>639</v>
      </c>
      <c r="Q451" s="32">
        <v>18</v>
      </c>
      <c r="R451" s="31" t="s">
        <v>20</v>
      </c>
      <c r="S451" s="31" t="s">
        <v>20</v>
      </c>
      <c r="T451" s="31" t="s">
        <v>20</v>
      </c>
      <c r="U451" s="31" t="s">
        <v>513</v>
      </c>
      <c r="V451" s="31" t="s">
        <v>20</v>
      </c>
      <c r="W451" s="31" t="s">
        <v>20</v>
      </c>
      <c r="X451" s="31" t="s">
        <v>20</v>
      </c>
      <c r="Y451" s="31" t="s">
        <v>20</v>
      </c>
      <c r="Z451" s="31" t="s">
        <v>20</v>
      </c>
      <c r="AA451" s="32" t="str">
        <f>IF(W451="-","-",VLOOKUP(W451,十干十二支!A$2:B$61,2,FALSE))</f>
        <v>-</v>
      </c>
      <c r="AB451" s="32" t="str">
        <f>IF(X451="-","-",VLOOKUP(X451,十干十二支!$A$1:B$61,2,FALSE))</f>
        <v>-</v>
      </c>
      <c r="AC451" s="32" t="str">
        <f t="shared" si="91"/>
        <v>-</v>
      </c>
      <c r="AD451" s="32" t="str">
        <f t="shared" si="93"/>
        <v>-</v>
      </c>
      <c r="AE451" s="32" t="str">
        <f>IF(S451="-","-",VLOOKUP(S451,十干十二支!$A$1:B$61,2,FALSE))</f>
        <v>-</v>
      </c>
      <c r="AF451" s="32" t="str">
        <f>IF(T451="-","-",VLOOKUP(T451,十干十二支!$A$1:B$61,2,FALSE))</f>
        <v>-</v>
      </c>
      <c r="AG451" s="32" t="str">
        <f t="shared" si="92"/>
        <v>-</v>
      </c>
    </row>
    <row r="452" spans="1:33" ht="33.25" customHeight="1">
      <c r="A452" s="66"/>
      <c r="B452" s="33" t="s">
        <v>512</v>
      </c>
      <c r="C452" s="33" t="s">
        <v>509</v>
      </c>
      <c r="D452" s="33" t="s">
        <v>20</v>
      </c>
      <c r="E452" s="34">
        <v>330</v>
      </c>
      <c r="F452" s="34">
        <v>1</v>
      </c>
      <c r="G452" s="35" t="s">
        <v>513</v>
      </c>
      <c r="H452" s="36" t="s">
        <v>514</v>
      </c>
      <c r="I452" s="31" t="s">
        <v>515</v>
      </c>
      <c r="J452" s="31" t="s">
        <v>20</v>
      </c>
      <c r="K452" s="31" t="s">
        <v>637</v>
      </c>
      <c r="L452" s="31" t="s">
        <v>782</v>
      </c>
      <c r="M452" s="31" t="s">
        <v>380</v>
      </c>
      <c r="N452" s="31" t="s">
        <v>375</v>
      </c>
      <c r="O452" s="31" t="s">
        <v>640</v>
      </c>
      <c r="P452" s="31" t="s">
        <v>640</v>
      </c>
      <c r="Q452" s="31" t="s">
        <v>20</v>
      </c>
      <c r="R452" s="32">
        <v>18</v>
      </c>
      <c r="S452" s="31" t="s">
        <v>20</v>
      </c>
      <c r="T452" s="31" t="s">
        <v>20</v>
      </c>
      <c r="U452" s="31" t="s">
        <v>20</v>
      </c>
      <c r="V452" s="31" t="s">
        <v>510</v>
      </c>
      <c r="W452" s="31" t="s">
        <v>42</v>
      </c>
      <c r="X452" s="31" t="s">
        <v>36</v>
      </c>
      <c r="Y452" s="31" t="s">
        <v>513</v>
      </c>
      <c r="Z452" s="31" t="s">
        <v>516</v>
      </c>
      <c r="AA452" s="32">
        <f>IF(W452="-","-",VLOOKUP(W452,十干十二支!A$2:B$61,2,FALSE))</f>
        <v>28</v>
      </c>
      <c r="AB452" s="32">
        <f>IF(X452="-","-",VLOOKUP(X452,十干十二支!$A$1:B$61,2,FALSE))</f>
        <v>27</v>
      </c>
      <c r="AC452" s="32">
        <f t="shared" si="91"/>
        <v>-1</v>
      </c>
      <c r="AD452" s="32">
        <f t="shared" si="93"/>
        <v>-1</v>
      </c>
      <c r="AE452" s="32" t="str">
        <f>IF(S452="-","-",VLOOKUP(S452,十干十二支!$A$1:B$61,2,FALSE))</f>
        <v>-</v>
      </c>
      <c r="AF452" s="32" t="str">
        <f>IF(T452="-","-",VLOOKUP(T452,十干十二支!$A$1:B$61,2,FALSE))</f>
        <v>-</v>
      </c>
      <c r="AG452" s="32" t="str">
        <f t="shared" si="92"/>
        <v>-</v>
      </c>
    </row>
    <row r="453" spans="1:33" ht="48.25" customHeight="1">
      <c r="A453" s="66"/>
      <c r="B453" s="33" t="s">
        <v>517</v>
      </c>
      <c r="C453" s="33" t="s">
        <v>509</v>
      </c>
      <c r="D453" s="33" t="s">
        <v>20</v>
      </c>
      <c r="E453" s="34">
        <v>330</v>
      </c>
      <c r="F453" s="34">
        <v>2</v>
      </c>
      <c r="G453" s="35" t="s">
        <v>518</v>
      </c>
      <c r="H453" s="36" t="s">
        <v>519</v>
      </c>
      <c r="I453" s="31" t="s">
        <v>2084</v>
      </c>
      <c r="J453" s="31" t="s">
        <v>886</v>
      </c>
      <c r="K453" s="31" t="s">
        <v>637</v>
      </c>
      <c r="L453" s="31" t="s">
        <v>782</v>
      </c>
      <c r="M453" s="31" t="s">
        <v>20</v>
      </c>
      <c r="N453" s="31" t="s">
        <v>20</v>
      </c>
      <c r="O453" s="31" t="s">
        <v>639</v>
      </c>
      <c r="P453" s="31" t="s">
        <v>640</v>
      </c>
      <c r="Q453" s="31" t="s">
        <v>20</v>
      </c>
      <c r="R453" s="31" t="s">
        <v>20</v>
      </c>
      <c r="S453" s="31" t="s">
        <v>20</v>
      </c>
      <c r="T453" s="31" t="s">
        <v>20</v>
      </c>
      <c r="U453" s="31" t="s">
        <v>20</v>
      </c>
      <c r="V453" s="31" t="s">
        <v>20</v>
      </c>
      <c r="W453" s="31" t="s">
        <v>29</v>
      </c>
      <c r="X453" s="31" t="s">
        <v>28</v>
      </c>
      <c r="Y453" s="31" t="s">
        <v>518</v>
      </c>
      <c r="Z453" s="31" t="s">
        <v>520</v>
      </c>
      <c r="AA453" s="32">
        <f>IF(W453="-","-",VLOOKUP(W453,十干十二支!A$2:B$61,2,FALSE))</f>
        <v>58</v>
      </c>
      <c r="AB453" s="32">
        <f>IF(X453="-","-",VLOOKUP(X453,十干十二支!$A$1:B$61,2,FALSE))</f>
        <v>57</v>
      </c>
      <c r="AC453" s="32">
        <f t="shared" si="91"/>
        <v>-1</v>
      </c>
      <c r="AD453" s="32">
        <f t="shared" si="93"/>
        <v>-1</v>
      </c>
      <c r="AE453" s="32" t="str">
        <f>IF(S453="-","-",VLOOKUP(S453,十干十二支!$A$1:B$61,2,FALSE))</f>
        <v>-</v>
      </c>
      <c r="AF453" s="32" t="str">
        <f>IF(T453="-","-",VLOOKUP(T453,十干十二支!$A$1:B$61,2,FALSE))</f>
        <v>-</v>
      </c>
      <c r="AG453" s="32" t="str">
        <f t="shared" si="92"/>
        <v>-</v>
      </c>
    </row>
    <row r="454" spans="1:33" ht="33.25" customHeight="1">
      <c r="A454" s="66"/>
      <c r="B454" s="33" t="s">
        <v>841</v>
      </c>
      <c r="C454" s="33" t="s">
        <v>20</v>
      </c>
      <c r="D454" s="33" t="s">
        <v>521</v>
      </c>
      <c r="E454" s="34">
        <v>330</v>
      </c>
      <c r="F454" s="33" t="s">
        <v>20</v>
      </c>
      <c r="G454" s="35" t="s">
        <v>842</v>
      </c>
      <c r="H454" s="36" t="s">
        <v>843</v>
      </c>
      <c r="I454" s="31" t="s">
        <v>20</v>
      </c>
      <c r="J454" s="31" t="s">
        <v>20</v>
      </c>
      <c r="K454" s="31" t="s">
        <v>637</v>
      </c>
      <c r="L454" s="31" t="s">
        <v>645</v>
      </c>
      <c r="M454" s="31" t="s">
        <v>20</v>
      </c>
      <c r="N454" s="31" t="s">
        <v>20</v>
      </c>
      <c r="O454" s="31" t="s">
        <v>640</v>
      </c>
      <c r="P454" s="31" t="s">
        <v>639</v>
      </c>
      <c r="Q454" s="31" t="s">
        <v>20</v>
      </c>
      <c r="R454" s="31" t="s">
        <v>20</v>
      </c>
      <c r="S454" s="31" t="s">
        <v>20</v>
      </c>
      <c r="T454" s="31" t="s">
        <v>20</v>
      </c>
      <c r="U454" s="31" t="s">
        <v>20</v>
      </c>
      <c r="V454" s="31" t="s">
        <v>20</v>
      </c>
      <c r="W454" s="31" t="s">
        <v>20</v>
      </c>
      <c r="X454" s="31" t="s">
        <v>20</v>
      </c>
      <c r="Y454" s="31" t="s">
        <v>20</v>
      </c>
      <c r="Z454" s="31" t="s">
        <v>20</v>
      </c>
      <c r="AA454" s="32" t="str">
        <f>IF(W454="-","-",VLOOKUP(W454,十干十二支!A$2:B$61,2,FALSE))</f>
        <v>-</v>
      </c>
      <c r="AB454" s="32" t="str">
        <f>IF(X454="-","-",VLOOKUP(X454,十干十二支!$A$1:B$61,2,FALSE))</f>
        <v>-</v>
      </c>
      <c r="AC454" s="32" t="str">
        <f t="shared" si="91"/>
        <v>-</v>
      </c>
      <c r="AD454" s="32" t="str">
        <f t="shared" si="93"/>
        <v>-</v>
      </c>
      <c r="AE454" s="32" t="str">
        <f>IF(S454="-","-",VLOOKUP(S454,十干十二支!$A$1:B$61,2,FALSE))</f>
        <v>-</v>
      </c>
      <c r="AF454" s="32" t="str">
        <f>IF(T454="-","-",VLOOKUP(T454,十干十二支!$A$1:B$61,2,FALSE))</f>
        <v>-</v>
      </c>
      <c r="AG454" s="32" t="str">
        <f t="shared" si="92"/>
        <v>-</v>
      </c>
    </row>
    <row r="455" spans="1:33" ht="33.25" customHeight="1">
      <c r="A455" s="66"/>
      <c r="B455" s="33" t="s">
        <v>521</v>
      </c>
      <c r="C455" s="33" t="s">
        <v>509</v>
      </c>
      <c r="D455" s="33" t="s">
        <v>20</v>
      </c>
      <c r="E455" s="34">
        <v>330</v>
      </c>
      <c r="F455" s="34">
        <v>3</v>
      </c>
      <c r="G455" s="35" t="s">
        <v>522</v>
      </c>
      <c r="H455" s="36" t="s">
        <v>523</v>
      </c>
      <c r="I455" s="31" t="s">
        <v>524</v>
      </c>
      <c r="J455" s="31" t="s">
        <v>20</v>
      </c>
      <c r="K455" s="31" t="s">
        <v>637</v>
      </c>
      <c r="L455" s="31" t="s">
        <v>740</v>
      </c>
      <c r="M455" s="31" t="s">
        <v>20</v>
      </c>
      <c r="N455" s="31" t="s">
        <v>20</v>
      </c>
      <c r="O455" s="31" t="s">
        <v>639</v>
      </c>
      <c r="P455" s="31" t="s">
        <v>640</v>
      </c>
      <c r="Q455" s="31" t="s">
        <v>20</v>
      </c>
      <c r="R455" s="31" t="s">
        <v>20</v>
      </c>
      <c r="S455" s="31" t="s">
        <v>20</v>
      </c>
      <c r="T455" s="31" t="s">
        <v>20</v>
      </c>
      <c r="U455" s="31" t="s">
        <v>20</v>
      </c>
      <c r="V455" s="31" t="s">
        <v>20</v>
      </c>
      <c r="W455" s="31" t="s">
        <v>36</v>
      </c>
      <c r="X455" s="31" t="s">
        <v>35</v>
      </c>
      <c r="Y455" s="31" t="s">
        <v>522</v>
      </c>
      <c r="Z455" s="31" t="s">
        <v>525</v>
      </c>
      <c r="AA455" s="32">
        <f>IF(W455="-","-",VLOOKUP(W455,十干十二支!A$2:B$61,2,FALSE))</f>
        <v>27</v>
      </c>
      <c r="AB455" s="32">
        <f>IF(X455="-","-",VLOOKUP(X455,十干十二支!$A$1:B$61,2,FALSE))</f>
        <v>26</v>
      </c>
      <c r="AC455" s="32">
        <f t="shared" si="91"/>
        <v>-1</v>
      </c>
      <c r="AD455" s="32">
        <f t="shared" si="93"/>
        <v>-1</v>
      </c>
      <c r="AE455" s="32" t="str">
        <f>IF(S455="-","-",VLOOKUP(S455,十干十二支!$A$1:B$61,2,FALSE))</f>
        <v>-</v>
      </c>
      <c r="AF455" s="32" t="str">
        <f>IF(T455="-","-",VLOOKUP(T455,十干十二支!$A$1:B$61,2,FALSE))</f>
        <v>-</v>
      </c>
      <c r="AG455" s="32" t="str">
        <f t="shared" si="92"/>
        <v>-</v>
      </c>
    </row>
    <row r="456" spans="1:33" ht="123.25" customHeight="1">
      <c r="A456" s="66"/>
      <c r="B456" s="33" t="s">
        <v>509</v>
      </c>
      <c r="C456" s="33" t="s">
        <v>20</v>
      </c>
      <c r="D456" s="33" t="s">
        <v>20</v>
      </c>
      <c r="E456" s="34">
        <v>330</v>
      </c>
      <c r="F456" s="33" t="s">
        <v>20</v>
      </c>
      <c r="G456" s="35" t="s">
        <v>526</v>
      </c>
      <c r="H456" s="36" t="s">
        <v>20</v>
      </c>
      <c r="I456" s="31" t="s">
        <v>2085</v>
      </c>
      <c r="J456" s="31" t="s">
        <v>20</v>
      </c>
      <c r="K456" s="31" t="s">
        <v>662</v>
      </c>
      <c r="L456" s="31" t="s">
        <v>20</v>
      </c>
      <c r="M456" s="31" t="s">
        <v>20</v>
      </c>
      <c r="N456" s="31" t="s">
        <v>20</v>
      </c>
      <c r="O456" s="31" t="s">
        <v>20</v>
      </c>
      <c r="P456" s="31" t="s">
        <v>20</v>
      </c>
      <c r="Q456" s="31" t="s">
        <v>20</v>
      </c>
      <c r="R456" s="31" t="s">
        <v>20</v>
      </c>
      <c r="S456" s="31" t="s">
        <v>20</v>
      </c>
      <c r="T456" s="31" t="s">
        <v>20</v>
      </c>
      <c r="U456" s="31" t="s">
        <v>20</v>
      </c>
      <c r="V456" s="31" t="s">
        <v>20</v>
      </c>
      <c r="W456" s="31" t="s">
        <v>20</v>
      </c>
      <c r="X456" s="31" t="s">
        <v>20</v>
      </c>
      <c r="Y456" s="31" t="s">
        <v>20</v>
      </c>
      <c r="Z456" s="31" t="s">
        <v>20</v>
      </c>
      <c r="AA456" s="32" t="str">
        <f>IF(W456="-","-",VLOOKUP(W456,十干十二支!A$2:B$61,2,FALSE))</f>
        <v>-</v>
      </c>
      <c r="AB456" s="32" t="str">
        <f>IF(X456="-","-",VLOOKUP(X456,十干十二支!$A$1:B$61,2,FALSE))</f>
        <v>-</v>
      </c>
      <c r="AC456" s="32" t="str">
        <f t="shared" si="91"/>
        <v>-</v>
      </c>
      <c r="AD456" s="32" t="str">
        <f t="shared" si="93"/>
        <v>-</v>
      </c>
      <c r="AE456" s="32" t="str">
        <f>IF(S456="-","-",VLOOKUP(S456,十干十二支!$A$1:B$61,2,FALSE))</f>
        <v>-</v>
      </c>
      <c r="AF456" s="32" t="str">
        <f>IF(T456="-","-",VLOOKUP(T456,十干十二支!$A$1:B$61,2,FALSE))</f>
        <v>-</v>
      </c>
      <c r="AG456" s="32" t="str">
        <f t="shared" si="92"/>
        <v>-</v>
      </c>
    </row>
    <row r="457" spans="1:33" ht="33.25" customHeight="1">
      <c r="A457" s="66"/>
      <c r="B457" s="33" t="s">
        <v>844</v>
      </c>
      <c r="C457" s="33" t="s">
        <v>20</v>
      </c>
      <c r="D457" s="33" t="s">
        <v>527</v>
      </c>
      <c r="E457" s="34">
        <v>331</v>
      </c>
      <c r="F457" s="33" t="s">
        <v>20</v>
      </c>
      <c r="G457" s="35" t="s">
        <v>845</v>
      </c>
      <c r="H457" s="36" t="s">
        <v>846</v>
      </c>
      <c r="I457" s="31" t="s">
        <v>20</v>
      </c>
      <c r="J457" s="31" t="s">
        <v>20</v>
      </c>
      <c r="K457" s="31" t="s">
        <v>637</v>
      </c>
      <c r="L457" s="31" t="s">
        <v>645</v>
      </c>
      <c r="M457" s="31" t="s">
        <v>20</v>
      </c>
      <c r="N457" s="31" t="s">
        <v>20</v>
      </c>
      <c r="O457" s="31" t="s">
        <v>639</v>
      </c>
      <c r="P457" s="31" t="s">
        <v>640</v>
      </c>
      <c r="Q457" s="31" t="s">
        <v>20</v>
      </c>
      <c r="R457" s="31" t="s">
        <v>20</v>
      </c>
      <c r="S457" s="31" t="s">
        <v>20</v>
      </c>
      <c r="T457" s="31" t="s">
        <v>20</v>
      </c>
      <c r="U457" s="31" t="s">
        <v>20</v>
      </c>
      <c r="V457" s="31" t="s">
        <v>20</v>
      </c>
      <c r="W457" s="31" t="s">
        <v>20</v>
      </c>
      <c r="X457" s="31" t="s">
        <v>20</v>
      </c>
      <c r="Y457" s="31" t="s">
        <v>20</v>
      </c>
      <c r="Z457" s="31" t="s">
        <v>20</v>
      </c>
      <c r="AA457" s="32" t="str">
        <f>IF(W457="-","-",VLOOKUP(W457,十干十二支!A$2:B$61,2,FALSE))</f>
        <v>-</v>
      </c>
      <c r="AB457" s="32" t="str">
        <f>IF(X457="-","-",VLOOKUP(X457,十干十二支!$A$1:B$61,2,FALSE))</f>
        <v>-</v>
      </c>
      <c r="AC457" s="32" t="str">
        <f t="shared" si="91"/>
        <v>-</v>
      </c>
      <c r="AD457" s="32" t="str">
        <f t="shared" si="93"/>
        <v>-</v>
      </c>
      <c r="AE457" s="32" t="str">
        <f>IF(S457="-","-",VLOOKUP(S457,十干十二支!$A$1:B$61,2,FALSE))</f>
        <v>-</v>
      </c>
      <c r="AF457" s="32" t="str">
        <f>IF(T457="-","-",VLOOKUP(T457,十干十二支!$A$1:B$61,2,FALSE))</f>
        <v>-</v>
      </c>
      <c r="AG457" s="32" t="str">
        <f t="shared" si="92"/>
        <v>-</v>
      </c>
    </row>
    <row r="458" spans="1:33" ht="63.25" customHeight="1">
      <c r="A458" s="66"/>
      <c r="B458" s="33" t="s">
        <v>527</v>
      </c>
      <c r="C458" s="33" t="s">
        <v>20</v>
      </c>
      <c r="D458" s="33" t="s">
        <v>20</v>
      </c>
      <c r="E458" s="34">
        <v>331</v>
      </c>
      <c r="F458" s="34">
        <v>1</v>
      </c>
      <c r="G458" s="35" t="s">
        <v>528</v>
      </c>
      <c r="H458" s="36" t="s">
        <v>529</v>
      </c>
      <c r="I458" s="31" t="s">
        <v>530</v>
      </c>
      <c r="J458" s="31" t="s">
        <v>20</v>
      </c>
      <c r="K458" s="31" t="s">
        <v>637</v>
      </c>
      <c r="L458" s="31" t="s">
        <v>822</v>
      </c>
      <c r="M458" s="31" t="s">
        <v>20</v>
      </c>
      <c r="N458" s="31" t="s">
        <v>20</v>
      </c>
      <c r="O458" s="31" t="s">
        <v>640</v>
      </c>
      <c r="P458" s="31" t="s">
        <v>639</v>
      </c>
      <c r="Q458" s="31" t="s">
        <v>20</v>
      </c>
      <c r="R458" s="31" t="s">
        <v>20</v>
      </c>
      <c r="S458" s="31" t="s">
        <v>20</v>
      </c>
      <c r="T458" s="31" t="s">
        <v>20</v>
      </c>
      <c r="U458" s="31" t="s">
        <v>20</v>
      </c>
      <c r="V458" s="31" t="s">
        <v>20</v>
      </c>
      <c r="W458" s="31" t="s">
        <v>227</v>
      </c>
      <c r="X458" s="31" t="s">
        <v>228</v>
      </c>
      <c r="Y458" s="31" t="s">
        <v>528</v>
      </c>
      <c r="Z458" s="31" t="s">
        <v>531</v>
      </c>
      <c r="AA458" s="32">
        <f>IF(W458="-","-",VLOOKUP(W458,十干十二支!A$2:B$61,2,FALSE))</f>
        <v>53</v>
      </c>
      <c r="AB458" s="32">
        <f>IF(X458="-","-",VLOOKUP(X458,十干十二支!$A$1:B$61,2,FALSE))</f>
        <v>54</v>
      </c>
      <c r="AC458" s="32">
        <f t="shared" si="91"/>
        <v>1</v>
      </c>
      <c r="AD458" s="32">
        <f t="shared" si="93"/>
        <v>1</v>
      </c>
      <c r="AE458" s="32" t="str">
        <f>IF(S458="-","-",VLOOKUP(S458,十干十二支!$A$1:B$61,2,FALSE))</f>
        <v>-</v>
      </c>
      <c r="AF458" s="32" t="str">
        <f>IF(T458="-","-",VLOOKUP(T458,十干十二支!$A$1:B$61,2,FALSE))</f>
        <v>-</v>
      </c>
      <c r="AG458" s="32" t="str">
        <f t="shared" si="92"/>
        <v>-</v>
      </c>
    </row>
    <row r="459" spans="1:33" ht="33.25" customHeight="1">
      <c r="A459" s="66"/>
      <c r="B459" s="33" t="s">
        <v>847</v>
      </c>
      <c r="C459" s="33" t="s">
        <v>20</v>
      </c>
      <c r="D459" s="33" t="s">
        <v>533</v>
      </c>
      <c r="E459" s="34">
        <v>336</v>
      </c>
      <c r="F459" s="33" t="s">
        <v>20</v>
      </c>
      <c r="G459" s="35" t="s">
        <v>848</v>
      </c>
      <c r="H459" s="36" t="s">
        <v>849</v>
      </c>
      <c r="I459" s="31" t="s">
        <v>20</v>
      </c>
      <c r="J459" s="31" t="s">
        <v>661</v>
      </c>
      <c r="K459" s="31" t="s">
        <v>662</v>
      </c>
      <c r="L459" s="31" t="s">
        <v>645</v>
      </c>
      <c r="M459" s="31" t="s">
        <v>20</v>
      </c>
      <c r="N459" s="31" t="s">
        <v>20</v>
      </c>
      <c r="O459" s="31" t="s">
        <v>639</v>
      </c>
      <c r="P459" s="31" t="s">
        <v>639</v>
      </c>
      <c r="Q459" s="31" t="s">
        <v>20</v>
      </c>
      <c r="R459" s="31" t="s">
        <v>20</v>
      </c>
      <c r="S459" s="31" t="s">
        <v>20</v>
      </c>
      <c r="T459" s="31" t="s">
        <v>20</v>
      </c>
      <c r="U459" s="31" t="s">
        <v>20</v>
      </c>
      <c r="V459" s="31" t="s">
        <v>20</v>
      </c>
      <c r="W459" s="31" t="s">
        <v>20</v>
      </c>
      <c r="X459" s="31" t="s">
        <v>20</v>
      </c>
      <c r="Y459" s="31" t="s">
        <v>20</v>
      </c>
      <c r="Z459" s="31" t="s">
        <v>20</v>
      </c>
      <c r="AA459" s="32" t="str">
        <f>IF(W459="-","-",VLOOKUP(W459,十干十二支!A$2:B$61,2,FALSE))</f>
        <v>-</v>
      </c>
      <c r="AB459" s="32" t="str">
        <f>IF(X459="-","-",VLOOKUP(X459,十干十二支!$A$1:B$61,2,FALSE))</f>
        <v>-</v>
      </c>
      <c r="AC459" s="32" t="str">
        <f t="shared" si="91"/>
        <v>-</v>
      </c>
      <c r="AD459" s="32" t="str">
        <f t="shared" si="93"/>
        <v>-</v>
      </c>
      <c r="AE459" s="32" t="str">
        <f>IF(S459="-","-",VLOOKUP(S459,十干十二支!$A$1:B$61,2,FALSE))</f>
        <v>-</v>
      </c>
      <c r="AF459" s="32" t="str">
        <f>IF(T459="-","-",VLOOKUP(T459,十干十二支!$A$1:B$61,2,FALSE))</f>
        <v>-</v>
      </c>
      <c r="AG459" s="32" t="str">
        <f t="shared" si="92"/>
        <v>-</v>
      </c>
    </row>
    <row r="460" spans="1:33" ht="48.25" customHeight="1">
      <c r="A460" s="66"/>
      <c r="B460" s="33" t="s">
        <v>532</v>
      </c>
      <c r="C460" s="33" t="s">
        <v>533</v>
      </c>
      <c r="D460" s="33" t="s">
        <v>20</v>
      </c>
      <c r="E460" s="34">
        <v>336</v>
      </c>
      <c r="F460" s="33" t="s">
        <v>20</v>
      </c>
      <c r="G460" s="35" t="s">
        <v>534</v>
      </c>
      <c r="H460" s="36" t="s">
        <v>535</v>
      </c>
      <c r="I460" s="31" t="s">
        <v>20</v>
      </c>
      <c r="J460" s="31" t="s">
        <v>20</v>
      </c>
      <c r="K460" s="31" t="s">
        <v>637</v>
      </c>
      <c r="L460" s="31" t="s">
        <v>733</v>
      </c>
      <c r="M460" s="31" t="s">
        <v>239</v>
      </c>
      <c r="N460" s="31" t="s">
        <v>240</v>
      </c>
      <c r="O460" s="31" t="s">
        <v>640</v>
      </c>
      <c r="P460" s="31" t="s">
        <v>639</v>
      </c>
      <c r="Q460" s="32">
        <v>0</v>
      </c>
      <c r="R460" s="31" t="s">
        <v>20</v>
      </c>
      <c r="S460" s="31" t="s">
        <v>20</v>
      </c>
      <c r="T460" s="31" t="s">
        <v>20</v>
      </c>
      <c r="U460" s="31" t="s">
        <v>536</v>
      </c>
      <c r="V460" s="31" t="s">
        <v>20</v>
      </c>
      <c r="W460" s="31" t="s">
        <v>20</v>
      </c>
      <c r="X460" s="31" t="s">
        <v>20</v>
      </c>
      <c r="Y460" s="31" t="s">
        <v>20</v>
      </c>
      <c r="Z460" s="31" t="s">
        <v>20</v>
      </c>
      <c r="AA460" s="32" t="str">
        <f>IF(W460="-","-",VLOOKUP(W460,十干十二支!A$2:B$61,2,FALSE))</f>
        <v>-</v>
      </c>
      <c r="AB460" s="32" t="str">
        <f>IF(X460="-","-",VLOOKUP(X460,十干十二支!$A$1:B$61,2,FALSE))</f>
        <v>-</v>
      </c>
      <c r="AC460" s="32" t="str">
        <f t="shared" si="91"/>
        <v>-</v>
      </c>
      <c r="AD460" s="32" t="str">
        <f t="shared" si="93"/>
        <v>-</v>
      </c>
      <c r="AE460" s="32" t="str">
        <f>IF(S460="-","-",VLOOKUP(S460,十干十二支!$A$1:B$61,2,FALSE))</f>
        <v>-</v>
      </c>
      <c r="AF460" s="32" t="str">
        <f>IF(T460="-","-",VLOOKUP(T460,十干十二支!$A$1:B$61,2,FALSE))</f>
        <v>-</v>
      </c>
      <c r="AG460" s="32" t="str">
        <f t="shared" si="92"/>
        <v>-</v>
      </c>
    </row>
    <row r="461" spans="1:33" ht="93.25" customHeight="1">
      <c r="A461" s="66"/>
      <c r="B461" s="33" t="s">
        <v>533</v>
      </c>
      <c r="C461" s="33" t="s">
        <v>20</v>
      </c>
      <c r="D461" s="33" t="s">
        <v>20</v>
      </c>
      <c r="E461" s="34">
        <v>336</v>
      </c>
      <c r="F461" s="34">
        <v>1</v>
      </c>
      <c r="G461" s="35" t="s">
        <v>536</v>
      </c>
      <c r="H461" s="36" t="s">
        <v>537</v>
      </c>
      <c r="I461" s="31" t="s">
        <v>538</v>
      </c>
      <c r="J461" s="31" t="s">
        <v>20</v>
      </c>
      <c r="K461" s="31" t="s">
        <v>637</v>
      </c>
      <c r="L461" s="31" t="s">
        <v>733</v>
      </c>
      <c r="M461" s="31" t="s">
        <v>188</v>
      </c>
      <c r="N461" s="31" t="s">
        <v>239</v>
      </c>
      <c r="O461" s="31" t="s">
        <v>639</v>
      </c>
      <c r="P461" s="31" t="s">
        <v>640</v>
      </c>
      <c r="Q461" s="31" t="s">
        <v>20</v>
      </c>
      <c r="R461" s="32">
        <v>0</v>
      </c>
      <c r="S461" s="31" t="s">
        <v>20</v>
      </c>
      <c r="T461" s="31" t="s">
        <v>20</v>
      </c>
      <c r="U461" s="31" t="s">
        <v>20</v>
      </c>
      <c r="V461" s="31" t="s">
        <v>534</v>
      </c>
      <c r="W461" s="31" t="s">
        <v>147</v>
      </c>
      <c r="X461" s="31" t="s">
        <v>158</v>
      </c>
      <c r="Y461" s="31" t="s">
        <v>536</v>
      </c>
      <c r="Z461" s="31" t="s">
        <v>539</v>
      </c>
      <c r="AA461" s="32">
        <f>IF(W461="-","-",VLOOKUP(W461,十干十二支!A$2:B$61,2,FALSE))</f>
        <v>24</v>
      </c>
      <c r="AB461" s="32">
        <f>IF(X461="-","-",VLOOKUP(X461,十干十二支!$A$1:B$61,2,FALSE))</f>
        <v>23</v>
      </c>
      <c r="AC461" s="32">
        <f t="shared" si="91"/>
        <v>-1</v>
      </c>
      <c r="AD461" s="32">
        <f t="shared" si="93"/>
        <v>-1</v>
      </c>
      <c r="AE461" s="32" t="str">
        <f>IF(S461="-","-",VLOOKUP(S461,十干十二支!$A$1:B$61,2,FALSE))</f>
        <v>-</v>
      </c>
      <c r="AF461" s="32" t="str">
        <f>IF(T461="-","-",VLOOKUP(T461,十干十二支!$A$1:B$61,2,FALSE))</f>
        <v>-</v>
      </c>
      <c r="AG461" s="32" t="str">
        <f t="shared" si="92"/>
        <v>-</v>
      </c>
    </row>
    <row r="462" spans="1:33" ht="33.25" customHeight="1">
      <c r="A462" s="66"/>
      <c r="B462" s="33" t="s">
        <v>850</v>
      </c>
      <c r="C462" s="33" t="s">
        <v>20</v>
      </c>
      <c r="D462" s="33" t="s">
        <v>540</v>
      </c>
      <c r="E462" s="34">
        <v>343</v>
      </c>
      <c r="F462" s="33" t="s">
        <v>20</v>
      </c>
      <c r="G462" s="35" t="s">
        <v>851</v>
      </c>
      <c r="H462" s="36" t="s">
        <v>2086</v>
      </c>
      <c r="I462" s="31" t="s">
        <v>20</v>
      </c>
      <c r="J462" s="31" t="s">
        <v>20</v>
      </c>
      <c r="K462" s="31" t="s">
        <v>637</v>
      </c>
      <c r="L462" s="31" t="s">
        <v>645</v>
      </c>
      <c r="M462" s="31" t="s">
        <v>20</v>
      </c>
      <c r="N462" s="31" t="s">
        <v>20</v>
      </c>
      <c r="O462" s="31" t="s">
        <v>640</v>
      </c>
      <c r="P462" s="31" t="s">
        <v>639</v>
      </c>
      <c r="Q462" s="31" t="s">
        <v>20</v>
      </c>
      <c r="R462" s="31" t="s">
        <v>20</v>
      </c>
      <c r="S462" s="31" t="s">
        <v>20</v>
      </c>
      <c r="T462" s="31" t="s">
        <v>20</v>
      </c>
      <c r="U462" s="31" t="s">
        <v>20</v>
      </c>
      <c r="V462" s="31" t="s">
        <v>20</v>
      </c>
      <c r="W462" s="31" t="s">
        <v>20</v>
      </c>
      <c r="X462" s="31" t="s">
        <v>20</v>
      </c>
      <c r="Y462" s="31" t="s">
        <v>20</v>
      </c>
      <c r="Z462" s="31" t="s">
        <v>20</v>
      </c>
      <c r="AA462" s="32" t="str">
        <f>IF(W462="-","-",VLOOKUP(W462,十干十二支!A$2:B$61,2,FALSE))</f>
        <v>-</v>
      </c>
      <c r="AB462" s="32" t="str">
        <f>IF(X462="-","-",VLOOKUP(X462,十干十二支!$A$1:B$61,2,FALSE))</f>
        <v>-</v>
      </c>
      <c r="AC462" s="32" t="str">
        <f t="shared" si="91"/>
        <v>-</v>
      </c>
      <c r="AD462" s="32" t="str">
        <f t="shared" si="93"/>
        <v>-</v>
      </c>
      <c r="AE462" s="32" t="str">
        <f>IF(S462="-","-",VLOOKUP(S462,十干十二支!$A$1:B$61,2,FALSE))</f>
        <v>-</v>
      </c>
      <c r="AF462" s="32" t="str">
        <f>IF(T462="-","-",VLOOKUP(T462,十干十二支!$A$1:B$61,2,FALSE))</f>
        <v>-</v>
      </c>
      <c r="AG462" s="32" t="str">
        <f t="shared" si="92"/>
        <v>-</v>
      </c>
    </row>
    <row r="463" spans="1:33" ht="78.25" customHeight="1">
      <c r="A463" s="66"/>
      <c r="B463" s="33" t="s">
        <v>540</v>
      </c>
      <c r="C463" s="33" t="s">
        <v>20</v>
      </c>
      <c r="D463" s="33" t="s">
        <v>20</v>
      </c>
      <c r="E463" s="34">
        <v>343</v>
      </c>
      <c r="F463" s="34">
        <v>1</v>
      </c>
      <c r="G463" s="35" t="s">
        <v>541</v>
      </c>
      <c r="H463" s="36" t="s">
        <v>542</v>
      </c>
      <c r="I463" s="31" t="s">
        <v>543</v>
      </c>
      <c r="J463" s="31" t="s">
        <v>20</v>
      </c>
      <c r="K463" s="31" t="s">
        <v>637</v>
      </c>
      <c r="L463" s="31" t="s">
        <v>822</v>
      </c>
      <c r="M463" s="31" t="s">
        <v>20</v>
      </c>
      <c r="N463" s="31" t="s">
        <v>20</v>
      </c>
      <c r="O463" s="31" t="s">
        <v>639</v>
      </c>
      <c r="P463" s="31" t="s">
        <v>640</v>
      </c>
      <c r="Q463" s="31" t="s">
        <v>20</v>
      </c>
      <c r="R463" s="31" t="s">
        <v>20</v>
      </c>
      <c r="S463" s="31" t="s">
        <v>20</v>
      </c>
      <c r="T463" s="31" t="s">
        <v>20</v>
      </c>
      <c r="U463" s="31" t="s">
        <v>20</v>
      </c>
      <c r="V463" s="31" t="s">
        <v>20</v>
      </c>
      <c r="W463" s="31" t="s">
        <v>116</v>
      </c>
      <c r="X463" s="31" t="s">
        <v>98</v>
      </c>
      <c r="Y463" s="31" t="s">
        <v>541</v>
      </c>
      <c r="Z463" s="31" t="s">
        <v>544</v>
      </c>
      <c r="AA463" s="32">
        <f>IF(W463="-","-",VLOOKUP(W463,十干十二支!A$2:B$61,2,FALSE))</f>
        <v>17</v>
      </c>
      <c r="AB463" s="32">
        <f>IF(X463="-","-",VLOOKUP(X463,十干十二支!$A$1:B$61,2,FALSE))</f>
        <v>16</v>
      </c>
      <c r="AC463" s="32">
        <f t="shared" si="91"/>
        <v>-1</v>
      </c>
      <c r="AD463" s="32">
        <f t="shared" si="93"/>
        <v>-1</v>
      </c>
      <c r="AE463" s="32" t="str">
        <f>IF(S463="-","-",VLOOKUP(S463,十干十二支!$A$1:B$61,2,FALSE))</f>
        <v>-</v>
      </c>
      <c r="AF463" s="32" t="str">
        <f>IF(T463="-","-",VLOOKUP(T463,十干十二支!$A$1:B$61,2,FALSE))</f>
        <v>-</v>
      </c>
      <c r="AG463" s="32" t="str">
        <f t="shared" si="92"/>
        <v>-</v>
      </c>
    </row>
    <row r="464" spans="1:33" ht="33.25" customHeight="1">
      <c r="A464" s="66"/>
      <c r="B464" s="33" t="s">
        <v>852</v>
      </c>
      <c r="C464" s="33" t="s">
        <v>20</v>
      </c>
      <c r="D464" s="33" t="s">
        <v>545</v>
      </c>
      <c r="E464" s="34">
        <v>343</v>
      </c>
      <c r="F464" s="33" t="s">
        <v>20</v>
      </c>
      <c r="G464" s="35" t="s">
        <v>853</v>
      </c>
      <c r="H464" s="36" t="s">
        <v>854</v>
      </c>
      <c r="I464" s="31" t="s">
        <v>20</v>
      </c>
      <c r="J464" s="31" t="s">
        <v>20</v>
      </c>
      <c r="K464" s="31" t="s">
        <v>637</v>
      </c>
      <c r="L464" s="31" t="s">
        <v>645</v>
      </c>
      <c r="M464" s="31" t="s">
        <v>20</v>
      </c>
      <c r="N464" s="31" t="s">
        <v>20</v>
      </c>
      <c r="O464" s="31" t="s">
        <v>640</v>
      </c>
      <c r="P464" s="31" t="s">
        <v>639</v>
      </c>
      <c r="Q464" s="31" t="s">
        <v>20</v>
      </c>
      <c r="R464" s="31" t="s">
        <v>20</v>
      </c>
      <c r="S464" s="31" t="s">
        <v>20</v>
      </c>
      <c r="T464" s="31" t="s">
        <v>20</v>
      </c>
      <c r="U464" s="31" t="s">
        <v>20</v>
      </c>
      <c r="V464" s="31" t="s">
        <v>20</v>
      </c>
      <c r="W464" s="31" t="s">
        <v>20</v>
      </c>
      <c r="X464" s="31" t="s">
        <v>20</v>
      </c>
      <c r="Y464" s="31" t="s">
        <v>20</v>
      </c>
      <c r="Z464" s="31" t="s">
        <v>20</v>
      </c>
      <c r="AA464" s="32" t="str">
        <f>IF(W464="-","-",VLOOKUP(W464,十干十二支!A$2:B$61,2,FALSE))</f>
        <v>-</v>
      </c>
      <c r="AB464" s="32" t="str">
        <f>IF(X464="-","-",VLOOKUP(X464,十干十二支!$A$1:B$61,2,FALSE))</f>
        <v>-</v>
      </c>
      <c r="AC464" s="32" t="str">
        <f t="shared" si="91"/>
        <v>-</v>
      </c>
      <c r="AD464" s="32" t="str">
        <f t="shared" si="93"/>
        <v>-</v>
      </c>
      <c r="AE464" s="32" t="str">
        <f>IF(S464="-","-",VLOOKUP(S464,十干十二支!$A$1:B$61,2,FALSE))</f>
        <v>-</v>
      </c>
      <c r="AF464" s="32" t="str">
        <f>IF(T464="-","-",VLOOKUP(T464,十干十二支!$A$1:B$61,2,FALSE))</f>
        <v>-</v>
      </c>
      <c r="AG464" s="32" t="str">
        <f t="shared" si="92"/>
        <v>-</v>
      </c>
    </row>
    <row r="465" spans="1:33" ht="108.25" customHeight="1">
      <c r="A465" s="66"/>
      <c r="B465" s="33" t="s">
        <v>545</v>
      </c>
      <c r="C465" s="33" t="s">
        <v>20</v>
      </c>
      <c r="D465" s="33" t="s">
        <v>20</v>
      </c>
      <c r="E465" s="34">
        <v>343</v>
      </c>
      <c r="F465" s="34">
        <v>2</v>
      </c>
      <c r="G465" s="35" t="s">
        <v>546</v>
      </c>
      <c r="H465" s="36" t="s">
        <v>547</v>
      </c>
      <c r="I465" s="31" t="s">
        <v>2087</v>
      </c>
      <c r="J465" s="31" t="s">
        <v>20</v>
      </c>
      <c r="K465" s="31" t="s">
        <v>637</v>
      </c>
      <c r="L465" s="31" t="s">
        <v>855</v>
      </c>
      <c r="M465" s="31" t="s">
        <v>20</v>
      </c>
      <c r="N465" s="31" t="s">
        <v>20</v>
      </c>
      <c r="O465" s="31" t="s">
        <v>639</v>
      </c>
      <c r="P465" s="31" t="s">
        <v>640</v>
      </c>
      <c r="Q465" s="31" t="s">
        <v>20</v>
      </c>
      <c r="R465" s="31" t="s">
        <v>20</v>
      </c>
      <c r="S465" s="31" t="s">
        <v>20</v>
      </c>
      <c r="T465" s="31" t="s">
        <v>20</v>
      </c>
      <c r="U465" s="31" t="s">
        <v>20</v>
      </c>
      <c r="V465" s="31" t="s">
        <v>20</v>
      </c>
      <c r="W465" s="31" t="s">
        <v>98</v>
      </c>
      <c r="X465" s="31" t="s">
        <v>99</v>
      </c>
      <c r="Y465" s="31" t="s">
        <v>546</v>
      </c>
      <c r="Z465" s="31" t="s">
        <v>548</v>
      </c>
      <c r="AA465" s="32">
        <f>IF(W465="-","-",VLOOKUP(W465,十干十二支!A$2:B$61,2,FALSE))</f>
        <v>16</v>
      </c>
      <c r="AB465" s="32">
        <f>IF(X465="-","-",VLOOKUP(X465,十干十二支!$A$1:B$61,2,FALSE))</f>
        <v>15</v>
      </c>
      <c r="AC465" s="32">
        <f t="shared" si="91"/>
        <v>-1</v>
      </c>
      <c r="AD465" s="32">
        <f t="shared" si="93"/>
        <v>-1</v>
      </c>
      <c r="AE465" s="32" t="str">
        <f>IF(S465="-","-",VLOOKUP(S465,十干十二支!$A$1:B$61,2,FALSE))</f>
        <v>-</v>
      </c>
      <c r="AF465" s="32" t="str">
        <f>IF(T465="-","-",VLOOKUP(T465,十干十二支!$A$1:B$61,2,FALSE))</f>
        <v>-</v>
      </c>
      <c r="AG465" s="32" t="str">
        <f t="shared" si="92"/>
        <v>-</v>
      </c>
    </row>
    <row r="466" spans="1:33" ht="33.25" customHeight="1">
      <c r="A466" s="66"/>
      <c r="B466" s="33" t="s">
        <v>856</v>
      </c>
      <c r="C466" s="33" t="s">
        <v>20</v>
      </c>
      <c r="D466" s="33" t="s">
        <v>549</v>
      </c>
      <c r="E466" s="34">
        <v>346</v>
      </c>
      <c r="F466" s="33" t="s">
        <v>20</v>
      </c>
      <c r="G466" s="35" t="s">
        <v>857</v>
      </c>
      <c r="H466" s="36" t="s">
        <v>858</v>
      </c>
      <c r="I466" s="31" t="s">
        <v>20</v>
      </c>
      <c r="J466" s="31" t="s">
        <v>20</v>
      </c>
      <c r="K466" s="31" t="s">
        <v>637</v>
      </c>
      <c r="L466" s="31" t="s">
        <v>645</v>
      </c>
      <c r="M466" s="31" t="s">
        <v>20</v>
      </c>
      <c r="N466" s="31" t="s">
        <v>20</v>
      </c>
      <c r="O466" s="31" t="s">
        <v>640</v>
      </c>
      <c r="P466" s="31" t="s">
        <v>639</v>
      </c>
      <c r="Q466" s="31" t="s">
        <v>20</v>
      </c>
      <c r="R466" s="31" t="s">
        <v>20</v>
      </c>
      <c r="S466" s="31" t="s">
        <v>20</v>
      </c>
      <c r="T466" s="31" t="s">
        <v>20</v>
      </c>
      <c r="U466" s="31" t="s">
        <v>20</v>
      </c>
      <c r="V466" s="31" t="s">
        <v>20</v>
      </c>
      <c r="W466" s="31" t="s">
        <v>20</v>
      </c>
      <c r="X466" s="31" t="s">
        <v>20</v>
      </c>
      <c r="Y466" s="31" t="s">
        <v>20</v>
      </c>
      <c r="Z466" s="31" t="s">
        <v>20</v>
      </c>
      <c r="AA466" s="32" t="str">
        <f>IF(W466="-","-",VLOOKUP(W466,十干十二支!A$2:B$61,2,FALSE))</f>
        <v>-</v>
      </c>
      <c r="AB466" s="32" t="str">
        <f>IF(X466="-","-",VLOOKUP(X466,十干十二支!$A$1:B$61,2,FALSE))</f>
        <v>-</v>
      </c>
      <c r="AC466" s="32" t="str">
        <f t="shared" si="91"/>
        <v>-</v>
      </c>
      <c r="AD466" s="32" t="str">
        <f t="shared" si="93"/>
        <v>-</v>
      </c>
      <c r="AE466" s="32" t="str">
        <f>IF(S466="-","-",VLOOKUP(S466,十干十二支!$A$1:B$61,2,FALSE))</f>
        <v>-</v>
      </c>
      <c r="AF466" s="32" t="str">
        <f>IF(T466="-","-",VLOOKUP(T466,十干十二支!$A$1:B$61,2,FALSE))</f>
        <v>-</v>
      </c>
      <c r="AG466" s="32" t="str">
        <f t="shared" si="92"/>
        <v>-</v>
      </c>
    </row>
    <row r="467" spans="1:33" ht="48.25" customHeight="1">
      <c r="A467" s="66"/>
      <c r="B467" s="33" t="s">
        <v>549</v>
      </c>
      <c r="C467" s="33" t="s">
        <v>550</v>
      </c>
      <c r="D467" s="33" t="s">
        <v>20</v>
      </c>
      <c r="E467" s="34">
        <v>346</v>
      </c>
      <c r="F467" s="34">
        <v>1</v>
      </c>
      <c r="G467" s="35" t="s">
        <v>551</v>
      </c>
      <c r="H467" s="36" t="s">
        <v>552</v>
      </c>
      <c r="I467" s="31" t="s">
        <v>553</v>
      </c>
      <c r="J467" s="31" t="s">
        <v>20</v>
      </c>
      <c r="K467" s="31" t="s">
        <v>637</v>
      </c>
      <c r="L467" s="31" t="s">
        <v>733</v>
      </c>
      <c r="M467" s="31" t="s">
        <v>20</v>
      </c>
      <c r="N467" s="31" t="s">
        <v>20</v>
      </c>
      <c r="O467" s="31" t="s">
        <v>640</v>
      </c>
      <c r="P467" s="31" t="s">
        <v>640</v>
      </c>
      <c r="Q467" s="31" t="s">
        <v>20</v>
      </c>
      <c r="R467" s="31" t="s">
        <v>20</v>
      </c>
      <c r="S467" s="31" t="s">
        <v>20</v>
      </c>
      <c r="T467" s="31" t="s">
        <v>20</v>
      </c>
      <c r="U467" s="31" t="s">
        <v>20</v>
      </c>
      <c r="V467" s="31" t="s">
        <v>20</v>
      </c>
      <c r="W467" s="31" t="s">
        <v>554</v>
      </c>
      <c r="X467" s="31" t="s">
        <v>74</v>
      </c>
      <c r="Y467" s="31" t="s">
        <v>551</v>
      </c>
      <c r="Z467" s="31" t="s">
        <v>555</v>
      </c>
      <c r="AA467" s="32">
        <f>IF(W467="-","-",VLOOKUP(W467,十干十二支!A$2:B$61,2,FALSE))</f>
        <v>0</v>
      </c>
      <c r="AB467" s="32">
        <f>IF(X467="-","-",VLOOKUP(X467,十干十二支!$A$1:B$61,2,FALSE))</f>
        <v>59</v>
      </c>
      <c r="AC467" s="32">
        <f t="shared" si="91"/>
        <v>59</v>
      </c>
      <c r="AD467" s="32">
        <f t="shared" si="93"/>
        <v>-1</v>
      </c>
      <c r="AE467" s="32" t="str">
        <f>IF(S467="-","-",VLOOKUP(S467,十干十二支!$A$1:B$61,2,FALSE))</f>
        <v>-</v>
      </c>
      <c r="AF467" s="32" t="str">
        <f>IF(T467="-","-",VLOOKUP(T467,十干十二支!$A$1:B$61,2,FALSE))</f>
        <v>-</v>
      </c>
      <c r="AG467" s="32" t="str">
        <f t="shared" si="92"/>
        <v>-</v>
      </c>
    </row>
    <row r="468" spans="1:33" ht="48.25" customHeight="1">
      <c r="A468" s="66"/>
      <c r="B468" s="33" t="s">
        <v>556</v>
      </c>
      <c r="C468" s="33" t="s">
        <v>550</v>
      </c>
      <c r="D468" s="33" t="s">
        <v>20</v>
      </c>
      <c r="E468" s="34">
        <v>346</v>
      </c>
      <c r="F468" s="34">
        <v>2</v>
      </c>
      <c r="G468" s="35" t="s">
        <v>557</v>
      </c>
      <c r="H468" s="36" t="s">
        <v>558</v>
      </c>
      <c r="I468" s="31" t="s">
        <v>2088</v>
      </c>
      <c r="J468" s="31" t="s">
        <v>20</v>
      </c>
      <c r="K468" s="31" t="s">
        <v>637</v>
      </c>
      <c r="L468" s="31" t="s">
        <v>733</v>
      </c>
      <c r="M468" s="31" t="s">
        <v>20</v>
      </c>
      <c r="N468" s="31" t="s">
        <v>20</v>
      </c>
      <c r="O468" s="31" t="s">
        <v>639</v>
      </c>
      <c r="P468" s="31" t="s">
        <v>640</v>
      </c>
      <c r="Q468" s="31" t="s">
        <v>20</v>
      </c>
      <c r="R468" s="31" t="s">
        <v>20</v>
      </c>
      <c r="S468" s="31" t="s">
        <v>20</v>
      </c>
      <c r="T468" s="31" t="s">
        <v>20</v>
      </c>
      <c r="U468" s="31" t="s">
        <v>20</v>
      </c>
      <c r="V468" s="31" t="s">
        <v>20</v>
      </c>
      <c r="W468" s="31" t="s">
        <v>176</v>
      </c>
      <c r="X468" s="31" t="s">
        <v>182</v>
      </c>
      <c r="Y468" s="31" t="s">
        <v>557</v>
      </c>
      <c r="Z468" s="31" t="s">
        <v>559</v>
      </c>
      <c r="AA468" s="32">
        <f>IF(W468="-","-",VLOOKUP(W468,十干十二支!A$2:B$61,2,FALSE))</f>
        <v>30</v>
      </c>
      <c r="AB468" s="32">
        <f>IF(X468="-","-",VLOOKUP(X468,十干十二支!$A$1:B$61,2,FALSE))</f>
        <v>29</v>
      </c>
      <c r="AC468" s="32">
        <f t="shared" si="91"/>
        <v>-1</v>
      </c>
      <c r="AD468" s="32">
        <f t="shared" si="93"/>
        <v>-1</v>
      </c>
      <c r="AE468" s="32" t="str">
        <f>IF(S468="-","-",VLOOKUP(S468,十干十二支!$A$1:B$61,2,FALSE))</f>
        <v>-</v>
      </c>
      <c r="AF468" s="32" t="str">
        <f>IF(T468="-","-",VLOOKUP(T468,十干十二支!$A$1:B$61,2,FALSE))</f>
        <v>-</v>
      </c>
      <c r="AG468" s="32" t="str">
        <f t="shared" si="92"/>
        <v>-</v>
      </c>
    </row>
    <row r="469" spans="1:33" ht="78.25" customHeight="1">
      <c r="A469" s="66"/>
      <c r="B469" s="33" t="s">
        <v>550</v>
      </c>
      <c r="C469" s="33" t="s">
        <v>20</v>
      </c>
      <c r="D469" s="33" t="s">
        <v>20</v>
      </c>
      <c r="E469" s="34">
        <v>346</v>
      </c>
      <c r="F469" s="33" t="s">
        <v>20</v>
      </c>
      <c r="G469" s="35" t="s">
        <v>560</v>
      </c>
      <c r="H469" s="36" t="s">
        <v>20</v>
      </c>
      <c r="I469" s="31" t="s">
        <v>561</v>
      </c>
      <c r="J469" s="31" t="s">
        <v>20</v>
      </c>
      <c r="K469" s="31" t="s">
        <v>662</v>
      </c>
      <c r="L469" s="31" t="s">
        <v>20</v>
      </c>
      <c r="M469" s="31" t="s">
        <v>20</v>
      </c>
      <c r="N469" s="31" t="s">
        <v>20</v>
      </c>
      <c r="O469" s="31" t="s">
        <v>20</v>
      </c>
      <c r="P469" s="31" t="s">
        <v>20</v>
      </c>
      <c r="Q469" s="31" t="s">
        <v>20</v>
      </c>
      <c r="R469" s="31" t="s">
        <v>20</v>
      </c>
      <c r="S469" s="31" t="s">
        <v>20</v>
      </c>
      <c r="T469" s="31" t="s">
        <v>20</v>
      </c>
      <c r="U469" s="31" t="s">
        <v>20</v>
      </c>
      <c r="V469" s="31" t="s">
        <v>20</v>
      </c>
      <c r="W469" s="31" t="s">
        <v>20</v>
      </c>
      <c r="X469" s="31" t="s">
        <v>20</v>
      </c>
      <c r="Y469" s="31" t="s">
        <v>20</v>
      </c>
      <c r="Z469" s="31" t="s">
        <v>20</v>
      </c>
      <c r="AA469" s="32" t="str">
        <f>IF(W469="-","-",VLOOKUP(W469,十干十二支!A$2:B$61,2,FALSE))</f>
        <v>-</v>
      </c>
      <c r="AB469" s="32" t="str">
        <f>IF(X469="-","-",VLOOKUP(X469,十干十二支!$A$1:B$61,2,FALSE))</f>
        <v>-</v>
      </c>
      <c r="AC469" s="32" t="str">
        <f t="shared" si="91"/>
        <v>-</v>
      </c>
      <c r="AD469" s="32" t="str">
        <f t="shared" si="93"/>
        <v>-</v>
      </c>
      <c r="AE469" s="32" t="str">
        <f>IF(S469="-","-",VLOOKUP(S469,十干十二支!$A$1:B$61,2,FALSE))</f>
        <v>-</v>
      </c>
      <c r="AF469" s="32" t="str">
        <f>IF(T469="-","-",VLOOKUP(T469,十干十二支!$A$1:B$61,2,FALSE))</f>
        <v>-</v>
      </c>
      <c r="AG469" s="32" t="str">
        <f t="shared" si="92"/>
        <v>-</v>
      </c>
    </row>
    <row r="470" spans="1:33" ht="33.25" customHeight="1">
      <c r="A470" s="66"/>
      <c r="B470" s="33" t="s">
        <v>859</v>
      </c>
      <c r="C470" s="33" t="s">
        <v>20</v>
      </c>
      <c r="D470" s="33" t="s">
        <v>562</v>
      </c>
      <c r="E470" s="34">
        <v>348</v>
      </c>
      <c r="F470" s="33" t="s">
        <v>20</v>
      </c>
      <c r="G470" s="35" t="s">
        <v>860</v>
      </c>
      <c r="H470" s="36" t="s">
        <v>861</v>
      </c>
      <c r="I470" s="31" t="s">
        <v>20</v>
      </c>
      <c r="J470" s="31" t="s">
        <v>20</v>
      </c>
      <c r="K470" s="31" t="s">
        <v>637</v>
      </c>
      <c r="L470" s="31" t="s">
        <v>645</v>
      </c>
      <c r="M470" s="31" t="s">
        <v>20</v>
      </c>
      <c r="N470" s="31" t="s">
        <v>20</v>
      </c>
      <c r="O470" s="31" t="s">
        <v>640</v>
      </c>
      <c r="P470" s="31" t="s">
        <v>639</v>
      </c>
      <c r="Q470" s="31" t="s">
        <v>20</v>
      </c>
      <c r="R470" s="31" t="s">
        <v>20</v>
      </c>
      <c r="S470" s="31" t="s">
        <v>20</v>
      </c>
      <c r="T470" s="31" t="s">
        <v>20</v>
      </c>
      <c r="U470" s="31" t="s">
        <v>20</v>
      </c>
      <c r="V470" s="31" t="s">
        <v>20</v>
      </c>
      <c r="W470" s="31" t="s">
        <v>20</v>
      </c>
      <c r="X470" s="31" t="s">
        <v>20</v>
      </c>
      <c r="Y470" s="31" t="s">
        <v>20</v>
      </c>
      <c r="Z470" s="31" t="s">
        <v>20</v>
      </c>
      <c r="AA470" s="32" t="str">
        <f>IF(W470="-","-",VLOOKUP(W470,十干十二支!A$2:B$61,2,FALSE))</f>
        <v>-</v>
      </c>
      <c r="AB470" s="32" t="str">
        <f>IF(X470="-","-",VLOOKUP(X470,十干十二支!$A$1:B$61,2,FALSE))</f>
        <v>-</v>
      </c>
      <c r="AC470" s="32" t="str">
        <f t="shared" si="91"/>
        <v>-</v>
      </c>
      <c r="AD470" s="32" t="str">
        <f t="shared" si="93"/>
        <v>-</v>
      </c>
      <c r="AE470" s="32" t="str">
        <f>IF(S470="-","-",VLOOKUP(S470,十干十二支!$A$1:B$61,2,FALSE))</f>
        <v>-</v>
      </c>
      <c r="AF470" s="32" t="str">
        <f>IF(T470="-","-",VLOOKUP(T470,十干十二支!$A$1:B$61,2,FALSE))</f>
        <v>-</v>
      </c>
      <c r="AG470" s="32" t="str">
        <f t="shared" si="92"/>
        <v>-</v>
      </c>
    </row>
    <row r="471" spans="1:33" ht="48.25" customHeight="1">
      <c r="A471" s="66"/>
      <c r="B471" s="33" t="s">
        <v>562</v>
      </c>
      <c r="C471" s="33" t="s">
        <v>563</v>
      </c>
      <c r="D471" s="33" t="s">
        <v>20</v>
      </c>
      <c r="E471" s="34">
        <v>348</v>
      </c>
      <c r="F471" s="34">
        <v>1</v>
      </c>
      <c r="G471" s="35" t="s">
        <v>564</v>
      </c>
      <c r="H471" s="36" t="s">
        <v>565</v>
      </c>
      <c r="I471" s="31" t="s">
        <v>566</v>
      </c>
      <c r="J471" s="31" t="s">
        <v>20</v>
      </c>
      <c r="K471" s="31" t="s">
        <v>637</v>
      </c>
      <c r="L471" s="31" t="s">
        <v>733</v>
      </c>
      <c r="M471" s="31" t="s">
        <v>239</v>
      </c>
      <c r="N471" s="31" t="s">
        <v>240</v>
      </c>
      <c r="O471" s="31" t="s">
        <v>639</v>
      </c>
      <c r="P471" s="31" t="s">
        <v>639</v>
      </c>
      <c r="Q471" s="32">
        <v>0</v>
      </c>
      <c r="R471" s="31" t="s">
        <v>20</v>
      </c>
      <c r="S471" s="31" t="s">
        <v>20</v>
      </c>
      <c r="T471" s="31" t="s">
        <v>20</v>
      </c>
      <c r="U471" s="31" t="s">
        <v>569</v>
      </c>
      <c r="V471" s="31" t="s">
        <v>20</v>
      </c>
      <c r="W471" s="31" t="s">
        <v>110</v>
      </c>
      <c r="X471" s="31" t="s">
        <v>274</v>
      </c>
      <c r="Y471" s="31" t="s">
        <v>564</v>
      </c>
      <c r="Z471" s="31" t="s">
        <v>567</v>
      </c>
      <c r="AA471" s="32">
        <f>IF(W471="-","-",VLOOKUP(W471,十干十二支!A$2:B$61,2,FALSE))</f>
        <v>14</v>
      </c>
      <c r="AB471" s="32">
        <f>IF(X471="-","-",VLOOKUP(X471,十干十二支!$A$1:B$61,2,FALSE))</f>
        <v>13</v>
      </c>
      <c r="AC471" s="32">
        <f t="shared" si="91"/>
        <v>-1</v>
      </c>
      <c r="AD471" s="32">
        <f t="shared" si="93"/>
        <v>-1</v>
      </c>
      <c r="AE471" s="32" t="str">
        <f>IF(S471="-","-",VLOOKUP(S471,十干十二支!$A$1:B$61,2,FALSE))</f>
        <v>-</v>
      </c>
      <c r="AF471" s="32" t="str">
        <f>IF(T471="-","-",VLOOKUP(T471,十干十二支!$A$1:B$61,2,FALSE))</f>
        <v>-</v>
      </c>
      <c r="AG471" s="32" t="str">
        <f t="shared" si="92"/>
        <v>-</v>
      </c>
    </row>
    <row r="472" spans="1:33" ht="48.25" customHeight="1">
      <c r="A472" s="66"/>
      <c r="B472" s="33" t="s">
        <v>568</v>
      </c>
      <c r="C472" s="33" t="s">
        <v>563</v>
      </c>
      <c r="D472" s="33" t="s">
        <v>20</v>
      </c>
      <c r="E472" s="34">
        <v>348</v>
      </c>
      <c r="F472" s="34">
        <v>2</v>
      </c>
      <c r="G472" s="35" t="s">
        <v>569</v>
      </c>
      <c r="H472" s="36" t="s">
        <v>570</v>
      </c>
      <c r="I472" s="31" t="s">
        <v>571</v>
      </c>
      <c r="J472" s="31" t="s">
        <v>20</v>
      </c>
      <c r="K472" s="31" t="s">
        <v>637</v>
      </c>
      <c r="L472" s="31" t="s">
        <v>733</v>
      </c>
      <c r="M472" s="31" t="s">
        <v>2098</v>
      </c>
      <c r="N472" s="31" t="s">
        <v>239</v>
      </c>
      <c r="O472" s="31" t="s">
        <v>640</v>
      </c>
      <c r="P472" s="31" t="s">
        <v>640</v>
      </c>
      <c r="Q472" s="31" t="s">
        <v>20</v>
      </c>
      <c r="R472" s="32">
        <v>0</v>
      </c>
      <c r="S472" s="31" t="s">
        <v>20</v>
      </c>
      <c r="T472" s="31" t="s">
        <v>20</v>
      </c>
      <c r="U472" s="31" t="s">
        <v>20</v>
      </c>
      <c r="V472" s="31" t="s">
        <v>564</v>
      </c>
      <c r="W472" s="31" t="s">
        <v>63</v>
      </c>
      <c r="X472" s="31" t="s">
        <v>62</v>
      </c>
      <c r="Y472" s="31" t="s">
        <v>569</v>
      </c>
      <c r="Z472" s="31" t="s">
        <v>572</v>
      </c>
      <c r="AA472" s="32">
        <f>IF(W472="-","-",VLOOKUP(W472,十干十二支!A$2:B$61,2,FALSE))</f>
        <v>43</v>
      </c>
      <c r="AB472" s="32">
        <f>IF(X472="-","-",VLOOKUP(X472,十干十二支!$A$1:B$61,2,FALSE))</f>
        <v>42</v>
      </c>
      <c r="AC472" s="32">
        <f t="shared" si="91"/>
        <v>-1</v>
      </c>
      <c r="AD472" s="32">
        <f t="shared" si="93"/>
        <v>-1</v>
      </c>
      <c r="AE472" s="32" t="str">
        <f>IF(S472="-","-",VLOOKUP(S472,十干十二支!$A$1:B$61,2,FALSE))</f>
        <v>-</v>
      </c>
      <c r="AF472" s="32" t="str">
        <f>IF(T472="-","-",VLOOKUP(T472,十干十二支!$A$1:B$61,2,FALSE))</f>
        <v>-</v>
      </c>
      <c r="AG472" s="32" t="str">
        <f t="shared" si="92"/>
        <v>-</v>
      </c>
    </row>
    <row r="473" spans="1:33" ht="48.25" customHeight="1">
      <c r="A473" s="66"/>
      <c r="B473" s="33" t="s">
        <v>573</v>
      </c>
      <c r="C473" s="33" t="s">
        <v>563</v>
      </c>
      <c r="D473" s="33" t="s">
        <v>20</v>
      </c>
      <c r="E473" s="34">
        <v>348</v>
      </c>
      <c r="F473" s="34">
        <v>3</v>
      </c>
      <c r="G473" s="35" t="s">
        <v>574</v>
      </c>
      <c r="H473" s="36" t="s">
        <v>575</v>
      </c>
      <c r="I473" s="31" t="s">
        <v>576</v>
      </c>
      <c r="J473" s="31" t="s">
        <v>20</v>
      </c>
      <c r="K473" s="31" t="s">
        <v>637</v>
      </c>
      <c r="L473" s="31" t="s">
        <v>733</v>
      </c>
      <c r="M473" s="31" t="s">
        <v>2099</v>
      </c>
      <c r="N473" s="31" t="s">
        <v>2098</v>
      </c>
      <c r="O473" s="31" t="s">
        <v>640</v>
      </c>
      <c r="P473" s="31" t="s">
        <v>640</v>
      </c>
      <c r="Q473" s="31" t="s">
        <v>20</v>
      </c>
      <c r="R473" s="31" t="s">
        <v>20</v>
      </c>
      <c r="S473" s="31" t="s">
        <v>20</v>
      </c>
      <c r="T473" s="31" t="s">
        <v>20</v>
      </c>
      <c r="U473" s="31" t="s">
        <v>20</v>
      </c>
      <c r="V473" s="31" t="s">
        <v>20</v>
      </c>
      <c r="W473" s="31" t="s">
        <v>274</v>
      </c>
      <c r="X473" s="31" t="s">
        <v>275</v>
      </c>
      <c r="Y473" s="31" t="s">
        <v>574</v>
      </c>
      <c r="Z473" s="31" t="s">
        <v>577</v>
      </c>
      <c r="AA473" s="32">
        <f>IF(W473="-","-",VLOOKUP(W473,十干十二支!A$2:B$61,2,FALSE))</f>
        <v>13</v>
      </c>
      <c r="AB473" s="32">
        <f>IF(X473="-","-",VLOOKUP(X473,十干十二支!$A$1:B$61,2,FALSE))</f>
        <v>12</v>
      </c>
      <c r="AC473" s="32">
        <f t="shared" si="91"/>
        <v>-1</v>
      </c>
      <c r="AD473" s="32">
        <f t="shared" si="93"/>
        <v>-1</v>
      </c>
      <c r="AE473" s="32" t="str">
        <f>IF(S473="-","-",VLOOKUP(S473,十干十二支!$A$1:B$61,2,FALSE))</f>
        <v>-</v>
      </c>
      <c r="AF473" s="32" t="str">
        <f>IF(T473="-","-",VLOOKUP(T473,十干十二支!$A$1:B$61,2,FALSE))</f>
        <v>-</v>
      </c>
      <c r="AG473" s="32" t="str">
        <f t="shared" si="92"/>
        <v>-</v>
      </c>
    </row>
    <row r="474" spans="1:33" ht="123.25" customHeight="1">
      <c r="A474" s="66"/>
      <c r="B474" s="33" t="s">
        <v>563</v>
      </c>
      <c r="C474" s="33" t="s">
        <v>20</v>
      </c>
      <c r="D474" s="33" t="s">
        <v>20</v>
      </c>
      <c r="E474" s="34">
        <v>348</v>
      </c>
      <c r="F474" s="33" t="s">
        <v>20</v>
      </c>
      <c r="G474" s="35" t="s">
        <v>578</v>
      </c>
      <c r="H474" s="36" t="s">
        <v>20</v>
      </c>
      <c r="I474" s="31" t="s">
        <v>2089</v>
      </c>
      <c r="J474" s="31" t="s">
        <v>20</v>
      </c>
      <c r="K474" s="31" t="s">
        <v>662</v>
      </c>
      <c r="L474" s="31" t="s">
        <v>20</v>
      </c>
      <c r="M474" s="31" t="s">
        <v>20</v>
      </c>
      <c r="N474" s="31" t="s">
        <v>20</v>
      </c>
      <c r="O474" s="31" t="s">
        <v>20</v>
      </c>
      <c r="P474" s="31" t="s">
        <v>20</v>
      </c>
      <c r="Q474" s="31" t="s">
        <v>20</v>
      </c>
      <c r="R474" s="31" t="s">
        <v>20</v>
      </c>
      <c r="S474" s="31" t="s">
        <v>20</v>
      </c>
      <c r="T474" s="31" t="s">
        <v>20</v>
      </c>
      <c r="U474" s="31" t="s">
        <v>20</v>
      </c>
      <c r="V474" s="31" t="s">
        <v>20</v>
      </c>
      <c r="W474" s="31" t="s">
        <v>20</v>
      </c>
      <c r="X474" s="31" t="s">
        <v>20</v>
      </c>
      <c r="Y474" s="31" t="s">
        <v>20</v>
      </c>
      <c r="Z474" s="31" t="s">
        <v>20</v>
      </c>
      <c r="AA474" s="32" t="str">
        <f>IF(W474="-","-",VLOOKUP(W474,十干十二支!A$2:B$61,2,FALSE))</f>
        <v>-</v>
      </c>
      <c r="AB474" s="32" t="str">
        <f>IF(X474="-","-",VLOOKUP(X474,十干十二支!$A$1:B$61,2,FALSE))</f>
        <v>-</v>
      </c>
      <c r="AC474" s="32" t="str">
        <f t="shared" si="91"/>
        <v>-</v>
      </c>
      <c r="AD474" s="32" t="str">
        <f t="shared" si="93"/>
        <v>-</v>
      </c>
      <c r="AE474" s="32" t="str">
        <f>IF(S474="-","-",VLOOKUP(S474,十干十二支!$A$1:B$61,2,FALSE))</f>
        <v>-</v>
      </c>
      <c r="AF474" s="32" t="str">
        <f>IF(T474="-","-",VLOOKUP(T474,十干十二支!$A$1:B$61,2,FALSE))</f>
        <v>-</v>
      </c>
      <c r="AG474" s="32" t="str">
        <f t="shared" si="92"/>
        <v>-</v>
      </c>
    </row>
    <row r="475" spans="1:33" ht="48.25" customHeight="1">
      <c r="A475" s="66"/>
      <c r="B475" s="33" t="s">
        <v>579</v>
      </c>
      <c r="C475" s="33" t="s">
        <v>563</v>
      </c>
      <c r="D475" s="33" t="s">
        <v>20</v>
      </c>
      <c r="E475" s="34">
        <v>349</v>
      </c>
      <c r="F475" s="34">
        <v>1</v>
      </c>
      <c r="G475" s="35" t="s">
        <v>580</v>
      </c>
      <c r="H475" s="36" t="s">
        <v>581</v>
      </c>
      <c r="I475" s="31" t="s">
        <v>582</v>
      </c>
      <c r="J475" s="31" t="s">
        <v>583</v>
      </c>
      <c r="K475" s="31" t="s">
        <v>637</v>
      </c>
      <c r="L475" s="31" t="s">
        <v>733</v>
      </c>
      <c r="M475" s="31" t="s">
        <v>20</v>
      </c>
      <c r="N475" s="31" t="s">
        <v>20</v>
      </c>
      <c r="O475" s="31" t="s">
        <v>639</v>
      </c>
      <c r="P475" s="31" t="s">
        <v>640</v>
      </c>
      <c r="Q475" s="31" t="s">
        <v>20</v>
      </c>
      <c r="R475" s="31" t="s">
        <v>20</v>
      </c>
      <c r="S475" s="31" t="s">
        <v>20</v>
      </c>
      <c r="T475" s="31" t="s">
        <v>20</v>
      </c>
      <c r="U475" s="31" t="s">
        <v>20</v>
      </c>
      <c r="V475" s="31" t="s">
        <v>20</v>
      </c>
      <c r="W475" s="31" t="s">
        <v>63</v>
      </c>
      <c r="X475" s="31" t="s">
        <v>62</v>
      </c>
      <c r="Y475" s="31" t="s">
        <v>580</v>
      </c>
      <c r="Z475" s="31" t="s">
        <v>584</v>
      </c>
      <c r="AA475" s="32">
        <f>IF(W475="-","-",VLOOKUP(W475,十干十二支!A$2:B$61,2,FALSE))</f>
        <v>43</v>
      </c>
      <c r="AB475" s="32">
        <f>IF(X475="-","-",VLOOKUP(X475,十干十二支!$A$1:B$61,2,FALSE))</f>
        <v>42</v>
      </c>
      <c r="AC475" s="32">
        <f t="shared" si="91"/>
        <v>-1</v>
      </c>
      <c r="AD475" s="32">
        <f t="shared" si="93"/>
        <v>-1</v>
      </c>
      <c r="AE475" s="32" t="str">
        <f>IF(S475="-","-",VLOOKUP(S475,十干十二支!$A$1:B$61,2,FALSE))</f>
        <v>-</v>
      </c>
      <c r="AF475" s="32" t="str">
        <f>IF(T475="-","-",VLOOKUP(T475,十干十二支!$A$1:B$61,2,FALSE))</f>
        <v>-</v>
      </c>
      <c r="AG475" s="32" t="str">
        <f t="shared" si="92"/>
        <v>-</v>
      </c>
    </row>
    <row r="476" spans="1:33" ht="33.25" customHeight="1">
      <c r="A476" s="66"/>
      <c r="B476" s="33" t="s">
        <v>862</v>
      </c>
      <c r="C476" s="33" t="s">
        <v>20</v>
      </c>
      <c r="D476" s="33" t="s">
        <v>589</v>
      </c>
      <c r="E476" s="34">
        <v>355</v>
      </c>
      <c r="F476" s="33" t="s">
        <v>20</v>
      </c>
      <c r="G476" s="35" t="s">
        <v>863</v>
      </c>
      <c r="H476" s="36" t="s">
        <v>864</v>
      </c>
      <c r="I476" s="31" t="s">
        <v>20</v>
      </c>
      <c r="J476" s="31" t="s">
        <v>661</v>
      </c>
      <c r="K476" s="31" t="s">
        <v>662</v>
      </c>
      <c r="L476" s="31" t="s">
        <v>645</v>
      </c>
      <c r="M476" s="31" t="s">
        <v>20</v>
      </c>
      <c r="N476" s="31" t="s">
        <v>20</v>
      </c>
      <c r="O476" s="31" t="s">
        <v>640</v>
      </c>
      <c r="P476" s="31" t="s">
        <v>640</v>
      </c>
      <c r="Q476" s="31" t="s">
        <v>20</v>
      </c>
      <c r="R476" s="31" t="s">
        <v>20</v>
      </c>
      <c r="S476" s="31" t="s">
        <v>20</v>
      </c>
      <c r="T476" s="31" t="s">
        <v>20</v>
      </c>
      <c r="U476" s="31" t="s">
        <v>20</v>
      </c>
      <c r="V476" s="31" t="s">
        <v>20</v>
      </c>
      <c r="W476" s="31" t="s">
        <v>20</v>
      </c>
      <c r="X476" s="31" t="s">
        <v>20</v>
      </c>
      <c r="Y476" s="31" t="s">
        <v>20</v>
      </c>
      <c r="Z476" s="31" t="s">
        <v>20</v>
      </c>
      <c r="AA476" s="32" t="str">
        <f>IF(W476="-","-",VLOOKUP(W476,十干十二支!A$2:B$61,2,FALSE))</f>
        <v>-</v>
      </c>
      <c r="AB476" s="32" t="str">
        <f>IF(X476="-","-",VLOOKUP(X476,十干十二支!$A$1:B$61,2,FALSE))</f>
        <v>-</v>
      </c>
      <c r="AC476" s="32" t="str">
        <f t="shared" si="91"/>
        <v>-</v>
      </c>
      <c r="AD476" s="32" t="str">
        <f t="shared" si="93"/>
        <v>-</v>
      </c>
      <c r="AE476" s="32" t="str">
        <f>IF(S476="-","-",VLOOKUP(S476,十干十二支!$A$1:B$61,2,FALSE))</f>
        <v>-</v>
      </c>
      <c r="AF476" s="32" t="str">
        <f>IF(T476="-","-",VLOOKUP(T476,十干十二支!$A$1:B$61,2,FALSE))</f>
        <v>-</v>
      </c>
      <c r="AG476" s="32" t="str">
        <f t="shared" si="92"/>
        <v>-</v>
      </c>
    </row>
    <row r="477" spans="1:33" ht="48.25" customHeight="1">
      <c r="A477" s="66"/>
      <c r="B477" s="33" t="s">
        <v>585</v>
      </c>
      <c r="C477" s="33" t="s">
        <v>586</v>
      </c>
      <c r="D477" s="33" t="s">
        <v>20</v>
      </c>
      <c r="E477" s="34">
        <v>355</v>
      </c>
      <c r="F477" s="33" t="s">
        <v>20</v>
      </c>
      <c r="G477" s="35" t="s">
        <v>587</v>
      </c>
      <c r="H477" s="36" t="s">
        <v>588</v>
      </c>
      <c r="I477" s="31" t="s">
        <v>20</v>
      </c>
      <c r="J477" s="31" t="s">
        <v>20</v>
      </c>
      <c r="K477" s="31" t="s">
        <v>637</v>
      </c>
      <c r="L477" s="31" t="s">
        <v>733</v>
      </c>
      <c r="M477" s="31" t="s">
        <v>239</v>
      </c>
      <c r="N477" s="31" t="s">
        <v>240</v>
      </c>
      <c r="O477" s="31" t="s">
        <v>640</v>
      </c>
      <c r="P477" s="31" t="s">
        <v>639</v>
      </c>
      <c r="Q477" s="32">
        <v>0</v>
      </c>
      <c r="R477" s="31" t="s">
        <v>20</v>
      </c>
      <c r="S477" s="31" t="s">
        <v>20</v>
      </c>
      <c r="T477" s="31" t="s">
        <v>20</v>
      </c>
      <c r="U477" s="31" t="s">
        <v>590</v>
      </c>
      <c r="V477" s="31" t="s">
        <v>20</v>
      </c>
      <c r="W477" s="31" t="s">
        <v>20</v>
      </c>
      <c r="X477" s="31" t="s">
        <v>20</v>
      </c>
      <c r="Y477" s="31" t="s">
        <v>20</v>
      </c>
      <c r="Z477" s="31" t="s">
        <v>20</v>
      </c>
      <c r="AA477" s="32" t="str">
        <f>IF(W477="-","-",VLOOKUP(W477,十干十二支!A$2:B$61,2,FALSE))</f>
        <v>-</v>
      </c>
      <c r="AB477" s="32" t="str">
        <f>IF(X477="-","-",VLOOKUP(X477,十干十二支!$A$1:B$61,2,FALSE))</f>
        <v>-</v>
      </c>
      <c r="AC477" s="32" t="str">
        <f t="shared" si="91"/>
        <v>-</v>
      </c>
      <c r="AD477" s="32" t="str">
        <f t="shared" si="93"/>
        <v>-</v>
      </c>
      <c r="AE477" s="32" t="str">
        <f>IF(S477="-","-",VLOOKUP(S477,十干十二支!$A$1:B$61,2,FALSE))</f>
        <v>-</v>
      </c>
      <c r="AF477" s="32" t="str">
        <f>IF(T477="-","-",VLOOKUP(T477,十干十二支!$A$1:B$61,2,FALSE))</f>
        <v>-</v>
      </c>
      <c r="AG477" s="32" t="str">
        <f t="shared" si="92"/>
        <v>-</v>
      </c>
    </row>
    <row r="478" spans="1:33" ht="48.25" customHeight="1">
      <c r="A478" s="66"/>
      <c r="B478" s="33" t="s">
        <v>589</v>
      </c>
      <c r="C478" s="33" t="s">
        <v>586</v>
      </c>
      <c r="D478" s="33" t="s">
        <v>20</v>
      </c>
      <c r="E478" s="34">
        <v>355</v>
      </c>
      <c r="F478" s="34">
        <v>1</v>
      </c>
      <c r="G478" s="35" t="s">
        <v>590</v>
      </c>
      <c r="H478" s="36" t="s">
        <v>591</v>
      </c>
      <c r="I478" s="31" t="s">
        <v>592</v>
      </c>
      <c r="J478" s="31" t="s">
        <v>20</v>
      </c>
      <c r="K478" s="31" t="s">
        <v>637</v>
      </c>
      <c r="L478" s="31" t="s">
        <v>733</v>
      </c>
      <c r="M478" s="31" t="s">
        <v>189</v>
      </c>
      <c r="N478" s="31" t="s">
        <v>239</v>
      </c>
      <c r="O478" s="31" t="s">
        <v>640</v>
      </c>
      <c r="P478" s="31" t="s">
        <v>640</v>
      </c>
      <c r="Q478" s="32">
        <v>2</v>
      </c>
      <c r="R478" s="32">
        <v>0</v>
      </c>
      <c r="S478" s="31" t="s">
        <v>20</v>
      </c>
      <c r="T478" s="31" t="s">
        <v>20</v>
      </c>
      <c r="U478" s="31" t="s">
        <v>595</v>
      </c>
      <c r="V478" s="31" t="s">
        <v>587</v>
      </c>
      <c r="W478" s="31" t="s">
        <v>158</v>
      </c>
      <c r="X478" s="31" t="s">
        <v>205</v>
      </c>
      <c r="Y478" s="31" t="s">
        <v>590</v>
      </c>
      <c r="Z478" s="31" t="s">
        <v>593</v>
      </c>
      <c r="AA478" s="32">
        <f>IF(W478="-","-",VLOOKUP(W478,十干十二支!A$2:B$61,2,FALSE))</f>
        <v>23</v>
      </c>
      <c r="AB478" s="32">
        <f>IF(X478="-","-",VLOOKUP(X478,十干十二支!$A$1:B$61,2,FALSE))</f>
        <v>22</v>
      </c>
      <c r="AC478" s="32">
        <f t="shared" si="91"/>
        <v>-1</v>
      </c>
      <c r="AD478" s="32">
        <f t="shared" si="93"/>
        <v>-1</v>
      </c>
      <c r="AE478" s="32" t="str">
        <f>IF(S478="-","-",VLOOKUP(S478,十干十二支!$A$1:B$61,2,FALSE))</f>
        <v>-</v>
      </c>
      <c r="AF478" s="32" t="str">
        <f>IF(T478="-","-",VLOOKUP(T478,十干十二支!$A$1:B$61,2,FALSE))</f>
        <v>-</v>
      </c>
      <c r="AG478" s="32" t="str">
        <f t="shared" si="92"/>
        <v>-</v>
      </c>
    </row>
    <row r="479" spans="1:33" ht="48.25" customHeight="1">
      <c r="A479" s="66"/>
      <c r="B479" s="33" t="s">
        <v>594</v>
      </c>
      <c r="C479" s="33" t="s">
        <v>586</v>
      </c>
      <c r="D479" s="33" t="s">
        <v>20</v>
      </c>
      <c r="E479" s="34">
        <v>355</v>
      </c>
      <c r="F479" s="34">
        <v>2</v>
      </c>
      <c r="G479" s="35" t="s">
        <v>595</v>
      </c>
      <c r="H479" s="36" t="s">
        <v>596</v>
      </c>
      <c r="I479" s="31" t="s">
        <v>597</v>
      </c>
      <c r="J479" s="31" t="s">
        <v>20</v>
      </c>
      <c r="K479" s="31" t="s">
        <v>637</v>
      </c>
      <c r="L479" s="31" t="s">
        <v>865</v>
      </c>
      <c r="M479" s="31" t="s">
        <v>193</v>
      </c>
      <c r="N479" s="31" t="s">
        <v>189</v>
      </c>
      <c r="O479" s="31" t="s">
        <v>639</v>
      </c>
      <c r="P479" s="31" t="s">
        <v>640</v>
      </c>
      <c r="Q479" s="31" t="s">
        <v>20</v>
      </c>
      <c r="R479" s="32">
        <v>2</v>
      </c>
      <c r="S479" s="31" t="s">
        <v>20</v>
      </c>
      <c r="T479" s="31" t="s">
        <v>20</v>
      </c>
      <c r="U479" s="31" t="s">
        <v>20</v>
      </c>
      <c r="V479" s="31" t="s">
        <v>590</v>
      </c>
      <c r="W479" s="31" t="s">
        <v>227</v>
      </c>
      <c r="X479" s="31" t="s">
        <v>394</v>
      </c>
      <c r="Y479" s="31" t="s">
        <v>595</v>
      </c>
      <c r="Z479" s="31" t="s">
        <v>598</v>
      </c>
      <c r="AA479" s="32">
        <f>IF(W479="-","-",VLOOKUP(W479,十干十二支!A$2:B$61,2,FALSE))</f>
        <v>53</v>
      </c>
      <c r="AB479" s="32">
        <f>IF(X479="-","-",VLOOKUP(X479,十干十二支!$A$1:B$61,2,FALSE))</f>
        <v>52</v>
      </c>
      <c r="AC479" s="32">
        <f t="shared" si="91"/>
        <v>-1</v>
      </c>
      <c r="AD479" s="32">
        <f t="shared" si="93"/>
        <v>-1</v>
      </c>
      <c r="AE479" s="32" t="str">
        <f>IF(S479="-","-",VLOOKUP(S479,十干十二支!$A$1:B$61,2,FALSE))</f>
        <v>-</v>
      </c>
      <c r="AF479" s="32" t="str">
        <f>IF(T479="-","-",VLOOKUP(T479,十干十二支!$A$1:B$61,2,FALSE))</f>
        <v>-</v>
      </c>
      <c r="AG479" s="32" t="str">
        <f t="shared" si="92"/>
        <v>-</v>
      </c>
    </row>
    <row r="480" spans="1:33" ht="63.25" customHeight="1">
      <c r="A480" s="66"/>
      <c r="B480" s="33" t="s">
        <v>586</v>
      </c>
      <c r="C480" s="33" t="s">
        <v>20</v>
      </c>
      <c r="D480" s="33" t="s">
        <v>20</v>
      </c>
      <c r="E480" s="34">
        <v>355</v>
      </c>
      <c r="F480" s="33" t="s">
        <v>20</v>
      </c>
      <c r="G480" s="35" t="s">
        <v>599</v>
      </c>
      <c r="H480" s="36" t="s">
        <v>20</v>
      </c>
      <c r="I480" s="31" t="s">
        <v>600</v>
      </c>
      <c r="J480" s="31" t="s">
        <v>20</v>
      </c>
      <c r="K480" s="31" t="s">
        <v>662</v>
      </c>
      <c r="L480" s="31" t="s">
        <v>20</v>
      </c>
      <c r="M480" s="31" t="s">
        <v>20</v>
      </c>
      <c r="N480" s="31" t="s">
        <v>20</v>
      </c>
      <c r="O480" s="31" t="s">
        <v>20</v>
      </c>
      <c r="P480" s="31" t="s">
        <v>20</v>
      </c>
      <c r="Q480" s="31" t="s">
        <v>20</v>
      </c>
      <c r="R480" s="31" t="s">
        <v>20</v>
      </c>
      <c r="S480" s="31" t="s">
        <v>20</v>
      </c>
      <c r="T480" s="31" t="s">
        <v>20</v>
      </c>
      <c r="U480" s="31" t="s">
        <v>20</v>
      </c>
      <c r="V480" s="31" t="s">
        <v>20</v>
      </c>
      <c r="W480" s="31" t="s">
        <v>20</v>
      </c>
      <c r="X480" s="31" t="s">
        <v>20</v>
      </c>
      <c r="Y480" s="31" t="s">
        <v>20</v>
      </c>
      <c r="Z480" s="31" t="s">
        <v>20</v>
      </c>
      <c r="AA480" s="32" t="str">
        <f>IF(W480="-","-",VLOOKUP(W480,十干十二支!A$2:B$61,2,FALSE))</f>
        <v>-</v>
      </c>
      <c r="AB480" s="32" t="str">
        <f>IF(X480="-","-",VLOOKUP(X480,十干十二支!$A$1:B$61,2,FALSE))</f>
        <v>-</v>
      </c>
      <c r="AC480" s="32" t="str">
        <f t="shared" si="91"/>
        <v>-</v>
      </c>
      <c r="AD480" s="32" t="str">
        <f t="shared" si="93"/>
        <v>-</v>
      </c>
      <c r="AE480" s="32" t="str">
        <f>IF(S480="-","-",VLOOKUP(S480,十干十二支!$A$1:B$61,2,FALSE))</f>
        <v>-</v>
      </c>
      <c r="AF480" s="32" t="str">
        <f>IF(T480="-","-",VLOOKUP(T480,十干十二支!$A$1:B$61,2,FALSE))</f>
        <v>-</v>
      </c>
      <c r="AG480" s="32" t="str">
        <f t="shared" si="92"/>
        <v>-</v>
      </c>
    </row>
    <row r="481" spans="1:33" ht="33.25" customHeight="1">
      <c r="A481" s="66"/>
      <c r="B481" s="33" t="s">
        <v>866</v>
      </c>
      <c r="C481" s="33" t="s">
        <v>20</v>
      </c>
      <c r="D481" s="33" t="s">
        <v>601</v>
      </c>
      <c r="E481" s="34">
        <v>356</v>
      </c>
      <c r="F481" s="33" t="s">
        <v>20</v>
      </c>
      <c r="G481" s="35" t="s">
        <v>867</v>
      </c>
      <c r="H481" s="36" t="s">
        <v>868</v>
      </c>
      <c r="I481" s="31" t="s">
        <v>20</v>
      </c>
      <c r="J481" s="31" t="s">
        <v>20</v>
      </c>
      <c r="K481" s="31" t="s">
        <v>637</v>
      </c>
      <c r="L481" s="31" t="s">
        <v>645</v>
      </c>
      <c r="M481" s="31" t="s">
        <v>20</v>
      </c>
      <c r="N481" s="31" t="s">
        <v>20</v>
      </c>
      <c r="O481" s="31" t="s">
        <v>639</v>
      </c>
      <c r="P481" s="31" t="s">
        <v>640</v>
      </c>
      <c r="Q481" s="31" t="s">
        <v>20</v>
      </c>
      <c r="R481" s="31" t="s">
        <v>20</v>
      </c>
      <c r="S481" s="31" t="s">
        <v>20</v>
      </c>
      <c r="T481" s="31" t="s">
        <v>20</v>
      </c>
      <c r="U481" s="31" t="s">
        <v>20</v>
      </c>
      <c r="V481" s="31" t="s">
        <v>20</v>
      </c>
      <c r="W481" s="31" t="s">
        <v>20</v>
      </c>
      <c r="X481" s="31" t="s">
        <v>20</v>
      </c>
      <c r="Y481" s="31" t="s">
        <v>20</v>
      </c>
      <c r="Z481" s="31" t="s">
        <v>20</v>
      </c>
      <c r="AA481" s="32" t="str">
        <f>IF(W481="-","-",VLOOKUP(W481,十干十二支!A$2:B$61,2,FALSE))</f>
        <v>-</v>
      </c>
      <c r="AB481" s="32" t="str">
        <f>IF(X481="-","-",VLOOKUP(X481,十干十二支!$A$1:B$61,2,FALSE))</f>
        <v>-</v>
      </c>
      <c r="AC481" s="32" t="str">
        <f t="shared" ref="AC481:AC489" si="94">IF(AA481="-","-",AB481-AA481)</f>
        <v>-</v>
      </c>
      <c r="AD481" s="32" t="str">
        <f t="shared" si="93"/>
        <v>-</v>
      </c>
      <c r="AE481" s="32" t="str">
        <f>IF(S481="-","-",VLOOKUP(S481,十干十二支!$A$1:B$61,2,FALSE))</f>
        <v>-</v>
      </c>
      <c r="AF481" s="32" t="str">
        <f>IF(T481="-","-",VLOOKUP(T481,十干十二支!$A$1:B$61,2,FALSE))</f>
        <v>-</v>
      </c>
      <c r="AG481" s="32" t="str">
        <f t="shared" si="92"/>
        <v>-</v>
      </c>
    </row>
    <row r="482" spans="1:33" ht="78.25" customHeight="1">
      <c r="A482" s="66"/>
      <c r="B482" s="33" t="s">
        <v>601</v>
      </c>
      <c r="C482" s="33" t="s">
        <v>20</v>
      </c>
      <c r="D482" s="33" t="s">
        <v>20</v>
      </c>
      <c r="E482" s="34">
        <v>356</v>
      </c>
      <c r="F482" s="34">
        <v>1</v>
      </c>
      <c r="G482" s="35" t="s">
        <v>602</v>
      </c>
      <c r="H482" s="36" t="s">
        <v>603</v>
      </c>
      <c r="I482" s="31" t="s">
        <v>604</v>
      </c>
      <c r="J482" s="31" t="s">
        <v>20</v>
      </c>
      <c r="K482" s="31" t="s">
        <v>637</v>
      </c>
      <c r="L482" s="31" t="s">
        <v>638</v>
      </c>
      <c r="M482" s="31" t="s">
        <v>20</v>
      </c>
      <c r="N482" s="31" t="s">
        <v>20</v>
      </c>
      <c r="O482" s="31" t="s">
        <v>640</v>
      </c>
      <c r="P482" s="31" t="s">
        <v>639</v>
      </c>
      <c r="Q482" s="31" t="s">
        <v>20</v>
      </c>
      <c r="R482" s="31" t="s">
        <v>20</v>
      </c>
      <c r="S482" s="31" t="s">
        <v>20</v>
      </c>
      <c r="T482" s="31" t="s">
        <v>20</v>
      </c>
      <c r="U482" s="31" t="s">
        <v>20</v>
      </c>
      <c r="V482" s="31" t="s">
        <v>20</v>
      </c>
      <c r="W482" s="31" t="s">
        <v>35</v>
      </c>
      <c r="X482" s="31" t="s">
        <v>36</v>
      </c>
      <c r="Y482" s="31" t="s">
        <v>602</v>
      </c>
      <c r="Z482" s="31" t="s">
        <v>605</v>
      </c>
      <c r="AA482" s="32">
        <f>IF(W482="-","-",VLOOKUP(W482,十干十二支!A$2:B$61,2,FALSE))</f>
        <v>26</v>
      </c>
      <c r="AB482" s="32">
        <f>IF(X482="-","-",VLOOKUP(X482,十干十二支!$A$1:B$61,2,FALSE))</f>
        <v>27</v>
      </c>
      <c r="AC482" s="32">
        <f t="shared" si="94"/>
        <v>1</v>
      </c>
      <c r="AD482" s="32">
        <f t="shared" si="93"/>
        <v>1</v>
      </c>
      <c r="AE482" s="32" t="str">
        <f>IF(S482="-","-",VLOOKUP(S482,十干十二支!$A$1:B$61,2,FALSE))</f>
        <v>-</v>
      </c>
      <c r="AF482" s="32" t="str">
        <f>IF(T482="-","-",VLOOKUP(T482,十干十二支!$A$1:B$61,2,FALSE))</f>
        <v>-</v>
      </c>
      <c r="AG482" s="32" t="str">
        <f t="shared" ref="AG482:AG489" si="95">IF(AE482="-","-",AF483-AE482)</f>
        <v>-</v>
      </c>
    </row>
    <row r="483" spans="1:33" ht="48.25" customHeight="1">
      <c r="A483" s="66"/>
      <c r="B483" s="33" t="s">
        <v>869</v>
      </c>
      <c r="C483" s="33" t="s">
        <v>20</v>
      </c>
      <c r="D483" s="33" t="s">
        <v>606</v>
      </c>
      <c r="E483" s="34">
        <v>358</v>
      </c>
      <c r="F483" s="33" t="s">
        <v>20</v>
      </c>
      <c r="G483" s="35" t="s">
        <v>870</v>
      </c>
      <c r="H483" s="36" t="s">
        <v>871</v>
      </c>
      <c r="I483" s="31" t="s">
        <v>20</v>
      </c>
      <c r="J483" s="31" t="s">
        <v>20</v>
      </c>
      <c r="K483" s="31" t="s">
        <v>637</v>
      </c>
      <c r="L483" s="31" t="s">
        <v>645</v>
      </c>
      <c r="M483" s="31" t="s">
        <v>20</v>
      </c>
      <c r="N483" s="31" t="s">
        <v>20</v>
      </c>
      <c r="O483" s="31" t="s">
        <v>640</v>
      </c>
      <c r="P483" s="31" t="s">
        <v>639</v>
      </c>
      <c r="Q483" s="31" t="s">
        <v>20</v>
      </c>
      <c r="R483" s="31" t="s">
        <v>20</v>
      </c>
      <c r="S483" s="31" t="s">
        <v>20</v>
      </c>
      <c r="T483" s="31" t="s">
        <v>20</v>
      </c>
      <c r="U483" s="31" t="s">
        <v>20</v>
      </c>
      <c r="V483" s="31" t="s">
        <v>20</v>
      </c>
      <c r="W483" s="31" t="s">
        <v>20</v>
      </c>
      <c r="X483" s="31" t="s">
        <v>20</v>
      </c>
      <c r="Y483" s="31" t="s">
        <v>20</v>
      </c>
      <c r="Z483" s="31" t="s">
        <v>20</v>
      </c>
      <c r="AA483" s="32" t="str">
        <f>IF(W483="-","-",VLOOKUP(W483,十干十二支!A$2:B$61,2,FALSE))</f>
        <v>-</v>
      </c>
      <c r="AB483" s="32" t="str">
        <f>IF(X483="-","-",VLOOKUP(X483,十干十二支!$A$1:B$61,2,FALSE))</f>
        <v>-</v>
      </c>
      <c r="AC483" s="32" t="str">
        <f t="shared" si="94"/>
        <v>-</v>
      </c>
      <c r="AD483" s="32" t="str">
        <f t="shared" si="93"/>
        <v>-</v>
      </c>
      <c r="AE483" s="32" t="str">
        <f>IF(S483="-","-",VLOOKUP(S483,十干十二支!$A$1:B$61,2,FALSE))</f>
        <v>-</v>
      </c>
      <c r="AF483" s="32" t="str">
        <f>IF(T483="-","-",VLOOKUP(T483,十干十二支!$A$1:B$61,2,FALSE))</f>
        <v>-</v>
      </c>
      <c r="AG483" s="32" t="str">
        <f t="shared" si="95"/>
        <v>-</v>
      </c>
    </row>
    <row r="484" spans="1:33" ht="138.25" customHeight="1">
      <c r="A484" s="66"/>
      <c r="B484" s="33" t="s">
        <v>606</v>
      </c>
      <c r="C484" s="33" t="s">
        <v>20</v>
      </c>
      <c r="D484" s="33" t="s">
        <v>20</v>
      </c>
      <c r="E484" s="34">
        <v>358</v>
      </c>
      <c r="F484" s="34">
        <v>1</v>
      </c>
      <c r="G484" s="35" t="s">
        <v>607</v>
      </c>
      <c r="H484" s="36" t="s">
        <v>608</v>
      </c>
      <c r="I484" s="31" t="s">
        <v>2090</v>
      </c>
      <c r="J484" s="31" t="s">
        <v>20</v>
      </c>
      <c r="K484" s="31" t="s">
        <v>637</v>
      </c>
      <c r="L484" s="31" t="s">
        <v>733</v>
      </c>
      <c r="M484" s="31" t="s">
        <v>20</v>
      </c>
      <c r="N484" s="31" t="s">
        <v>20</v>
      </c>
      <c r="O484" s="31" t="s">
        <v>639</v>
      </c>
      <c r="P484" s="31" t="s">
        <v>640</v>
      </c>
      <c r="Q484" s="31" t="s">
        <v>20</v>
      </c>
      <c r="R484" s="31" t="s">
        <v>20</v>
      </c>
      <c r="S484" s="31" t="s">
        <v>20</v>
      </c>
      <c r="T484" s="31" t="s">
        <v>20</v>
      </c>
      <c r="U484" s="31" t="s">
        <v>20</v>
      </c>
      <c r="V484" s="31" t="s">
        <v>20</v>
      </c>
      <c r="W484" s="31" t="s">
        <v>164</v>
      </c>
      <c r="X484" s="31" t="s">
        <v>122</v>
      </c>
      <c r="Y484" s="31" t="s">
        <v>607</v>
      </c>
      <c r="Z484" s="31" t="s">
        <v>609</v>
      </c>
      <c r="AA484" s="32">
        <f>IF(W484="-","-",VLOOKUP(W484,十干十二支!A$2:B$61,2,FALSE))</f>
        <v>19</v>
      </c>
      <c r="AB484" s="32">
        <f>IF(X484="-","-",VLOOKUP(X484,十干十二支!$A$1:B$61,2,FALSE))</f>
        <v>18</v>
      </c>
      <c r="AC484" s="32">
        <f t="shared" si="94"/>
        <v>-1</v>
      </c>
      <c r="AD484" s="32">
        <f t="shared" si="93"/>
        <v>-1</v>
      </c>
      <c r="AE484" s="32" t="str">
        <f>IF(S484="-","-",VLOOKUP(S484,十干十二支!$A$1:B$61,2,FALSE))</f>
        <v>-</v>
      </c>
      <c r="AF484" s="32" t="str">
        <f>IF(T484="-","-",VLOOKUP(T484,十干十二支!$A$1:B$61,2,FALSE))</f>
        <v>-</v>
      </c>
      <c r="AG484" s="32" t="str">
        <f t="shared" si="95"/>
        <v>-</v>
      </c>
    </row>
    <row r="485" spans="1:33" ht="33.25" customHeight="1">
      <c r="A485" s="66"/>
      <c r="B485" s="33" t="s">
        <v>872</v>
      </c>
      <c r="C485" s="33" t="s">
        <v>20</v>
      </c>
      <c r="D485" s="33" t="s">
        <v>613</v>
      </c>
      <c r="E485" s="34">
        <v>384</v>
      </c>
      <c r="F485" s="33" t="s">
        <v>20</v>
      </c>
      <c r="G485" s="35" t="s">
        <v>873</v>
      </c>
      <c r="H485" s="36" t="s">
        <v>874</v>
      </c>
      <c r="I485" s="31" t="s">
        <v>20</v>
      </c>
      <c r="J485" s="31" t="s">
        <v>661</v>
      </c>
      <c r="K485" s="31" t="s">
        <v>662</v>
      </c>
      <c r="L485" s="31" t="s">
        <v>645</v>
      </c>
      <c r="M485" s="31" t="s">
        <v>20</v>
      </c>
      <c r="N485" s="31" t="s">
        <v>20</v>
      </c>
      <c r="O485" s="31" t="s">
        <v>639</v>
      </c>
      <c r="P485" s="31" t="s">
        <v>639</v>
      </c>
      <c r="Q485" s="31" t="s">
        <v>20</v>
      </c>
      <c r="R485" s="31" t="s">
        <v>20</v>
      </c>
      <c r="S485" s="31" t="s">
        <v>20</v>
      </c>
      <c r="T485" s="31" t="s">
        <v>20</v>
      </c>
      <c r="U485" s="31" t="s">
        <v>20</v>
      </c>
      <c r="V485" s="31" t="s">
        <v>20</v>
      </c>
      <c r="W485" s="31" t="s">
        <v>20</v>
      </c>
      <c r="X485" s="31" t="s">
        <v>20</v>
      </c>
      <c r="Y485" s="31" t="s">
        <v>20</v>
      </c>
      <c r="Z485" s="31" t="s">
        <v>20</v>
      </c>
      <c r="AA485" s="32" t="str">
        <f>IF(W485="-","-",VLOOKUP(W485,十干十二支!A$2:B$61,2,FALSE))</f>
        <v>-</v>
      </c>
      <c r="AB485" s="32" t="str">
        <f>IF(X485="-","-",VLOOKUP(X485,十干十二支!$A$1:B$61,2,FALSE))</f>
        <v>-</v>
      </c>
      <c r="AC485" s="32" t="str">
        <f t="shared" si="94"/>
        <v>-</v>
      </c>
      <c r="AD485" s="32" t="str">
        <f t="shared" si="93"/>
        <v>-</v>
      </c>
      <c r="AE485" s="32" t="str">
        <f>IF(S485="-","-",VLOOKUP(S485,十干十二支!$A$1:B$61,2,FALSE))</f>
        <v>-</v>
      </c>
      <c r="AF485" s="32" t="str">
        <f>IF(T485="-","-",VLOOKUP(T485,十干十二支!$A$1:B$61,2,FALSE))</f>
        <v>-</v>
      </c>
      <c r="AG485" s="32" t="str">
        <f t="shared" si="95"/>
        <v>-</v>
      </c>
    </row>
    <row r="486" spans="1:33" ht="33.25" customHeight="1">
      <c r="A486" s="66"/>
      <c r="B486" s="33" t="s">
        <v>610</v>
      </c>
      <c r="C486" s="33" t="s">
        <v>611</v>
      </c>
      <c r="D486" s="33" t="s">
        <v>20</v>
      </c>
      <c r="E486" s="34">
        <v>384</v>
      </c>
      <c r="F486" s="33" t="s">
        <v>20</v>
      </c>
      <c r="G486" s="35" t="s">
        <v>612</v>
      </c>
      <c r="H486" s="36" t="s">
        <v>2091</v>
      </c>
      <c r="I486" s="31" t="s">
        <v>20</v>
      </c>
      <c r="J486" s="31" t="s">
        <v>20</v>
      </c>
      <c r="K486" s="31" t="s">
        <v>637</v>
      </c>
      <c r="L486" s="31" t="s">
        <v>733</v>
      </c>
      <c r="M486" s="31" t="s">
        <v>20</v>
      </c>
      <c r="N486" s="31" t="s">
        <v>20</v>
      </c>
      <c r="O486" s="31" t="s">
        <v>640</v>
      </c>
      <c r="P486" s="31" t="s">
        <v>639</v>
      </c>
      <c r="Q486" s="31" t="s">
        <v>20</v>
      </c>
      <c r="R486" s="31" t="s">
        <v>20</v>
      </c>
      <c r="S486" s="31" t="s">
        <v>20</v>
      </c>
      <c r="T486" s="31" t="s">
        <v>20</v>
      </c>
      <c r="U486" s="31" t="s">
        <v>20</v>
      </c>
      <c r="V486" s="31" t="s">
        <v>20</v>
      </c>
      <c r="W486" s="31" t="s">
        <v>20</v>
      </c>
      <c r="X486" s="31" t="s">
        <v>20</v>
      </c>
      <c r="Y486" s="31" t="s">
        <v>20</v>
      </c>
      <c r="Z486" s="31" t="s">
        <v>20</v>
      </c>
      <c r="AA486" s="32" t="str">
        <f>IF(W486="-","-",VLOOKUP(W486,十干十二支!A$2:B$61,2,FALSE))</f>
        <v>-</v>
      </c>
      <c r="AB486" s="32" t="str">
        <f>IF(X486="-","-",VLOOKUP(X486,十干十二支!$A$1:B$61,2,FALSE))</f>
        <v>-</v>
      </c>
      <c r="AC486" s="32" t="str">
        <f t="shared" si="94"/>
        <v>-</v>
      </c>
      <c r="AD486" s="32" t="str">
        <f t="shared" si="93"/>
        <v>-</v>
      </c>
      <c r="AE486" s="32" t="str">
        <f>IF(S486="-","-",VLOOKUP(S486,十干十二支!$A$1:B$61,2,FALSE))</f>
        <v>-</v>
      </c>
      <c r="AF486" s="32" t="str">
        <f>IF(T486="-","-",VLOOKUP(T486,十干十二支!$A$1:B$61,2,FALSE))</f>
        <v>-</v>
      </c>
      <c r="AG486" s="32" t="str">
        <f t="shared" si="95"/>
        <v>-</v>
      </c>
    </row>
    <row r="487" spans="1:33" ht="48.25" customHeight="1">
      <c r="A487" s="66"/>
      <c r="B487" s="33" t="s">
        <v>613</v>
      </c>
      <c r="C487" s="33" t="s">
        <v>611</v>
      </c>
      <c r="D487" s="33" t="s">
        <v>20</v>
      </c>
      <c r="E487" s="34">
        <v>384</v>
      </c>
      <c r="F487" s="34">
        <v>1</v>
      </c>
      <c r="G487" s="35" t="s">
        <v>614</v>
      </c>
      <c r="H487" s="36" t="s">
        <v>2092</v>
      </c>
      <c r="I487" s="31" t="s">
        <v>2093</v>
      </c>
      <c r="J487" s="31" t="s">
        <v>20</v>
      </c>
      <c r="K487" s="31" t="s">
        <v>637</v>
      </c>
      <c r="L487" s="31" t="s">
        <v>733</v>
      </c>
      <c r="M487" s="31" t="s">
        <v>20</v>
      </c>
      <c r="N487" s="31" t="s">
        <v>20</v>
      </c>
      <c r="O487" s="31" t="s">
        <v>640</v>
      </c>
      <c r="P487" s="31" t="s">
        <v>640</v>
      </c>
      <c r="Q487" s="31" t="s">
        <v>20</v>
      </c>
      <c r="R487" s="31" t="s">
        <v>20</v>
      </c>
      <c r="S487" s="31" t="s">
        <v>20</v>
      </c>
      <c r="T487" s="31" t="s">
        <v>20</v>
      </c>
      <c r="U487" s="31" t="s">
        <v>20</v>
      </c>
      <c r="V487" s="31" t="s">
        <v>20</v>
      </c>
      <c r="W487" s="31" t="s">
        <v>29</v>
      </c>
      <c r="X487" s="31" t="s">
        <v>28</v>
      </c>
      <c r="Y487" s="31" t="s">
        <v>614</v>
      </c>
      <c r="Z487" s="31" t="s">
        <v>615</v>
      </c>
      <c r="AA487" s="32">
        <f>IF(W487="-","-",VLOOKUP(W487,十干十二支!A$2:B$61,2,FALSE))</f>
        <v>58</v>
      </c>
      <c r="AB487" s="32">
        <f>IF(X487="-","-",VLOOKUP(X487,十干十二支!$A$1:B$61,2,FALSE))</f>
        <v>57</v>
      </c>
      <c r="AC487" s="32">
        <f t="shared" si="94"/>
        <v>-1</v>
      </c>
      <c r="AD487" s="32">
        <f t="shared" si="93"/>
        <v>-1</v>
      </c>
      <c r="AE487" s="32" t="str">
        <f>IF(S487="-","-",VLOOKUP(S487,十干十二支!$A$1:B$61,2,FALSE))</f>
        <v>-</v>
      </c>
      <c r="AF487" s="32" t="str">
        <f>IF(T487="-","-",VLOOKUP(T487,十干十二支!$A$1:B$61,2,FALSE))</f>
        <v>-</v>
      </c>
      <c r="AG487" s="32" t="str">
        <f t="shared" si="95"/>
        <v>-</v>
      </c>
    </row>
    <row r="488" spans="1:33" ht="33.25" customHeight="1">
      <c r="A488" s="66"/>
      <c r="B488" s="33" t="s">
        <v>616</v>
      </c>
      <c r="C488" s="33" t="s">
        <v>611</v>
      </c>
      <c r="D488" s="33" t="s">
        <v>20</v>
      </c>
      <c r="E488" s="34">
        <v>384</v>
      </c>
      <c r="F488" s="34">
        <v>2</v>
      </c>
      <c r="G488" s="35" t="s">
        <v>617</v>
      </c>
      <c r="H488" s="36" t="s">
        <v>618</v>
      </c>
      <c r="I488" s="31" t="s">
        <v>619</v>
      </c>
      <c r="J488" s="31" t="s">
        <v>20</v>
      </c>
      <c r="K488" s="31" t="s">
        <v>637</v>
      </c>
      <c r="L488" s="31" t="s">
        <v>733</v>
      </c>
      <c r="M488" s="31" t="s">
        <v>20</v>
      </c>
      <c r="N488" s="31" t="s">
        <v>20</v>
      </c>
      <c r="O488" s="31" t="s">
        <v>639</v>
      </c>
      <c r="P488" s="31" t="s">
        <v>640</v>
      </c>
      <c r="Q488" s="31" t="s">
        <v>20</v>
      </c>
      <c r="R488" s="31" t="s">
        <v>20</v>
      </c>
      <c r="S488" s="31" t="s">
        <v>20</v>
      </c>
      <c r="T488" s="31" t="s">
        <v>20</v>
      </c>
      <c r="U488" s="31" t="s">
        <v>20</v>
      </c>
      <c r="V488" s="31" t="s">
        <v>20</v>
      </c>
      <c r="W488" s="31" t="s">
        <v>42</v>
      </c>
      <c r="X488" s="31" t="s">
        <v>36</v>
      </c>
      <c r="Y488" s="31" t="s">
        <v>617</v>
      </c>
      <c r="Z488" s="31" t="s">
        <v>620</v>
      </c>
      <c r="AA488" s="32">
        <f>IF(W488="-","-",VLOOKUP(W488,十干十二支!A$2:B$61,2,FALSE))</f>
        <v>28</v>
      </c>
      <c r="AB488" s="32">
        <f>IF(X488="-","-",VLOOKUP(X488,十干十二支!$A$1:B$61,2,FALSE))</f>
        <v>27</v>
      </c>
      <c r="AC488" s="32">
        <f t="shared" si="94"/>
        <v>-1</v>
      </c>
      <c r="AD488" s="32">
        <f t="shared" si="93"/>
        <v>-1</v>
      </c>
      <c r="AE488" s="32" t="str">
        <f>IF(S488="-","-",VLOOKUP(S488,十干十二支!$A$1:B$61,2,FALSE))</f>
        <v>-</v>
      </c>
      <c r="AF488" s="32" t="str">
        <f>IF(T488="-","-",VLOOKUP(T488,十干十二支!$A$1:B$61,2,FALSE))</f>
        <v>-</v>
      </c>
      <c r="AG488" s="32" t="str">
        <f t="shared" si="95"/>
        <v>-</v>
      </c>
    </row>
    <row r="489" spans="1:33" ht="78.25" customHeight="1">
      <c r="A489" s="66"/>
      <c r="B489" s="60" t="s">
        <v>611</v>
      </c>
      <c r="C489" s="60" t="s">
        <v>20</v>
      </c>
      <c r="D489" s="60" t="s">
        <v>20</v>
      </c>
      <c r="E489" s="61">
        <v>384</v>
      </c>
      <c r="F489" s="60" t="s">
        <v>20</v>
      </c>
      <c r="G489" s="62" t="s">
        <v>621</v>
      </c>
      <c r="H489" s="63" t="s">
        <v>20</v>
      </c>
      <c r="I489" s="64" t="s">
        <v>2094</v>
      </c>
      <c r="J489" s="64" t="s">
        <v>20</v>
      </c>
      <c r="K489" s="64" t="s">
        <v>662</v>
      </c>
      <c r="L489" s="64" t="s">
        <v>20</v>
      </c>
      <c r="M489" s="64" t="s">
        <v>20</v>
      </c>
      <c r="N489" s="64" t="s">
        <v>20</v>
      </c>
      <c r="O489" s="64" t="s">
        <v>20</v>
      </c>
      <c r="P489" s="64" t="s">
        <v>20</v>
      </c>
      <c r="Q489" s="64" t="s">
        <v>20</v>
      </c>
      <c r="R489" s="64" t="s">
        <v>20</v>
      </c>
      <c r="S489" s="64" t="s">
        <v>20</v>
      </c>
      <c r="T489" s="64" t="s">
        <v>20</v>
      </c>
      <c r="U489" s="64" t="s">
        <v>20</v>
      </c>
      <c r="V489" s="64" t="s">
        <v>20</v>
      </c>
      <c r="W489" s="64" t="s">
        <v>20</v>
      </c>
      <c r="X489" s="64" t="s">
        <v>20</v>
      </c>
      <c r="Y489" s="64" t="s">
        <v>20</v>
      </c>
      <c r="Z489" s="64" t="s">
        <v>20</v>
      </c>
      <c r="AA489" s="65" t="str">
        <f>IF(W489="-","-",VLOOKUP(W489,十干十二支!A$2:B$61,2,FALSE))</f>
        <v>-</v>
      </c>
      <c r="AB489" s="65" t="str">
        <f>IF(X489="-","-",VLOOKUP(X489,十干十二支!$A$1:B$61,2,FALSE))</f>
        <v>-</v>
      </c>
      <c r="AC489" s="65" t="str">
        <f t="shared" si="94"/>
        <v>-</v>
      </c>
      <c r="AD489" s="32" t="str">
        <f t="shared" si="93"/>
        <v>-</v>
      </c>
      <c r="AE489" s="65" t="str">
        <f>IF(S489="-","-",VLOOKUP(S489,十干十二支!$A$1:B$61,2,FALSE))</f>
        <v>-</v>
      </c>
      <c r="AF489" s="65" t="str">
        <f>IF(T489="-","-",VLOOKUP(T489,十干十二支!$A$1:B$61,2,FALSE))</f>
        <v>-</v>
      </c>
      <c r="AG489" s="65" t="str">
        <f t="shared" si="95"/>
        <v>-</v>
      </c>
    </row>
  </sheetData>
  <autoFilter ref="B1:AG489" xr:uid="{D09E5EC2-85C4-1649-A784-67C26DEDB3EF}"/>
  <phoneticPr fontId="2"/>
  <pageMargins left="0.5" right="0.5" top="0.75" bottom="0.75" header="0.27777800000000002" footer="0.27777800000000002"/>
  <pageSetup scale="72" orientation="portrait"/>
  <headerFooter>
    <oddFooter>&amp;C&amp;"ヒラギノ角ゴ ProN W3,Regular"&amp;12&amp;K000000&amp;P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10"/>
  <sheetViews>
    <sheetView showGridLines="0" workbookViewId="0">
      <pane xSplit="5" ySplit="1" topLeftCell="F2" activePane="bottomRight" state="frozen"/>
      <selection pane="topRight"/>
      <selection pane="bottomLeft"/>
      <selection pane="bottomRight"/>
    </sheetView>
  </sheetViews>
  <sheetFormatPr baseColWidth="10" defaultColWidth="19.5703125" defaultRowHeight="23" customHeight="1"/>
  <cols>
    <col min="1" max="1" width="10.5703125" style="11" customWidth="1"/>
    <col min="2" max="2" width="8" style="11" customWidth="1"/>
    <col min="3" max="3" width="6" style="11" customWidth="1"/>
    <col min="4" max="5" width="5.85546875" style="11" customWidth="1"/>
    <col min="6" max="6" width="9.85546875" style="11" customWidth="1"/>
    <col min="7" max="7" width="79.28515625" style="11" customWidth="1"/>
    <col min="8" max="10" width="19.5703125" style="11" customWidth="1"/>
    <col min="11" max="16384" width="19.5703125" style="11"/>
  </cols>
  <sheetData>
    <row r="1" spans="1:9" ht="18.5" customHeight="1">
      <c r="A1" s="1" t="s">
        <v>0</v>
      </c>
      <c r="B1" s="1" t="s">
        <v>1</v>
      </c>
      <c r="C1" s="1" t="s">
        <v>2</v>
      </c>
      <c r="D1" s="1" t="s">
        <v>3</v>
      </c>
      <c r="E1" s="1" t="s">
        <v>4</v>
      </c>
      <c r="F1" s="1" t="s">
        <v>5</v>
      </c>
      <c r="G1" s="1" t="s">
        <v>6</v>
      </c>
      <c r="H1" s="13"/>
      <c r="I1" s="13"/>
    </row>
    <row r="2" spans="1:9" ht="18.5" customHeight="1">
      <c r="A2" s="2"/>
      <c r="B2" s="2"/>
      <c r="C2" s="3"/>
      <c r="D2" s="3"/>
      <c r="E2" s="14"/>
      <c r="F2" s="15"/>
      <c r="G2" s="16"/>
      <c r="H2" s="16"/>
      <c r="I2" s="16"/>
    </row>
    <row r="3" spans="1:9" ht="33.25" customHeight="1">
      <c r="A3" s="5" t="s">
        <v>875</v>
      </c>
      <c r="B3" s="5"/>
      <c r="C3" s="7">
        <v>162</v>
      </c>
      <c r="D3" s="7">
        <v>4</v>
      </c>
      <c r="E3" s="8" t="s">
        <v>20</v>
      </c>
      <c r="F3" s="9" t="s">
        <v>876</v>
      </c>
      <c r="G3" s="10" t="s">
        <v>877</v>
      </c>
      <c r="H3" s="12"/>
      <c r="I3" s="12"/>
    </row>
    <row r="4" spans="1:9" ht="18.25" customHeight="1">
      <c r="A4" s="5"/>
      <c r="B4" s="5"/>
      <c r="C4" s="6"/>
      <c r="D4" s="6"/>
      <c r="E4" s="17"/>
      <c r="F4" s="18"/>
      <c r="G4" s="12"/>
      <c r="H4" s="12"/>
      <c r="I4" s="12"/>
    </row>
    <row r="5" spans="1:9" ht="18.25" customHeight="1">
      <c r="A5" s="5"/>
      <c r="B5" s="5"/>
      <c r="C5" s="6"/>
      <c r="D5" s="6"/>
      <c r="E5" s="17"/>
      <c r="F5" s="18"/>
      <c r="G5" s="12"/>
      <c r="H5" s="12"/>
      <c r="I5" s="12"/>
    </row>
    <row r="6" spans="1:9" ht="18.25" customHeight="1">
      <c r="A6" s="5"/>
      <c r="B6" s="5"/>
      <c r="C6" s="6"/>
      <c r="D6" s="6"/>
      <c r="E6" s="17"/>
      <c r="F6" s="18"/>
      <c r="G6" s="12"/>
      <c r="H6" s="12"/>
      <c r="I6" s="12"/>
    </row>
    <row r="7" spans="1:9" ht="18.25" customHeight="1">
      <c r="A7" s="5"/>
      <c r="B7" s="5"/>
      <c r="C7" s="6"/>
      <c r="D7" s="6"/>
      <c r="E7" s="17"/>
      <c r="F7" s="18"/>
      <c r="G7" s="12"/>
      <c r="H7" s="12"/>
      <c r="I7" s="12"/>
    </row>
    <row r="8" spans="1:9" ht="18.25" customHeight="1">
      <c r="A8" s="5"/>
      <c r="B8" s="5"/>
      <c r="C8" s="6"/>
      <c r="D8" s="6"/>
      <c r="E8" s="17"/>
      <c r="F8" s="18"/>
      <c r="G8" s="12"/>
      <c r="H8" s="12"/>
      <c r="I8" s="12"/>
    </row>
    <row r="9" spans="1:9" ht="18.25" customHeight="1">
      <c r="A9" s="5"/>
      <c r="B9" s="5"/>
      <c r="C9" s="6"/>
      <c r="D9" s="6"/>
      <c r="E9" s="17"/>
      <c r="F9" s="18"/>
      <c r="G9" s="12"/>
      <c r="H9" s="12"/>
      <c r="I9" s="12"/>
    </row>
    <row r="10" spans="1:9" ht="18.25" customHeight="1">
      <c r="A10" s="5"/>
      <c r="B10" s="5"/>
      <c r="C10" s="6"/>
      <c r="D10" s="6"/>
      <c r="E10" s="17"/>
      <c r="F10" s="18"/>
      <c r="G10" s="12"/>
      <c r="H10" s="12"/>
      <c r="I10" s="12"/>
    </row>
  </sheetData>
  <phoneticPr fontId="2"/>
  <pageMargins left="1" right="1" top="1" bottom="1" header="0.25" footer="0.25"/>
  <pageSetup orientation="portrait"/>
  <headerFooter>
    <oddFooter>&amp;C&amp;"ヒラギノ角ゴ ProN W3,Regular"&amp;12&amp;K000000&amp;P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61"/>
  <sheetViews>
    <sheetView showGridLines="0" zoomScale="150" workbookViewId="0">
      <pane xSplit="1" ySplit="1" topLeftCell="B2" activePane="bottomRight" state="frozen"/>
      <selection pane="topRight"/>
      <selection pane="bottomLeft"/>
      <selection pane="bottomRight" activeCell="A19" sqref="A19"/>
    </sheetView>
  </sheetViews>
  <sheetFormatPr baseColWidth="10" defaultColWidth="19.5703125" defaultRowHeight="23" customHeight="1"/>
  <cols>
    <col min="1" max="3" width="19.5703125" style="11" customWidth="1"/>
    <col min="4" max="16384" width="19.5703125" style="11"/>
  </cols>
  <sheetData>
    <row r="1" spans="1:2" ht="18.5" customHeight="1">
      <c r="A1" s="13" t="s">
        <v>892</v>
      </c>
      <c r="B1" s="13" t="s">
        <v>893</v>
      </c>
    </row>
    <row r="2" spans="1:2" ht="18.5" customHeight="1">
      <c r="A2" s="4" t="s">
        <v>554</v>
      </c>
      <c r="B2" s="19">
        <v>0</v>
      </c>
    </row>
    <row r="3" spans="1:2" ht="18.25" customHeight="1">
      <c r="A3" s="8" t="s">
        <v>878</v>
      </c>
      <c r="B3" s="20">
        <v>1</v>
      </c>
    </row>
    <row r="4" spans="1:2" ht="18.25" customHeight="1">
      <c r="A4" s="8" t="s">
        <v>21</v>
      </c>
      <c r="B4" s="20">
        <v>2</v>
      </c>
    </row>
    <row r="5" spans="1:2" ht="18.25" customHeight="1">
      <c r="A5" s="8" t="s">
        <v>22</v>
      </c>
      <c r="B5" s="20">
        <v>3</v>
      </c>
    </row>
    <row r="6" spans="1:2" ht="18.25" customHeight="1">
      <c r="A6" s="8" t="s">
        <v>194</v>
      </c>
      <c r="B6" s="20">
        <v>4</v>
      </c>
    </row>
    <row r="7" spans="1:2" ht="18.25" customHeight="1">
      <c r="A7" s="8" t="s">
        <v>1809</v>
      </c>
      <c r="B7" s="20">
        <v>5</v>
      </c>
    </row>
    <row r="8" spans="1:2" ht="18.25" customHeight="1">
      <c r="A8" s="8" t="s">
        <v>139</v>
      </c>
      <c r="B8" s="20">
        <v>6</v>
      </c>
    </row>
    <row r="9" spans="1:2" ht="18.25" customHeight="1">
      <c r="A9" s="8" t="s">
        <v>331</v>
      </c>
      <c r="B9" s="20">
        <v>7</v>
      </c>
    </row>
    <row r="10" spans="1:2" ht="18.25" customHeight="1">
      <c r="A10" s="8" t="s">
        <v>1816</v>
      </c>
      <c r="B10" s="20">
        <v>8</v>
      </c>
    </row>
    <row r="11" spans="1:2" ht="18.25" customHeight="1">
      <c r="A11" s="8" t="s">
        <v>1817</v>
      </c>
      <c r="B11" s="20">
        <v>9</v>
      </c>
    </row>
    <row r="12" spans="1:2" ht="18.25" customHeight="1">
      <c r="A12" s="8" t="s">
        <v>1811</v>
      </c>
      <c r="B12" s="20">
        <v>10</v>
      </c>
    </row>
    <row r="13" spans="1:2" ht="18.25" customHeight="1">
      <c r="A13" s="8" t="s">
        <v>1519</v>
      </c>
      <c r="B13" s="20">
        <v>11</v>
      </c>
    </row>
    <row r="14" spans="1:2" ht="18.25" customHeight="1">
      <c r="A14" s="8" t="s">
        <v>275</v>
      </c>
      <c r="B14" s="20">
        <v>12</v>
      </c>
    </row>
    <row r="15" spans="1:2" ht="18.25" customHeight="1">
      <c r="A15" s="8" t="s">
        <v>1524</v>
      </c>
      <c r="B15" s="20">
        <v>13</v>
      </c>
    </row>
    <row r="16" spans="1:2" ht="18.25" customHeight="1">
      <c r="A16" s="8" t="s">
        <v>110</v>
      </c>
      <c r="B16" s="20">
        <v>14</v>
      </c>
    </row>
    <row r="17" spans="1:2" ht="18.25" customHeight="1">
      <c r="A17" s="8" t="s">
        <v>99</v>
      </c>
      <c r="B17" s="20">
        <v>15</v>
      </c>
    </row>
    <row r="18" spans="1:2" ht="18.25" customHeight="1">
      <c r="A18" s="8" t="s">
        <v>98</v>
      </c>
      <c r="B18" s="20">
        <v>16</v>
      </c>
    </row>
    <row r="19" spans="1:2" ht="18.25" customHeight="1">
      <c r="A19" s="8" t="s">
        <v>116</v>
      </c>
      <c r="B19" s="20">
        <v>17</v>
      </c>
    </row>
    <row r="20" spans="1:2" ht="18.25" customHeight="1">
      <c r="A20" s="8" t="s">
        <v>122</v>
      </c>
      <c r="B20" s="20">
        <v>18</v>
      </c>
    </row>
    <row r="21" spans="1:2" ht="18.25" customHeight="1">
      <c r="A21" s="8" t="s">
        <v>164</v>
      </c>
      <c r="B21" s="20">
        <v>19</v>
      </c>
    </row>
    <row r="22" spans="1:2" ht="18.25" customHeight="1">
      <c r="A22" s="8" t="s">
        <v>92</v>
      </c>
      <c r="B22" s="20">
        <v>20</v>
      </c>
    </row>
    <row r="23" spans="1:2" ht="18.25" customHeight="1">
      <c r="A23" s="8" t="s">
        <v>91</v>
      </c>
      <c r="B23" s="20">
        <v>21</v>
      </c>
    </row>
    <row r="24" spans="1:2" ht="18.25" customHeight="1">
      <c r="A24" s="8" t="s">
        <v>205</v>
      </c>
      <c r="B24" s="20">
        <v>22</v>
      </c>
    </row>
    <row r="25" spans="1:2" ht="18.25" customHeight="1">
      <c r="A25" s="8" t="s">
        <v>158</v>
      </c>
      <c r="B25" s="20">
        <v>23</v>
      </c>
    </row>
    <row r="26" spans="1:2" ht="18.25" customHeight="1">
      <c r="A26" s="8" t="s">
        <v>147</v>
      </c>
      <c r="B26" s="20">
        <v>24</v>
      </c>
    </row>
    <row r="27" spans="1:2" ht="18.25" customHeight="1">
      <c r="A27" s="8" t="s">
        <v>146</v>
      </c>
      <c r="B27" s="20">
        <v>25</v>
      </c>
    </row>
    <row r="28" spans="1:2" ht="18.25" customHeight="1">
      <c r="A28" s="8" t="s">
        <v>35</v>
      </c>
      <c r="B28" s="20">
        <v>26</v>
      </c>
    </row>
    <row r="29" spans="1:2" ht="18.25" customHeight="1">
      <c r="A29" s="8" t="s">
        <v>36</v>
      </c>
      <c r="B29" s="20">
        <v>27</v>
      </c>
    </row>
    <row r="30" spans="1:2" ht="18.25" customHeight="1">
      <c r="A30" s="8" t="s">
        <v>42</v>
      </c>
      <c r="B30" s="20">
        <v>28</v>
      </c>
    </row>
    <row r="31" spans="1:2" ht="18.25" customHeight="1">
      <c r="A31" s="8" t="s">
        <v>1814</v>
      </c>
      <c r="B31" s="20">
        <v>29</v>
      </c>
    </row>
    <row r="32" spans="1:2" ht="18.25" customHeight="1">
      <c r="A32" s="8" t="s">
        <v>1812</v>
      </c>
      <c r="B32" s="20">
        <v>30</v>
      </c>
    </row>
    <row r="33" spans="1:2" ht="18.25" customHeight="1">
      <c r="A33" s="8" t="s">
        <v>175</v>
      </c>
      <c r="B33" s="20">
        <v>31</v>
      </c>
    </row>
    <row r="34" spans="1:2" ht="18.25" customHeight="1">
      <c r="A34" s="8" t="s">
        <v>879</v>
      </c>
      <c r="B34" s="20">
        <v>32</v>
      </c>
    </row>
    <row r="35" spans="1:2" ht="18.25" customHeight="1">
      <c r="A35" s="8" t="s">
        <v>268</v>
      </c>
      <c r="B35" s="20">
        <v>33</v>
      </c>
    </row>
    <row r="36" spans="1:2" ht="18.25" customHeight="1">
      <c r="A36" s="8" t="s">
        <v>267</v>
      </c>
      <c r="B36" s="20">
        <v>34</v>
      </c>
    </row>
    <row r="37" spans="1:2" ht="18.25" customHeight="1">
      <c r="A37" s="8" t="s">
        <v>1807</v>
      </c>
      <c r="B37" s="20">
        <v>35</v>
      </c>
    </row>
    <row r="38" spans="1:2" ht="18.25" customHeight="1">
      <c r="A38" s="8" t="s">
        <v>1553</v>
      </c>
      <c r="B38" s="20">
        <v>36</v>
      </c>
    </row>
    <row r="39" spans="1:2" ht="18.25" customHeight="1">
      <c r="A39" s="8" t="s">
        <v>1810</v>
      </c>
      <c r="B39" s="20">
        <v>37</v>
      </c>
    </row>
    <row r="40" spans="1:2" ht="18.25" customHeight="1">
      <c r="A40" s="8" t="s">
        <v>1819</v>
      </c>
      <c r="B40" s="20">
        <v>38</v>
      </c>
    </row>
    <row r="41" spans="1:2" ht="18.25" customHeight="1">
      <c r="A41" s="8" t="s">
        <v>1808</v>
      </c>
      <c r="B41" s="20">
        <v>39</v>
      </c>
    </row>
    <row r="42" spans="1:2" ht="18.25" customHeight="1">
      <c r="A42" s="8" t="s">
        <v>216</v>
      </c>
      <c r="B42" s="20">
        <v>40</v>
      </c>
    </row>
    <row r="43" spans="1:2" ht="18.25" customHeight="1">
      <c r="A43" s="8" t="s">
        <v>1813</v>
      </c>
      <c r="B43" s="20">
        <v>41</v>
      </c>
    </row>
    <row r="44" spans="1:2" ht="18.25" customHeight="1">
      <c r="A44" s="8" t="s">
        <v>1821</v>
      </c>
      <c r="B44" s="20">
        <v>42</v>
      </c>
    </row>
    <row r="45" spans="1:2" ht="18.25" customHeight="1">
      <c r="A45" s="8" t="s">
        <v>63</v>
      </c>
      <c r="B45" s="20">
        <v>43</v>
      </c>
    </row>
    <row r="46" spans="1:2" ht="18.25" customHeight="1">
      <c r="A46" s="8" t="s">
        <v>56</v>
      </c>
      <c r="B46" s="20">
        <v>44</v>
      </c>
    </row>
    <row r="47" spans="1:2" ht="18.25" customHeight="1">
      <c r="A47" s="8" t="s">
        <v>55</v>
      </c>
      <c r="B47" s="20">
        <v>45</v>
      </c>
    </row>
    <row r="48" spans="1:2" ht="18.25" customHeight="1">
      <c r="A48" s="8" t="s">
        <v>336</v>
      </c>
      <c r="B48" s="20">
        <v>46</v>
      </c>
    </row>
    <row r="49" spans="1:2" ht="18.25" customHeight="1">
      <c r="A49" s="8" t="s">
        <v>1815</v>
      </c>
      <c r="B49" s="20">
        <v>47</v>
      </c>
    </row>
    <row r="50" spans="1:2" ht="18.25" customHeight="1">
      <c r="A50" s="8" t="s">
        <v>48</v>
      </c>
      <c r="B50" s="20">
        <v>48</v>
      </c>
    </row>
    <row r="51" spans="1:2" ht="18.25" customHeight="1">
      <c r="A51" s="8" t="s">
        <v>244</v>
      </c>
      <c r="B51" s="20">
        <v>49</v>
      </c>
    </row>
    <row r="52" spans="1:2" ht="18.25" customHeight="1">
      <c r="A52" s="8" t="s">
        <v>85</v>
      </c>
      <c r="B52" s="20">
        <v>50</v>
      </c>
    </row>
    <row r="53" spans="1:2" ht="18.25" customHeight="1">
      <c r="A53" s="8" t="s">
        <v>84</v>
      </c>
      <c r="B53" s="20">
        <v>51</v>
      </c>
    </row>
    <row r="54" spans="1:2" ht="18.25" customHeight="1">
      <c r="A54" s="8" t="s">
        <v>394</v>
      </c>
      <c r="B54" s="20">
        <v>52</v>
      </c>
    </row>
    <row r="55" spans="1:2" ht="18.25" customHeight="1">
      <c r="A55" s="8" t="s">
        <v>227</v>
      </c>
      <c r="B55" s="20">
        <v>53</v>
      </c>
    </row>
    <row r="56" spans="1:2" ht="18.25" customHeight="1">
      <c r="A56" s="8" t="s">
        <v>228</v>
      </c>
      <c r="B56" s="20">
        <v>54</v>
      </c>
    </row>
    <row r="57" spans="1:2" ht="18.25" customHeight="1">
      <c r="A57" s="8" t="s">
        <v>883</v>
      </c>
      <c r="B57" s="20">
        <v>55</v>
      </c>
    </row>
    <row r="58" spans="1:2" ht="18.25" customHeight="1">
      <c r="A58" s="8" t="s">
        <v>884</v>
      </c>
      <c r="B58" s="20">
        <v>56</v>
      </c>
    </row>
    <row r="59" spans="1:2" ht="18.25" customHeight="1">
      <c r="A59" s="8" t="s">
        <v>28</v>
      </c>
      <c r="B59" s="20">
        <v>57</v>
      </c>
    </row>
    <row r="60" spans="1:2" ht="18.25" customHeight="1">
      <c r="A60" s="8" t="s">
        <v>1806</v>
      </c>
      <c r="B60" s="20">
        <v>58</v>
      </c>
    </row>
    <row r="61" spans="1:2" ht="18.25" customHeight="1">
      <c r="A61" s="8" t="s">
        <v>74</v>
      </c>
      <c r="B61" s="20">
        <v>59</v>
      </c>
    </row>
  </sheetData>
  <phoneticPr fontId="2"/>
  <pageMargins left="1" right="1" top="1" bottom="1" header="0.25" footer="0.25"/>
  <pageSetup orientation="portrait" r:id="rId1"/>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3</vt:i4>
      </vt:variant>
    </vt:vector>
  </HeadingPairs>
  <TitlesOfParts>
    <vt:vector size="3" baseType="lpstr">
      <vt:lpstr>月</vt:lpstr>
      <vt:lpstr>年</vt:lpstr>
      <vt:lpstr>十干十二支</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2022-12-21T11:46:13Z</dcterms:created>
  <dcterms:modified xsi:type="dcterms:W3CDTF">2022-12-28T11:30:02Z</dcterms:modified>
</cp:coreProperties>
</file>