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实验结果" sheetId="1" r:id="rId4"/>
    <sheet name="人工check" sheetId="2" r:id="rId5"/>
    <sheet name="别管" sheetId="3" r:id="rId6"/>
  </sheets>
</workbook>
</file>

<file path=xl/sharedStrings.xml><?xml version="1.0" encoding="utf-8"?>
<sst xmlns="http://schemas.openxmlformats.org/spreadsheetml/2006/main" uniqueCount="65">
  <si>
    <t>表格 1</t>
  </si>
  <si>
    <t>AllFeatures</t>
  </si>
  <si>
    <t>Adaboost</t>
  </si>
  <si>
    <t>Random Forest</t>
  </si>
  <si>
    <t>J48</t>
  </si>
  <si>
    <t>SMO</t>
  </si>
  <si>
    <t>Naive Bayes</t>
  </si>
  <si>
    <t>Train</t>
  </si>
  <si>
    <t>Test</t>
  </si>
  <si>
    <t>Precision</t>
  </si>
  <si>
    <t>Recall</t>
  </si>
  <si>
    <t>F-Measure</t>
  </si>
  <si>
    <t>Ant+Eclipse.jdt.core+Org.eclipse.emf+Elastic search+Guava</t>
  </si>
  <si>
    <t>Lucene</t>
  </si>
  <si>
    <t>Ant+Eclipse.jdt.core+Org.eclipse.emf+Elastic search+Lucene</t>
  </si>
  <si>
    <t>Guava</t>
  </si>
  <si>
    <t>Ant+Eclipse.jdt.core+Org.eclipse.emf+Guava+Lucene</t>
  </si>
  <si>
    <t>Elastic search</t>
  </si>
  <si>
    <t>Ant+Eclipse.jdt.core+Elastic search+Guava+Lucene</t>
  </si>
  <si>
    <t>Org.eclipse.emf</t>
  </si>
  <si>
    <t>Ant+Org.eclipse.emf+Elastic search+Guava+Lucene</t>
  </si>
  <si>
    <t>Eclipse.jdt.core</t>
  </si>
  <si>
    <t>Eclipse.jdt.core+Org.eclipse.emf+Elastic search+Guava+Lucene</t>
  </si>
  <si>
    <t>Ant</t>
  </si>
  <si>
    <t>Wangwei</t>
  </si>
  <si>
    <t>Projects</t>
  </si>
  <si>
    <t>Refactor Instances-0.1</t>
  </si>
  <si>
    <t>Refactor Instances-0.3</t>
  </si>
  <si>
    <t>Refactor Instances-0.5</t>
  </si>
  <si>
    <t>Sum</t>
  </si>
  <si>
    <t>check num</t>
  </si>
  <si>
    <t>right num</t>
  </si>
  <si>
    <t>wrong num</t>
  </si>
  <si>
    <t>Refactor Instances</t>
  </si>
  <si>
    <t>Unrefactor Instances</t>
  </si>
  <si>
    <t>AllFeatures-Adaboost as base</t>
  </si>
  <si>
    <t>wangwei-adaboost</t>
  </si>
  <si>
    <t>AllFeatures-decision tree</t>
  </si>
  <si>
    <t>wangwei-decision tree</t>
  </si>
  <si>
    <t>AllFeatures-other model</t>
  </si>
  <si>
    <t>svm, naive bayes, random forest</t>
  </si>
  <si>
    <t>other feature set-adaboost</t>
  </si>
  <si>
    <t>Decision Stump</t>
  </si>
  <si>
    <t>WithoutCode</t>
  </si>
  <si>
    <t>WithoutCochange</t>
  </si>
  <si>
    <t>WithoutContext</t>
  </si>
  <si>
    <t>WithoutDiff</t>
  </si>
  <si>
    <t>WithoutHistory</t>
  </si>
  <si>
    <t>WithoutLocation</t>
  </si>
  <si>
    <t>WithoutWangwei</t>
  </si>
  <si>
    <t>Right</t>
  </si>
  <si>
    <t>Wrong</t>
  </si>
  <si>
    <t>23  63  18</t>
  </si>
  <si>
    <t>19 56 64</t>
  </si>
  <si>
    <t>23 67</t>
  </si>
  <si>
    <t>27 41</t>
  </si>
  <si>
    <t>10 108 48 62 71 92</t>
  </si>
  <si>
    <t>50 63 75</t>
  </si>
  <si>
    <t>51 73</t>
  </si>
  <si>
    <t>102  165  182</t>
  </si>
  <si>
    <t>161 178 77</t>
  </si>
  <si>
    <t>127  183</t>
  </si>
  <si>
    <t>2 54</t>
  </si>
  <si>
    <t xml:space="preserve">45 59 </t>
  </si>
  <si>
    <t>19 57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</si>
</sst>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b val="1"/>
      <sz val="10"/>
      <color indexed="12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49" fontId="3" fillId="2" borderId="1" applyNumberFormat="1" applyFont="1" applyFill="1" applyBorder="1" applyAlignment="1" applyProtection="0">
      <alignment vertical="top" wrapText="1"/>
    </xf>
    <xf numFmtId="49" fontId="2" fillId="2" borderId="2" applyNumberFormat="1" applyFont="1" applyFill="1" applyBorder="1" applyAlignment="1" applyProtection="0">
      <alignment vertical="top" wrapText="1"/>
    </xf>
    <xf numFmtId="49" fontId="2" fillId="2" borderId="3" applyNumberFormat="1" applyFont="1" applyFill="1" applyBorder="1" applyAlignment="1" applyProtection="0">
      <alignment vertical="top" wrapText="1"/>
    </xf>
    <xf numFmtId="49" fontId="2" fillId="2" borderId="4" applyNumberFormat="1" applyFont="1" applyFill="1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49" fontId="2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3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3" borderId="7" applyNumberFormat="1" applyFont="1" applyFill="0" applyBorder="1" applyAlignment="1" applyProtection="0">
      <alignment vertical="top" wrapText="1"/>
    </xf>
    <xf numFmtId="49" fontId="2" fillId="2" borderId="5" applyNumberFormat="1" applyFont="1" applyFill="1" applyBorder="1" applyAlignment="1" applyProtection="0">
      <alignment vertical="top" wrapText="1"/>
    </xf>
    <xf numFmtId="49" fontId="2" fillId="2" borderId="6" applyNumberFormat="1" applyFont="1" applyFill="1" applyBorder="1" applyAlignment="1" applyProtection="0">
      <alignment vertical="top" wrapText="1"/>
    </xf>
    <xf numFmtId="49" fontId="2" fillId="2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horizontal="left"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3" borderId="7" applyNumberFormat="0" applyFont="1" applyFill="0" applyBorder="1" applyAlignment="1" applyProtection="0">
      <alignment vertical="top" wrapText="1"/>
    </xf>
    <xf numFmtId="49" fontId="2" borderId="7" applyNumberFormat="1" applyFont="1" applyFill="0" applyBorder="1" applyAlignment="1" applyProtection="0">
      <alignment horizontal="left" vertical="top" wrapText="1"/>
    </xf>
    <xf numFmtId="0" fontId="0" borderId="7" applyNumberFormat="1" applyFont="1" applyFill="0" applyBorder="1" applyAlignment="1" applyProtection="0">
      <alignment horizontal="left" vertical="top" wrapText="1"/>
    </xf>
    <xf numFmtId="49" fontId="0" borderId="7" applyNumberFormat="1" applyFont="1" applyFill="0" applyBorder="1" applyAlignment="1" applyProtection="0">
      <alignment horizontal="left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ed220b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Q3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8" width="16.3516" style="1" customWidth="1"/>
    <col min="9" max="9" width="16.3516" style="1" customWidth="1"/>
    <col min="10" max="10" width="16.3516" style="1" customWidth="1"/>
    <col min="11" max="11" width="16.3516" style="1" customWidth="1"/>
    <col min="12" max="12" width="16.3516" style="1" customWidth="1"/>
    <col min="13" max="13" width="16.3516" style="1" customWidth="1"/>
    <col min="14" max="14" width="16.3516" style="1" customWidth="1"/>
    <col min="15" max="15" width="16.3516" style="1" customWidth="1"/>
    <col min="16" max="16" width="16.3516" style="1" customWidth="1"/>
    <col min="17" max="17" width="16.3516" style="1" customWidth="1"/>
    <col min="18" max="256" width="16.3516" style="1" customWidth="1"/>
  </cols>
  <sheetData>
    <row r="1" ht="31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ht="20.25" customHeight="1">
      <c r="A2" t="s" s="3">
        <v>1</v>
      </c>
      <c r="B2" s="4"/>
      <c r="C2" t="s" s="5">
        <v>2</v>
      </c>
      <c r="D2" s="4"/>
      <c r="E2" s="4"/>
      <c r="F2" t="s" s="5">
        <v>3</v>
      </c>
      <c r="G2" s="4"/>
      <c r="H2" s="4"/>
      <c r="I2" t="s" s="5">
        <v>4</v>
      </c>
      <c r="J2" s="4"/>
      <c r="K2" s="4"/>
      <c r="L2" t="s" s="5">
        <v>5</v>
      </c>
      <c r="M2" s="4"/>
      <c r="N2" s="4"/>
      <c r="O2" t="s" s="5">
        <v>6</v>
      </c>
      <c r="P2" s="4"/>
      <c r="Q2" s="4"/>
    </row>
    <row r="3" ht="20.25" customHeight="1">
      <c r="A3" t="s" s="6">
        <v>7</v>
      </c>
      <c r="B3" t="s" s="7">
        <v>8</v>
      </c>
      <c r="C3" t="s" s="8">
        <v>9</v>
      </c>
      <c r="D3" t="s" s="8">
        <v>10</v>
      </c>
      <c r="E3" t="s" s="8">
        <v>11</v>
      </c>
      <c r="F3" t="s" s="8">
        <v>9</v>
      </c>
      <c r="G3" t="s" s="8">
        <v>10</v>
      </c>
      <c r="H3" t="s" s="8">
        <v>11</v>
      </c>
      <c r="I3" t="s" s="8">
        <v>9</v>
      </c>
      <c r="J3" t="s" s="8">
        <v>10</v>
      </c>
      <c r="K3" t="s" s="8">
        <v>11</v>
      </c>
      <c r="L3" t="s" s="8">
        <v>9</v>
      </c>
      <c r="M3" t="s" s="8">
        <v>10</v>
      </c>
      <c r="N3" t="s" s="8">
        <v>11</v>
      </c>
      <c r="O3" t="s" s="8">
        <v>9</v>
      </c>
      <c r="P3" t="s" s="8">
        <v>10</v>
      </c>
      <c r="Q3" t="s" s="8">
        <v>11</v>
      </c>
    </row>
    <row r="4" ht="56.05" customHeight="1">
      <c r="A4" t="s" s="9">
        <v>12</v>
      </c>
      <c r="B4" t="s" s="10">
        <v>13</v>
      </c>
      <c r="C4" s="11">
        <v>0.673</v>
      </c>
      <c r="D4" s="11">
        <v>0.627</v>
      </c>
      <c r="E4" s="11">
        <v>0.649</v>
      </c>
      <c r="F4" s="11">
        <v>0.704</v>
      </c>
      <c r="G4" s="11">
        <v>0.322</v>
      </c>
      <c r="H4" s="11">
        <v>0.442</v>
      </c>
      <c r="I4" s="11">
        <v>0.55</v>
      </c>
      <c r="J4" s="11">
        <v>0.373</v>
      </c>
      <c r="K4" s="11">
        <v>0.444</v>
      </c>
      <c r="L4" s="11">
        <v>0.597</v>
      </c>
      <c r="M4" s="11">
        <v>0.627</v>
      </c>
      <c r="N4" s="11">
        <v>0.612</v>
      </c>
      <c r="O4" s="11">
        <v>0.538</v>
      </c>
      <c r="P4" s="11">
        <v>0.847</v>
      </c>
      <c r="Q4" s="11">
        <v>0.658</v>
      </c>
    </row>
    <row r="5" ht="56.05" customHeight="1">
      <c r="A5" t="s" s="9">
        <v>14</v>
      </c>
      <c r="B5" t="s" s="10">
        <v>15</v>
      </c>
      <c r="C5" s="11">
        <v>0.797</v>
      </c>
      <c r="D5" s="11">
        <v>0.764</v>
      </c>
      <c r="E5" s="11">
        <v>0.78</v>
      </c>
      <c r="F5" s="11">
        <v>0.879</v>
      </c>
      <c r="G5" s="11">
        <v>0.708</v>
      </c>
      <c r="H5" s="11">
        <v>0.785</v>
      </c>
      <c r="I5" s="11">
        <v>0.8070000000000001</v>
      </c>
      <c r="J5" s="11">
        <v>0.639</v>
      </c>
      <c r="K5" s="11">
        <v>0.713</v>
      </c>
      <c r="L5" s="11">
        <v>0.855</v>
      </c>
      <c r="M5" s="11">
        <v>0.736</v>
      </c>
      <c r="N5" s="11">
        <v>0.791</v>
      </c>
      <c r="O5" s="11">
        <v>0.458</v>
      </c>
      <c r="P5" s="11">
        <v>0.764</v>
      </c>
      <c r="Q5" s="11">
        <v>0.573</v>
      </c>
    </row>
    <row r="6" ht="44.05" customHeight="1">
      <c r="A6" t="s" s="9">
        <v>16</v>
      </c>
      <c r="B6" t="s" s="10">
        <v>17</v>
      </c>
      <c r="C6" s="11">
        <v>0.6840000000000001</v>
      </c>
      <c r="D6" s="11">
        <v>0.596</v>
      </c>
      <c r="E6" s="11">
        <v>0.637</v>
      </c>
      <c r="F6" s="11">
        <v>0.803</v>
      </c>
      <c r="G6" s="11">
        <v>0.45</v>
      </c>
      <c r="H6" s="11">
        <v>0.576</v>
      </c>
      <c r="I6" s="11">
        <v>0.573</v>
      </c>
      <c r="J6" s="11">
        <v>0.431</v>
      </c>
      <c r="K6" s="11">
        <v>0.492</v>
      </c>
      <c r="L6" s="11">
        <v>0.608</v>
      </c>
      <c r="M6" s="11">
        <v>0.44</v>
      </c>
      <c r="N6" s="11">
        <v>0.511</v>
      </c>
      <c r="O6" s="11">
        <v>0.478</v>
      </c>
      <c r="P6" s="11">
        <v>0.697</v>
      </c>
      <c r="Q6" s="11">
        <v>0.5669999999999999</v>
      </c>
    </row>
    <row r="7" ht="56.05" customHeight="1">
      <c r="A7" t="s" s="9">
        <v>18</v>
      </c>
      <c r="B7" t="s" s="10">
        <v>19</v>
      </c>
      <c r="C7" s="11">
        <v>0.68</v>
      </c>
      <c r="D7" s="11">
        <v>0.548</v>
      </c>
      <c r="E7" s="11">
        <v>0.607</v>
      </c>
      <c r="F7" s="11">
        <v>0.5629999999999999</v>
      </c>
      <c r="G7" s="11">
        <v>0.29</v>
      </c>
      <c r="H7" s="11">
        <v>0.383</v>
      </c>
      <c r="I7" s="11">
        <v>0.622</v>
      </c>
      <c r="J7" s="11">
        <v>0.742</v>
      </c>
      <c r="K7" s="11">
        <v>0.676</v>
      </c>
      <c r="L7" s="11">
        <v>0.625</v>
      </c>
      <c r="M7" s="11">
        <v>0.645</v>
      </c>
      <c r="N7" s="11">
        <v>0.635</v>
      </c>
      <c r="O7" s="11">
        <v>0.492</v>
      </c>
      <c r="P7" s="11">
        <v>0.968</v>
      </c>
      <c r="Q7" s="11">
        <v>0.652</v>
      </c>
    </row>
    <row r="8" ht="56.05" customHeight="1">
      <c r="A8" t="s" s="9">
        <v>20</v>
      </c>
      <c r="B8" t="s" s="10">
        <v>21</v>
      </c>
      <c r="C8" s="11">
        <v>0.711</v>
      </c>
      <c r="D8" s="11">
        <v>0.651</v>
      </c>
      <c r="E8" s="11">
        <v>0.679</v>
      </c>
      <c r="F8" s="11">
        <v>0.638</v>
      </c>
      <c r="G8" s="11">
        <v>0.614</v>
      </c>
      <c r="H8" s="11">
        <v>0.626</v>
      </c>
      <c r="I8" s="11">
        <v>0.613</v>
      </c>
      <c r="J8" s="11">
        <v>0.59</v>
      </c>
      <c r="K8" s="11">
        <v>0.601</v>
      </c>
      <c r="L8" s="11">
        <v>0.602</v>
      </c>
      <c r="M8" s="11">
        <v>0.639</v>
      </c>
      <c r="N8" s="11">
        <v>0.62</v>
      </c>
      <c r="O8" s="11">
        <v>0.5629999999999999</v>
      </c>
      <c r="P8" s="11">
        <v>0.964</v>
      </c>
      <c r="Q8" s="11">
        <v>0.711</v>
      </c>
    </row>
    <row r="9" ht="68.05" customHeight="1">
      <c r="A9" t="s" s="9">
        <v>22</v>
      </c>
      <c r="B9" t="s" s="10">
        <v>23</v>
      </c>
      <c r="C9" s="11">
        <v>0.8100000000000001</v>
      </c>
      <c r="D9" s="11">
        <v>0.447</v>
      </c>
      <c r="E9" s="11">
        <v>0.576</v>
      </c>
      <c r="F9" s="11">
        <v>0.852</v>
      </c>
      <c r="G9" s="11">
        <v>0.605</v>
      </c>
      <c r="H9" s="11">
        <v>0.708</v>
      </c>
      <c r="I9" s="11">
        <v>0.667</v>
      </c>
      <c r="J9" s="11">
        <v>0.368</v>
      </c>
      <c r="K9" s="11">
        <v>0.475</v>
      </c>
      <c r="L9" s="11">
        <v>0.556</v>
      </c>
      <c r="M9" s="11">
        <v>0.395</v>
      </c>
      <c r="N9" s="11">
        <v>0.462</v>
      </c>
      <c r="O9" s="11">
        <v>0.441</v>
      </c>
      <c r="P9" s="11">
        <v>0.6840000000000001</v>
      </c>
      <c r="Q9" s="11">
        <v>0.536</v>
      </c>
    </row>
    <row r="10" ht="20.05" customHeight="1">
      <c r="A10" s="12"/>
      <c r="B10" s="13"/>
      <c r="C10" s="14">
        <f>AVERAGE(C4,C5,C6,C7,C8,C9)</f>
        <v>0.7258333333333334</v>
      </c>
      <c r="D10" s="14">
        <f>AVERAGE(D4,D5,D6,D7,D8,D9)</f>
        <v>0.6055</v>
      </c>
      <c r="E10" s="14">
        <f>AVERAGE(E4,E5,E6,E7,E8,E9)</f>
        <v>0.6546666666666667</v>
      </c>
      <c r="F10" s="14">
        <f>AVERAGE(F5,F4,F6,F7,F8,F9)</f>
        <v>0.7398333333333333</v>
      </c>
      <c r="G10" s="14">
        <f>AVERAGE(G5,G4,G6,G7,G8,G9)</f>
        <v>0.4981666666666666</v>
      </c>
      <c r="H10" s="14">
        <f>AVERAGE(H5,H4,H6,H7,H8,H9)</f>
        <v>0.5866666666666666</v>
      </c>
      <c r="I10" s="14">
        <f>AVERAGE(I5,I4,I6,I7,I8,I9)</f>
        <v>0.6386666666666666</v>
      </c>
      <c r="J10" s="14">
        <f>AVERAGE(J5,J4,J6,J7,J8,J9)</f>
        <v>0.5238333333333333</v>
      </c>
      <c r="K10" s="14">
        <f>AVERAGE(K5,K4,K6,K7,K8,K9)</f>
        <v>0.5668333333333334</v>
      </c>
      <c r="L10" s="14">
        <f>AVERAGE(L5,L4,L6,L7,L8,L9)</f>
        <v>0.6405</v>
      </c>
      <c r="M10" s="14">
        <f>AVERAGE(M5,M4,M6,M7,M8,M9)</f>
        <v>0.5803333333333333</v>
      </c>
      <c r="N10" s="14">
        <f>AVERAGE(N5,N4,N6,N7,N8,N9)</f>
        <v>0.6051666666666667</v>
      </c>
      <c r="O10" s="14">
        <f>AVERAGE(O5,O4,O6,O7,O8,O9)</f>
        <v>0.4949999999999999</v>
      </c>
      <c r="P10" s="14">
        <f>AVERAGE(P5,P4,P6,P7,P8,P9)</f>
        <v>0.8206666666666668</v>
      </c>
      <c r="Q10" s="14">
        <f>AVERAGE(Q5,Q4,Q6,Q7,Q8,Q9)</f>
        <v>0.6161666666666666</v>
      </c>
    </row>
    <row r="11" ht="20.05" customHeight="1">
      <c r="A11" s="12"/>
      <c r="B11" s="13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ht="20.05" customHeight="1">
      <c r="A12" t="s" s="9">
        <v>24</v>
      </c>
      <c r="B12" s="13"/>
      <c r="C12" t="s" s="16">
        <v>2</v>
      </c>
      <c r="D12" s="15"/>
      <c r="E12" s="15"/>
      <c r="F12" t="s" s="16">
        <v>4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ht="20.05" customHeight="1">
      <c r="A13" t="s" s="17">
        <v>7</v>
      </c>
      <c r="B13" t="s" s="18">
        <v>8</v>
      </c>
      <c r="C13" t="s" s="19">
        <v>9</v>
      </c>
      <c r="D13" t="s" s="19">
        <v>10</v>
      </c>
      <c r="E13" t="s" s="19">
        <v>11</v>
      </c>
      <c r="F13" t="s" s="19">
        <v>9</v>
      </c>
      <c r="G13" t="s" s="19">
        <v>10</v>
      </c>
      <c r="H13" t="s" s="19">
        <v>11</v>
      </c>
      <c r="I13" s="15"/>
      <c r="J13" s="15"/>
      <c r="K13" s="15"/>
      <c r="L13" s="15"/>
      <c r="M13" s="15"/>
      <c r="N13" s="15"/>
      <c r="O13" s="15"/>
      <c r="P13" s="15"/>
      <c r="Q13" s="15"/>
    </row>
    <row r="14" ht="56.05" customHeight="1">
      <c r="A14" t="s" s="9">
        <v>12</v>
      </c>
      <c r="B14" t="s" s="10">
        <v>13</v>
      </c>
      <c r="C14" s="11">
        <v>0.519</v>
      </c>
      <c r="D14" s="11">
        <v>0.712</v>
      </c>
      <c r="E14" s="11">
        <v>0.6</v>
      </c>
      <c r="F14" s="11">
        <v>0.522</v>
      </c>
      <c r="G14" s="11">
        <v>0.407</v>
      </c>
      <c r="H14" s="11">
        <v>0.457</v>
      </c>
      <c r="I14" s="15"/>
      <c r="J14" s="15"/>
      <c r="K14" s="15"/>
      <c r="L14" s="15"/>
      <c r="M14" s="15"/>
      <c r="N14" s="15"/>
      <c r="O14" s="15"/>
      <c r="P14" s="15"/>
      <c r="Q14" s="15"/>
    </row>
    <row r="15" ht="56.05" customHeight="1">
      <c r="A15" t="s" s="9">
        <v>14</v>
      </c>
      <c r="B15" t="s" s="10">
        <v>15</v>
      </c>
      <c r="C15" s="11">
        <v>0.642</v>
      </c>
      <c r="D15" s="11">
        <v>0.722</v>
      </c>
      <c r="E15" s="11">
        <v>0.68</v>
      </c>
      <c r="F15" s="11">
        <v>0.487</v>
      </c>
      <c r="G15" s="11">
        <v>0.264</v>
      </c>
      <c r="H15" s="11">
        <v>0.342</v>
      </c>
      <c r="I15" s="15"/>
      <c r="J15" s="15"/>
      <c r="K15" s="15"/>
      <c r="L15" s="15"/>
      <c r="M15" s="15"/>
      <c r="N15" s="15"/>
      <c r="O15" s="15"/>
      <c r="P15" s="15"/>
      <c r="Q15" s="15"/>
    </row>
    <row r="16" ht="44.05" customHeight="1">
      <c r="A16" t="s" s="9">
        <v>16</v>
      </c>
      <c r="B16" t="s" s="10">
        <v>17</v>
      </c>
      <c r="C16" s="11">
        <v>0.496</v>
      </c>
      <c r="D16" s="11">
        <v>0.5600000000000001</v>
      </c>
      <c r="E16" s="11">
        <v>0.526</v>
      </c>
      <c r="F16" s="11">
        <v>0.473</v>
      </c>
      <c r="G16" s="11">
        <v>0.477</v>
      </c>
      <c r="H16" s="11">
        <v>0.475</v>
      </c>
      <c r="I16" s="15"/>
      <c r="J16" s="15"/>
      <c r="K16" s="15"/>
      <c r="L16" s="15"/>
      <c r="M16" s="15"/>
      <c r="N16" s="15"/>
      <c r="O16" s="15"/>
      <c r="P16" s="15"/>
      <c r="Q16" s="15"/>
    </row>
    <row r="17" ht="56.05" customHeight="1">
      <c r="A17" t="s" s="9">
        <v>18</v>
      </c>
      <c r="B17" t="s" s="10">
        <v>19</v>
      </c>
      <c r="C17" s="11">
        <v>0.467</v>
      </c>
      <c r="D17" s="11">
        <v>0.226</v>
      </c>
      <c r="E17" s="11">
        <v>0.304</v>
      </c>
      <c r="F17" s="11">
        <v>0.353</v>
      </c>
      <c r="G17" s="11">
        <v>0.194</v>
      </c>
      <c r="H17" s="11">
        <v>0.25</v>
      </c>
      <c r="I17" s="15"/>
      <c r="J17" s="15"/>
      <c r="K17" s="15"/>
      <c r="L17" s="15"/>
      <c r="M17" s="15"/>
      <c r="N17" s="15"/>
      <c r="O17" s="15"/>
      <c r="P17" s="15"/>
      <c r="Q17" s="15"/>
    </row>
    <row r="18" ht="56.05" customHeight="1">
      <c r="A18" t="s" s="9">
        <v>20</v>
      </c>
      <c r="B18" t="s" s="10">
        <v>21</v>
      </c>
      <c r="C18" s="11">
        <v>0.718</v>
      </c>
      <c r="D18" s="11">
        <v>0.337</v>
      </c>
      <c r="E18" s="11">
        <v>0.459</v>
      </c>
      <c r="F18" s="11">
        <v>0.576</v>
      </c>
      <c r="G18" s="11">
        <v>0.458</v>
      </c>
      <c r="H18" s="11">
        <v>0.51</v>
      </c>
      <c r="I18" s="15"/>
      <c r="J18" s="15"/>
      <c r="K18" s="15"/>
      <c r="L18" s="15"/>
      <c r="M18" s="15"/>
      <c r="N18" s="15"/>
      <c r="O18" s="15"/>
      <c r="P18" s="15"/>
      <c r="Q18" s="15"/>
    </row>
    <row r="19" ht="68.05" customHeight="1">
      <c r="A19" t="s" s="9">
        <v>22</v>
      </c>
      <c r="B19" t="s" s="10">
        <v>23</v>
      </c>
      <c r="C19" s="11">
        <v>0.5</v>
      </c>
      <c r="D19" s="11">
        <v>0.605</v>
      </c>
      <c r="E19" s="11">
        <v>0.548</v>
      </c>
      <c r="F19" s="11">
        <v>0.6</v>
      </c>
      <c r="G19" s="11">
        <v>0.474</v>
      </c>
      <c r="H19" s="11">
        <v>0.529</v>
      </c>
      <c r="I19" s="15"/>
      <c r="J19" s="15"/>
      <c r="K19" s="15"/>
      <c r="L19" s="15"/>
      <c r="M19" s="15"/>
      <c r="N19" s="15"/>
      <c r="O19" s="15"/>
      <c r="P19" s="15"/>
      <c r="Q19" s="15"/>
    </row>
    <row r="20" ht="20.05" customHeight="1">
      <c r="A20" s="12"/>
      <c r="B20" s="13"/>
      <c r="C20" s="14">
        <f>AVERAGE(C14,C15,C16,C17,C18,C19)</f>
        <v>0.5570000000000001</v>
      </c>
      <c r="D20" s="14">
        <f>AVERAGE(D14,D15,D16,D17,D18,D19)</f>
        <v>0.527</v>
      </c>
      <c r="E20" s="14">
        <f>AVERAGE(E14,E15,E16,E17,E18,E19)</f>
        <v>0.5195</v>
      </c>
      <c r="F20" s="14">
        <f>AVERAGE(F15,F14,F16,F17,F18,F19)</f>
        <v>0.5018333333333332</v>
      </c>
      <c r="G20" s="14">
        <f>AVERAGE(G15,G14,G16,G17,G18,G19)</f>
        <v>0.379</v>
      </c>
      <c r="H20" s="14">
        <f>AVERAGE(H15,H14,H16,H17,H18,H19)</f>
        <v>0.4271666666666666</v>
      </c>
      <c r="I20" s="15"/>
      <c r="J20" s="15"/>
      <c r="K20" s="15"/>
      <c r="L20" s="15"/>
      <c r="M20" s="15"/>
      <c r="N20" s="15"/>
      <c r="O20" s="15"/>
      <c r="P20" s="15"/>
      <c r="Q20" s="15"/>
    </row>
    <row r="21" ht="20.05" customHeight="1">
      <c r="A21" s="12"/>
      <c r="B21" s="13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</row>
    <row r="22" ht="20.05" customHeight="1">
      <c r="A22" s="12"/>
      <c r="B22" s="13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</row>
    <row r="23" ht="20.05" customHeight="1">
      <c r="A23" s="12"/>
      <c r="B23" s="13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</row>
    <row r="24" ht="20.05" customHeight="1">
      <c r="A24" s="12"/>
      <c r="B24" s="13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</row>
    <row r="25" ht="20.05" customHeight="1">
      <c r="A25" s="12"/>
      <c r="B25" s="13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</row>
    <row r="26" ht="20.05" customHeight="1">
      <c r="A26" s="12"/>
      <c r="B26" s="13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</row>
    <row r="27" ht="20.05" customHeight="1">
      <c r="A27" s="12"/>
      <c r="B27" s="13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</row>
    <row r="28" ht="20.05" customHeight="1">
      <c r="A28" s="12"/>
      <c r="B28" s="13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</row>
    <row r="29" ht="20.05" customHeight="1">
      <c r="A29" s="12"/>
      <c r="B29" s="13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</row>
    <row r="30" ht="20.05" customHeight="1">
      <c r="A30" s="12"/>
      <c r="B30" s="13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</row>
    <row r="31" ht="20.05" customHeight="1">
      <c r="A31" s="12"/>
      <c r="B31" s="13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</row>
    <row r="32" ht="20.05" customHeight="1">
      <c r="A32" s="12"/>
      <c r="B32" s="13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</row>
  </sheetData>
  <mergeCells count="1">
    <mergeCell ref="A1:Q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M13"/>
  <sheetViews>
    <sheetView workbookViewId="0" showGridLines="0" defaultGridColor="1">
      <pane topLeftCell="B1" xSplit="1" ySplit="0" activePane="topRight" state="frozen"/>
    </sheetView>
  </sheetViews>
  <sheetFormatPr defaultColWidth="16.3333" defaultRowHeight="19.9" customHeight="1" outlineLevelRow="0" outlineLevelCol="0"/>
  <cols>
    <col min="1" max="1" width="16.3516" style="20" customWidth="1"/>
    <col min="2" max="2" width="12.8125" style="20" customWidth="1"/>
    <col min="3" max="3" width="16.3516" style="20" customWidth="1"/>
    <col min="4" max="4" width="16.3516" style="20" customWidth="1"/>
    <col min="5" max="5" width="12.2578" style="20" customWidth="1"/>
    <col min="6" max="6" width="12.2578" style="20" customWidth="1"/>
    <col min="7" max="7" width="16.3516" style="20" customWidth="1"/>
    <col min="8" max="8" width="16.3516" style="20" customWidth="1"/>
    <col min="9" max="9" width="12.2188" style="20" customWidth="1"/>
    <col min="10" max="10" width="12.2188" style="20" customWidth="1"/>
    <col min="11" max="11" width="16.3516" style="20" customWidth="1"/>
    <col min="12" max="12" width="16.3516" style="20" customWidth="1"/>
    <col min="13" max="13" width="16.3516" style="20" customWidth="1"/>
    <col min="14" max="256" width="16.3516" style="20" customWidth="1"/>
  </cols>
  <sheetData>
    <row r="1" ht="31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ht="32.05" customHeight="1">
      <c r="A2" t="s" s="9">
        <v>25</v>
      </c>
      <c r="B2" t="s" s="21">
        <v>26</v>
      </c>
      <c r="C2" t="s" s="22">
        <v>27</v>
      </c>
      <c r="D2" t="s" s="22">
        <v>28</v>
      </c>
      <c r="E2" s="23"/>
      <c r="F2" s="15"/>
      <c r="G2" s="15"/>
      <c r="H2" s="23"/>
      <c r="I2" s="23"/>
      <c r="J2" s="15"/>
      <c r="K2" s="15"/>
      <c r="L2" s="15"/>
      <c r="M2" s="15"/>
    </row>
    <row r="3" ht="20.05" customHeight="1">
      <c r="A3" t="s" s="9">
        <v>23</v>
      </c>
      <c r="B3" s="24">
        <v>38</v>
      </c>
      <c r="C3" s="11">
        <v>20</v>
      </c>
      <c r="D3" s="11">
        <v>8</v>
      </c>
      <c r="E3" s="23"/>
      <c r="F3" s="15"/>
      <c r="G3" s="15"/>
      <c r="H3" s="23"/>
      <c r="I3" s="23"/>
      <c r="J3" s="15"/>
      <c r="K3" s="15"/>
      <c r="L3" s="15"/>
      <c r="M3" s="15"/>
    </row>
    <row r="4" ht="20.05" customHeight="1">
      <c r="A4" t="s" s="9">
        <v>21</v>
      </c>
      <c r="B4" s="24">
        <v>83</v>
      </c>
      <c r="C4" s="11">
        <v>25</v>
      </c>
      <c r="D4" s="11">
        <v>17</v>
      </c>
      <c r="E4" s="23"/>
      <c r="F4" s="15"/>
      <c r="G4" s="15"/>
      <c r="H4" s="23"/>
      <c r="I4" s="23"/>
      <c r="J4" s="15"/>
      <c r="K4" s="15"/>
      <c r="L4" s="15"/>
      <c r="M4" s="15"/>
    </row>
    <row r="5" ht="20.05" customHeight="1">
      <c r="A5" t="s" s="9">
        <v>19</v>
      </c>
      <c r="B5" s="24">
        <v>31</v>
      </c>
      <c r="C5" s="11">
        <v>10</v>
      </c>
      <c r="D5" s="11">
        <v>7</v>
      </c>
      <c r="E5" s="23"/>
      <c r="F5" s="15"/>
      <c r="G5" s="15"/>
      <c r="H5" s="23"/>
      <c r="I5" s="23"/>
      <c r="J5" s="15"/>
      <c r="K5" s="15"/>
      <c r="L5" s="15"/>
      <c r="M5" s="15"/>
    </row>
    <row r="6" ht="20.05" customHeight="1">
      <c r="A6" t="s" s="9">
        <v>17</v>
      </c>
      <c r="B6" s="24">
        <v>109</v>
      </c>
      <c r="C6" s="11">
        <v>36</v>
      </c>
      <c r="D6" s="11">
        <v>15</v>
      </c>
      <c r="E6" s="23"/>
      <c r="F6" s="15"/>
      <c r="G6" s="15"/>
      <c r="H6" s="23"/>
      <c r="I6" s="23"/>
      <c r="J6" s="15"/>
      <c r="K6" s="15"/>
      <c r="L6" s="15"/>
      <c r="M6" s="15"/>
    </row>
    <row r="7" ht="20.05" customHeight="1">
      <c r="A7" t="s" s="9">
        <v>15</v>
      </c>
      <c r="B7" s="24">
        <v>72</v>
      </c>
      <c r="C7" s="11">
        <v>33</v>
      </c>
      <c r="D7" s="11">
        <v>11</v>
      </c>
      <c r="E7" s="23"/>
      <c r="F7" s="15"/>
      <c r="G7" s="15"/>
      <c r="H7" s="23"/>
      <c r="I7" s="23"/>
      <c r="J7" s="15"/>
      <c r="K7" s="15"/>
      <c r="L7" s="15"/>
      <c r="M7" s="15"/>
    </row>
    <row r="8" ht="20.05" customHeight="1">
      <c r="A8" t="s" s="9">
        <v>13</v>
      </c>
      <c r="B8" s="24">
        <v>59</v>
      </c>
      <c r="C8" s="11">
        <v>25</v>
      </c>
      <c r="D8" s="11">
        <v>13</v>
      </c>
      <c r="E8" s="23"/>
      <c r="F8" s="15"/>
      <c r="G8" s="15"/>
      <c r="H8" s="23"/>
      <c r="I8" s="23"/>
      <c r="J8" s="15"/>
      <c r="K8" s="15"/>
      <c r="L8" s="15"/>
      <c r="M8" s="15"/>
    </row>
    <row r="9" ht="20.05" customHeight="1">
      <c r="A9" t="s" s="9">
        <v>29</v>
      </c>
      <c r="B9" s="24">
        <f>SUM(B3,B4,B5,B6,B7,B8)</f>
        <v>392</v>
      </c>
      <c r="C9" s="11">
        <f>SUM(C3,C4,C5,C6,C7,C8)</f>
        <v>149</v>
      </c>
      <c r="D9" s="11">
        <f>SUM(D3,D4,D5,D6,D7,D8)</f>
        <v>71</v>
      </c>
      <c r="E9" s="23"/>
      <c r="F9" s="15"/>
      <c r="G9" s="15"/>
      <c r="H9" s="23"/>
      <c r="I9" s="23"/>
      <c r="J9" s="15"/>
      <c r="K9" s="15"/>
      <c r="L9" s="15"/>
      <c r="M9" s="15"/>
    </row>
    <row r="10" ht="20.05" customHeight="1">
      <c r="A10" t="s" s="9">
        <v>30</v>
      </c>
      <c r="B10" s="24">
        <v>21</v>
      </c>
      <c r="C10" s="11">
        <v>16</v>
      </c>
      <c r="D10" s="11">
        <v>10</v>
      </c>
      <c r="E10" s="23"/>
      <c r="F10" s="15"/>
      <c r="G10" s="15"/>
      <c r="H10" s="23"/>
      <c r="I10" s="23"/>
      <c r="J10" s="15"/>
      <c r="K10" s="15"/>
      <c r="L10" s="15"/>
      <c r="M10" s="15"/>
    </row>
    <row r="11" ht="20.05" customHeight="1">
      <c r="A11" t="s" s="9">
        <v>31</v>
      </c>
      <c r="B11" s="24">
        <v>17</v>
      </c>
      <c r="C11" s="11">
        <v>13</v>
      </c>
      <c r="D11" s="11">
        <v>10</v>
      </c>
      <c r="E11" s="23"/>
      <c r="F11" s="15"/>
      <c r="G11" s="15"/>
      <c r="H11" s="23"/>
      <c r="I11" s="23"/>
      <c r="J11" s="15"/>
      <c r="K11" s="15"/>
      <c r="L11" s="15"/>
      <c r="M11" s="15"/>
    </row>
    <row r="12" ht="20.05" customHeight="1">
      <c r="A12" t="s" s="9">
        <v>32</v>
      </c>
      <c r="B12" s="24">
        <v>4</v>
      </c>
      <c r="C12" s="11">
        <v>3</v>
      </c>
      <c r="D12" s="11">
        <v>0</v>
      </c>
      <c r="E12" s="23"/>
      <c r="F12" s="15"/>
      <c r="G12" s="15"/>
      <c r="H12" s="23"/>
      <c r="I12" s="23"/>
      <c r="J12" s="15"/>
      <c r="K12" s="15"/>
      <c r="L12" s="15"/>
      <c r="M12" s="15"/>
    </row>
    <row r="13" ht="20.05" customHeight="1">
      <c r="A13" s="12"/>
      <c r="B13" s="24">
        <f>B11/(B12+B11)</f>
        <v>0.8095238095238095</v>
      </c>
      <c r="C13" s="11">
        <f>C11/(C11+C12)</f>
        <v>0.8125</v>
      </c>
      <c r="D13" s="11">
        <v>1</v>
      </c>
      <c r="E13" s="23"/>
      <c r="F13" s="15"/>
      <c r="G13" s="15"/>
      <c r="H13" s="23"/>
      <c r="I13" s="23"/>
      <c r="J13" s="15"/>
      <c r="K13" s="15"/>
      <c r="L13" s="15"/>
      <c r="M13" s="15"/>
    </row>
  </sheetData>
  <mergeCells count="1">
    <mergeCell ref="A1:M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T122"/>
  <sheetViews>
    <sheetView workbookViewId="0" showGridLines="0" defaultGridColor="1">
      <pane topLeftCell="B1" xSplit="1" ySplit="0" activePane="topRight" state="frozen"/>
    </sheetView>
  </sheetViews>
  <sheetFormatPr defaultColWidth="16.3333" defaultRowHeight="19.9" customHeight="1" outlineLevelRow="0" outlineLevelCol="0"/>
  <cols>
    <col min="1" max="1" width="16.3516" style="25" customWidth="1"/>
    <col min="2" max="2" width="16.3516" style="25" customWidth="1"/>
    <col min="3" max="3" width="16.3516" style="25" customWidth="1"/>
    <col min="4" max="4" width="16.3516" style="25" customWidth="1"/>
    <col min="5" max="5" width="16.3516" style="25" customWidth="1"/>
    <col min="6" max="6" width="16.3516" style="25" customWidth="1"/>
    <col min="7" max="7" width="16.3516" style="25" customWidth="1"/>
    <col min="8" max="8" width="15.6484" style="25" customWidth="1"/>
    <col min="9" max="9" width="16.3516" style="25" customWidth="1"/>
    <col min="10" max="10" width="16.3516" style="25" customWidth="1"/>
    <col min="11" max="11" width="16.3516" style="25" customWidth="1"/>
    <col min="12" max="12" width="16.3516" style="25" customWidth="1"/>
    <col min="13" max="13" width="16.3516" style="25" customWidth="1"/>
    <col min="14" max="14" width="16.3516" style="25" customWidth="1"/>
    <col min="15" max="15" width="16.3516" style="25" customWidth="1"/>
    <col min="16" max="16" width="16.3516" style="25" customWidth="1"/>
    <col min="17" max="17" width="16.3516" style="25" customWidth="1"/>
    <col min="18" max="18" width="16.3516" style="25" customWidth="1"/>
    <col min="19" max="19" width="16.3516" style="25" customWidth="1"/>
    <col min="20" max="20" width="16.3516" style="25" customWidth="1"/>
    <col min="21" max="256" width="16.3516" style="25" customWidth="1"/>
  </cols>
  <sheetData>
    <row r="1" ht="31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ht="32.05" customHeight="1">
      <c r="A2" t="s" s="17">
        <v>25</v>
      </c>
      <c r="B2" t="s" s="18">
        <v>33</v>
      </c>
      <c r="C2" t="s" s="19">
        <v>34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</row>
    <row r="3" ht="20.05" customHeight="1">
      <c r="A3" t="s" s="9">
        <v>23</v>
      </c>
      <c r="B3" s="24">
        <v>38</v>
      </c>
      <c r="C3" s="11">
        <v>38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</row>
    <row r="4" ht="20.05" customHeight="1">
      <c r="A4" t="s" s="9">
        <v>21</v>
      </c>
      <c r="B4" s="24">
        <v>83</v>
      </c>
      <c r="C4" s="11">
        <v>83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</row>
    <row r="5" ht="32.05" customHeight="1">
      <c r="A5" t="s" s="9">
        <v>19</v>
      </c>
      <c r="B5" s="24">
        <v>31</v>
      </c>
      <c r="C5" s="11">
        <v>31</v>
      </c>
      <c r="D5" s="15"/>
      <c r="E5" s="15"/>
      <c r="F5" t="s" s="22">
        <v>35</v>
      </c>
      <c r="G5" t="s" s="22">
        <v>36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</row>
    <row r="6" ht="32.05" customHeight="1">
      <c r="A6" t="s" s="9">
        <v>17</v>
      </c>
      <c r="B6" s="24">
        <v>109</v>
      </c>
      <c r="C6" s="11">
        <v>109</v>
      </c>
      <c r="D6" s="15"/>
      <c r="E6" s="15"/>
      <c r="F6" t="s" s="22">
        <v>37</v>
      </c>
      <c r="G6" t="s" s="22">
        <v>38</v>
      </c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</row>
    <row r="7" ht="32.05" customHeight="1">
      <c r="A7" t="s" s="9">
        <v>15</v>
      </c>
      <c r="B7" s="24">
        <v>72</v>
      </c>
      <c r="C7" s="11">
        <v>72</v>
      </c>
      <c r="D7" s="15"/>
      <c r="E7" s="15"/>
      <c r="F7" t="s" s="22">
        <v>39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</row>
    <row r="8" ht="32.05" customHeight="1">
      <c r="A8" t="s" s="9">
        <v>13</v>
      </c>
      <c r="B8" s="24">
        <v>59</v>
      </c>
      <c r="C8" s="11">
        <v>59</v>
      </c>
      <c r="D8" s="15"/>
      <c r="E8" s="15"/>
      <c r="F8" t="s" s="22">
        <v>40</v>
      </c>
      <c r="G8" t="s" s="22">
        <v>41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ht="20.05" customHeight="1">
      <c r="A9" s="12"/>
      <c r="B9" s="24">
        <f>SUM(B3,B4,B5,B6,B7,B8)</f>
        <v>392</v>
      </c>
      <c r="C9" s="11">
        <f>SUM(C3,C4,C5,C6,C7,C8)</f>
        <v>392</v>
      </c>
      <c r="D9" s="11">
        <f>SUM(B9,C9)</f>
        <v>784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</row>
    <row r="10" ht="20.05" customHeight="1">
      <c r="A10" s="12"/>
      <c r="B10" s="13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ht="20.05" customHeight="1">
      <c r="A11" s="12"/>
      <c r="B11" s="13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</row>
    <row r="12" ht="20.05" customHeight="1">
      <c r="A12" t="s" s="9">
        <v>1</v>
      </c>
      <c r="B12" s="13"/>
      <c r="C12" t="s" s="16">
        <v>2</v>
      </c>
      <c r="D12" s="15"/>
      <c r="E12" s="15"/>
      <c r="F12" t="s" s="16">
        <v>3</v>
      </c>
      <c r="G12" s="15"/>
      <c r="H12" s="15"/>
      <c r="I12" t="s" s="16">
        <v>4</v>
      </c>
      <c r="J12" s="15"/>
      <c r="K12" s="15"/>
      <c r="L12" t="s" s="16">
        <v>5</v>
      </c>
      <c r="M12" s="15"/>
      <c r="N12" s="15"/>
      <c r="O12" t="s" s="16">
        <v>6</v>
      </c>
      <c r="P12" s="15"/>
      <c r="Q12" s="15"/>
      <c r="R12" t="s" s="16">
        <v>42</v>
      </c>
      <c r="S12" s="15"/>
      <c r="T12" s="15"/>
    </row>
    <row r="13" ht="20.05" customHeight="1">
      <c r="A13" t="s" s="17">
        <v>7</v>
      </c>
      <c r="B13" t="s" s="18">
        <v>8</v>
      </c>
      <c r="C13" t="s" s="19">
        <v>9</v>
      </c>
      <c r="D13" t="s" s="19">
        <v>10</v>
      </c>
      <c r="E13" t="s" s="19">
        <v>11</v>
      </c>
      <c r="F13" t="s" s="19">
        <v>9</v>
      </c>
      <c r="G13" t="s" s="19">
        <v>10</v>
      </c>
      <c r="H13" t="s" s="19">
        <v>11</v>
      </c>
      <c r="I13" t="s" s="19">
        <v>9</v>
      </c>
      <c r="J13" t="s" s="19">
        <v>10</v>
      </c>
      <c r="K13" t="s" s="19">
        <v>11</v>
      </c>
      <c r="L13" t="s" s="19">
        <v>9</v>
      </c>
      <c r="M13" t="s" s="19">
        <v>10</v>
      </c>
      <c r="N13" t="s" s="19">
        <v>11</v>
      </c>
      <c r="O13" t="s" s="19">
        <v>9</v>
      </c>
      <c r="P13" t="s" s="19">
        <v>10</v>
      </c>
      <c r="Q13" t="s" s="19">
        <v>11</v>
      </c>
      <c r="R13" t="s" s="19">
        <v>9</v>
      </c>
      <c r="S13" t="s" s="19">
        <v>10</v>
      </c>
      <c r="T13" t="s" s="19">
        <v>11</v>
      </c>
    </row>
    <row r="14" ht="56.05" customHeight="1">
      <c r="A14" t="s" s="9">
        <v>12</v>
      </c>
      <c r="B14" t="s" s="10">
        <v>13</v>
      </c>
      <c r="C14" s="11">
        <v>0.673</v>
      </c>
      <c r="D14" s="11">
        <v>0.627</v>
      </c>
      <c r="E14" s="11">
        <v>0.649</v>
      </c>
      <c r="F14" s="11">
        <v>0.704</v>
      </c>
      <c r="G14" s="11">
        <v>0.322</v>
      </c>
      <c r="H14" s="11">
        <v>0.442</v>
      </c>
      <c r="I14" s="11">
        <v>0.55</v>
      </c>
      <c r="J14" s="11">
        <v>0.373</v>
      </c>
      <c r="K14" s="11">
        <v>0.444</v>
      </c>
      <c r="L14" s="11">
        <v>0.597</v>
      </c>
      <c r="M14" s="11">
        <v>0.627</v>
      </c>
      <c r="N14" s="11">
        <v>0.612</v>
      </c>
      <c r="O14" s="11">
        <v>0.538</v>
      </c>
      <c r="P14" s="11">
        <v>0.847</v>
      </c>
      <c r="Q14" s="11">
        <v>0.658</v>
      </c>
      <c r="R14" s="11">
        <v>0.407</v>
      </c>
      <c r="S14" s="11">
        <v>0.417</v>
      </c>
      <c r="T14" s="11">
        <v>0.432</v>
      </c>
    </row>
    <row r="15" ht="56.05" customHeight="1">
      <c r="A15" t="s" s="9">
        <v>14</v>
      </c>
      <c r="B15" t="s" s="10">
        <v>15</v>
      </c>
      <c r="C15" s="11">
        <v>0.797</v>
      </c>
      <c r="D15" s="11">
        <v>0.764</v>
      </c>
      <c r="E15" s="11">
        <v>0.78</v>
      </c>
      <c r="F15" s="11">
        <v>0.879</v>
      </c>
      <c r="G15" s="11">
        <v>0.708</v>
      </c>
      <c r="H15" s="11">
        <v>0.785</v>
      </c>
      <c r="I15" s="11">
        <v>0.8070000000000001</v>
      </c>
      <c r="J15" s="11">
        <v>0.639</v>
      </c>
      <c r="K15" s="11">
        <v>0.713</v>
      </c>
      <c r="L15" s="11">
        <v>0.855</v>
      </c>
      <c r="M15" s="11">
        <v>0.736</v>
      </c>
      <c r="N15" s="11">
        <v>0.791</v>
      </c>
      <c r="O15" s="11">
        <v>0.458</v>
      </c>
      <c r="P15" s="11">
        <v>0.764</v>
      </c>
      <c r="Q15" s="11">
        <v>0.573</v>
      </c>
      <c r="R15" s="11">
        <v>0.585</v>
      </c>
      <c r="S15" s="11">
        <v>1</v>
      </c>
      <c r="T15" s="11">
        <v>0.738</v>
      </c>
    </row>
    <row r="16" ht="44.05" customHeight="1">
      <c r="A16" t="s" s="9">
        <v>16</v>
      </c>
      <c r="B16" t="s" s="10">
        <v>17</v>
      </c>
      <c r="C16" s="11">
        <v>0.6840000000000001</v>
      </c>
      <c r="D16" s="11">
        <v>0.596</v>
      </c>
      <c r="E16" s="11">
        <v>0.637</v>
      </c>
      <c r="F16" s="11">
        <v>0.803</v>
      </c>
      <c r="G16" s="11">
        <v>0.45</v>
      </c>
      <c r="H16" s="11">
        <v>0.576</v>
      </c>
      <c r="I16" s="11">
        <v>0.573</v>
      </c>
      <c r="J16" s="11">
        <v>0.431</v>
      </c>
      <c r="K16" s="11">
        <v>0.492</v>
      </c>
      <c r="L16" s="11">
        <v>0.608</v>
      </c>
      <c r="M16" s="11">
        <v>0.44</v>
      </c>
      <c r="N16" s="11">
        <v>0.511</v>
      </c>
      <c r="O16" s="11">
        <v>0.478</v>
      </c>
      <c r="P16" s="11">
        <v>0.697</v>
      </c>
      <c r="Q16" s="11">
        <v>0.5669999999999999</v>
      </c>
      <c r="R16" s="11">
        <v>0.582</v>
      </c>
      <c r="S16" s="11">
        <v>0.881</v>
      </c>
      <c r="T16" s="11">
        <v>0.701</v>
      </c>
    </row>
    <row r="17" ht="56.05" customHeight="1">
      <c r="A17" t="s" s="9">
        <v>18</v>
      </c>
      <c r="B17" t="s" s="10">
        <v>19</v>
      </c>
      <c r="C17" s="11">
        <v>0.68</v>
      </c>
      <c r="D17" s="11">
        <v>0.548</v>
      </c>
      <c r="E17" s="11">
        <v>0.607</v>
      </c>
      <c r="F17" s="11">
        <v>0.5629999999999999</v>
      </c>
      <c r="G17" s="11">
        <v>0.29</v>
      </c>
      <c r="H17" s="11">
        <v>0.383</v>
      </c>
      <c r="I17" s="11">
        <v>0.622</v>
      </c>
      <c r="J17" s="11">
        <v>0.742</v>
      </c>
      <c r="K17" s="11">
        <v>0.676</v>
      </c>
      <c r="L17" s="11">
        <v>0.625</v>
      </c>
      <c r="M17" s="11">
        <v>0.645</v>
      </c>
      <c r="N17" s="11">
        <v>0.635</v>
      </c>
      <c r="O17" s="11">
        <v>0.492</v>
      </c>
      <c r="P17" s="11">
        <v>0.968</v>
      </c>
      <c r="Q17" s="11">
        <v>0.652</v>
      </c>
      <c r="R17" s="11">
        <v>0.5639999999999999</v>
      </c>
      <c r="S17" s="11">
        <v>1</v>
      </c>
      <c r="T17" s="11">
        <v>0.721</v>
      </c>
    </row>
    <row r="18" ht="56.05" customHeight="1">
      <c r="A18" t="s" s="9">
        <v>20</v>
      </c>
      <c r="B18" t="s" s="10">
        <v>21</v>
      </c>
      <c r="C18" s="11">
        <v>0.711</v>
      </c>
      <c r="D18" s="11">
        <v>0.651</v>
      </c>
      <c r="E18" s="11">
        <v>0.679</v>
      </c>
      <c r="F18" s="11">
        <v>0.638</v>
      </c>
      <c r="G18" s="11">
        <v>0.614</v>
      </c>
      <c r="H18" s="11">
        <v>0.626</v>
      </c>
      <c r="I18" s="11">
        <v>0.613</v>
      </c>
      <c r="J18" s="11">
        <v>0.59</v>
      </c>
      <c r="K18" s="11">
        <v>0.601</v>
      </c>
      <c r="L18" s="11">
        <v>0.602</v>
      </c>
      <c r="M18" s="11">
        <v>0.639</v>
      </c>
      <c r="N18" s="11">
        <v>0.62</v>
      </c>
      <c r="O18" s="11">
        <v>0.5629999999999999</v>
      </c>
      <c r="P18" s="11">
        <v>0.964</v>
      </c>
      <c r="Q18" s="11">
        <v>0.711</v>
      </c>
      <c r="R18" s="11">
        <v>0.552</v>
      </c>
      <c r="S18" s="11">
        <v>0.952</v>
      </c>
      <c r="T18" s="11">
        <v>0.699</v>
      </c>
    </row>
    <row r="19" ht="68.05" customHeight="1">
      <c r="A19" t="s" s="9">
        <v>22</v>
      </c>
      <c r="B19" t="s" s="10">
        <v>23</v>
      </c>
      <c r="C19" s="11">
        <v>0.8100000000000001</v>
      </c>
      <c r="D19" s="11">
        <v>0.447</v>
      </c>
      <c r="E19" s="11">
        <v>0.576</v>
      </c>
      <c r="F19" s="11">
        <v>0.852</v>
      </c>
      <c r="G19" s="11">
        <v>0.605</v>
      </c>
      <c r="H19" s="11">
        <v>0.708</v>
      </c>
      <c r="I19" s="11">
        <v>0.667</v>
      </c>
      <c r="J19" s="11">
        <v>0.368</v>
      </c>
      <c r="K19" s="11">
        <v>0.475</v>
      </c>
      <c r="L19" s="11">
        <v>0.556</v>
      </c>
      <c r="M19" s="11">
        <v>0.395</v>
      </c>
      <c r="N19" s="11">
        <v>0.462</v>
      </c>
      <c r="O19" s="11">
        <v>0.441</v>
      </c>
      <c r="P19" s="11">
        <v>0.6840000000000001</v>
      </c>
      <c r="Q19" s="11">
        <v>0.536</v>
      </c>
      <c r="R19" s="11">
        <v>0.679</v>
      </c>
      <c r="S19" s="11">
        <v>0.947</v>
      </c>
      <c r="T19" s="11">
        <v>0.791</v>
      </c>
    </row>
    <row r="20" ht="20.05" customHeight="1">
      <c r="A20" s="12"/>
      <c r="B20" s="13"/>
      <c r="C20" s="14">
        <f>AVERAGE(C14,C15,C16,C17,C18,C19)</f>
        <v>0.7258333333333334</v>
      </c>
      <c r="D20" s="14">
        <f>AVERAGE(D14,D15,D16,D17,D18,D19)</f>
        <v>0.6055</v>
      </c>
      <c r="E20" s="14">
        <f>AVERAGE(E14,E15,E16,E17,E18,E19)</f>
        <v>0.6546666666666667</v>
      </c>
      <c r="F20" s="14">
        <f>AVERAGE(F15,F14,F16,F17,F18,F19)</f>
        <v>0.7398333333333333</v>
      </c>
      <c r="G20" s="14">
        <f>AVERAGE(G15,G14,G16,G17,G18,G19)</f>
        <v>0.4981666666666666</v>
      </c>
      <c r="H20" s="14">
        <f>AVERAGE(H15,H14,H16,H17,H18,H19)</f>
        <v>0.5866666666666666</v>
      </c>
      <c r="I20" s="14">
        <f>AVERAGE(I15,I14,I16,I17,I18,I19)</f>
        <v>0.6386666666666666</v>
      </c>
      <c r="J20" s="14">
        <f>AVERAGE(J15,J14,J16,J17,J18,J19)</f>
        <v>0.5238333333333333</v>
      </c>
      <c r="K20" s="14">
        <f>AVERAGE(K15,K14,K16,K17,K18,K19)</f>
        <v>0.5668333333333334</v>
      </c>
      <c r="L20" s="14">
        <f>AVERAGE(L15,L14,L16,L17,L18,L19)</f>
        <v>0.6405</v>
      </c>
      <c r="M20" s="14">
        <f>AVERAGE(M15,M14,M16,M17,M18,M19)</f>
        <v>0.5803333333333333</v>
      </c>
      <c r="N20" s="14">
        <f>AVERAGE(N15,N14,N16,N17,N18,N19)</f>
        <v>0.6051666666666667</v>
      </c>
      <c r="O20" s="14">
        <f>AVERAGE(O15,O14,O16,O17,O18,O19)</f>
        <v>0.4949999999999999</v>
      </c>
      <c r="P20" s="14">
        <f>AVERAGE(P15,P14,P16,P17,P18,P19)</f>
        <v>0.8206666666666668</v>
      </c>
      <c r="Q20" s="14">
        <f>AVERAGE(Q15,Q14,Q16,Q17,Q18,Q19)</f>
        <v>0.6161666666666666</v>
      </c>
      <c r="R20" s="14">
        <f>AVERAGE(R15,R14,R16,R17,R18,R19)</f>
        <v>0.5615</v>
      </c>
      <c r="S20" s="14">
        <f>AVERAGE(S15,S14,S16,S17,S18,S19)</f>
        <v>0.8661666666666666</v>
      </c>
      <c r="T20" s="14">
        <f>AVERAGE(T15,T14,T16,T17,T18,T19)</f>
        <v>0.6803333333333333</v>
      </c>
    </row>
    <row r="21" ht="20.05" customHeight="1">
      <c r="A21" s="12"/>
      <c r="B21" s="13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ht="20.05" customHeight="1">
      <c r="A22" t="s" s="9">
        <v>43</v>
      </c>
      <c r="B22" s="13"/>
      <c r="C22" t="s" s="16">
        <v>2</v>
      </c>
      <c r="D22" s="15"/>
      <c r="E22" s="15"/>
      <c r="F22" t="s" s="16">
        <v>3</v>
      </c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</row>
    <row r="23" ht="20.05" customHeight="1">
      <c r="A23" t="s" s="17">
        <v>7</v>
      </c>
      <c r="B23" t="s" s="18">
        <v>8</v>
      </c>
      <c r="C23" t="s" s="19">
        <v>9</v>
      </c>
      <c r="D23" t="s" s="19">
        <v>10</v>
      </c>
      <c r="E23" t="s" s="19">
        <v>11</v>
      </c>
      <c r="F23" t="s" s="19">
        <v>9</v>
      </c>
      <c r="G23" t="s" s="19">
        <v>10</v>
      </c>
      <c r="H23" t="s" s="19">
        <v>11</v>
      </c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</row>
    <row r="24" ht="56.05" customHeight="1">
      <c r="A24" t="s" s="9">
        <v>12</v>
      </c>
      <c r="B24" t="s" s="10">
        <v>13</v>
      </c>
      <c r="C24" s="11">
        <v>0.6850000000000001</v>
      </c>
      <c r="D24" s="11">
        <v>0.627</v>
      </c>
      <c r="E24" s="11">
        <v>0.655</v>
      </c>
      <c r="F24" s="11">
        <v>0.643</v>
      </c>
      <c r="G24" s="11">
        <v>0.305</v>
      </c>
      <c r="H24" s="11">
        <v>0.414</v>
      </c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</row>
    <row r="25" ht="56.05" customHeight="1">
      <c r="A25" t="s" s="9">
        <v>14</v>
      </c>
      <c r="B25" t="s" s="10">
        <v>15</v>
      </c>
      <c r="C25" s="11">
        <v>0.761</v>
      </c>
      <c r="D25" s="11">
        <v>0.931</v>
      </c>
      <c r="E25" s="11">
        <v>0.838</v>
      </c>
      <c r="F25" s="11">
        <v>0.786</v>
      </c>
      <c r="G25" s="11">
        <v>0.764</v>
      </c>
      <c r="H25" s="11">
        <v>0.775</v>
      </c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</row>
    <row r="26" ht="44.05" customHeight="1">
      <c r="A26" t="s" s="9">
        <v>16</v>
      </c>
      <c r="B26" t="s" s="10">
        <v>17</v>
      </c>
      <c r="C26" s="11">
        <v>0.623</v>
      </c>
      <c r="D26" s="11">
        <v>0.697</v>
      </c>
      <c r="E26" s="11">
        <v>0.658</v>
      </c>
      <c r="F26" s="11">
        <v>0.712</v>
      </c>
      <c r="G26" s="11">
        <v>0.339</v>
      </c>
      <c r="H26" s="11">
        <v>0.46</v>
      </c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</row>
    <row r="27" ht="56.05" customHeight="1">
      <c r="A27" t="s" s="9">
        <v>18</v>
      </c>
      <c r="B27" t="s" s="10">
        <v>19</v>
      </c>
      <c r="C27" s="11">
        <v>0.778</v>
      </c>
      <c r="D27" s="11">
        <v>0.677</v>
      </c>
      <c r="E27" s="11">
        <v>0.724</v>
      </c>
      <c r="F27" s="11">
        <v>0.643</v>
      </c>
      <c r="G27" s="11">
        <v>0.29</v>
      </c>
      <c r="H27" s="11">
        <v>0.4</v>
      </c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</row>
    <row r="28" ht="56.05" customHeight="1">
      <c r="A28" t="s" s="9">
        <v>20</v>
      </c>
      <c r="B28" t="s" s="10">
        <v>21</v>
      </c>
      <c r="C28" s="11">
        <v>0.632</v>
      </c>
      <c r="D28" s="11">
        <v>0.663</v>
      </c>
      <c r="E28" s="11">
        <v>0.647</v>
      </c>
      <c r="F28" s="11">
        <v>0.635</v>
      </c>
      <c r="G28" s="11">
        <v>0.651</v>
      </c>
      <c r="H28" s="11">
        <v>0.643</v>
      </c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</row>
    <row r="29" ht="68.05" customHeight="1">
      <c r="A29" t="s" s="9">
        <v>22</v>
      </c>
      <c r="B29" t="s" s="10">
        <v>23</v>
      </c>
      <c r="C29" s="11">
        <v>0.8</v>
      </c>
      <c r="D29" s="11">
        <v>0.632</v>
      </c>
      <c r="E29" s="11">
        <v>0.706</v>
      </c>
      <c r="F29" s="11">
        <v>0.8100000000000001</v>
      </c>
      <c r="G29" s="11">
        <v>0.447</v>
      </c>
      <c r="H29" s="11">
        <v>0.576</v>
      </c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</row>
    <row r="30" ht="20.05" customHeight="1">
      <c r="A30" s="12"/>
      <c r="B30" s="13"/>
      <c r="C30" s="14">
        <f>AVERAGE(C24,C25,C26,C27,C28,C29)</f>
        <v>0.7131666666666666</v>
      </c>
      <c r="D30" s="14">
        <f>AVERAGE(D24,D25,D26,D27,D28,D29)</f>
        <v>0.7044999999999999</v>
      </c>
      <c r="E30" s="14">
        <f>AVERAGE(E24,E25,E26,E27,E28,E29)</f>
        <v>0.7046666666666667</v>
      </c>
      <c r="F30" s="14">
        <f>AVERAGE(F25,F24,F26,F27,F28,F29)</f>
        <v>0.7048333333333332</v>
      </c>
      <c r="G30" s="14">
        <f>AVERAGE(G25,G24,G26,G27,G28,G29)</f>
        <v>0.466</v>
      </c>
      <c r="H30" s="14">
        <f>AVERAGE(H25,H24,H26,H27,H28,H29)</f>
        <v>0.5446666666666667</v>
      </c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</row>
    <row r="31" ht="20.05" customHeight="1">
      <c r="A31" s="12"/>
      <c r="B31" s="13"/>
      <c r="C31" s="26"/>
      <c r="D31" s="15"/>
      <c r="E31" s="15"/>
      <c r="F31" s="26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</row>
    <row r="32" ht="20.05" customHeight="1">
      <c r="A32" t="s" s="9">
        <v>44</v>
      </c>
      <c r="B32" s="13"/>
      <c r="C32" t="s" s="16">
        <v>2</v>
      </c>
      <c r="D32" s="15"/>
      <c r="E32" s="15"/>
      <c r="F32" t="s" s="16">
        <v>3</v>
      </c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</row>
    <row r="33" ht="20.05" customHeight="1">
      <c r="A33" t="s" s="17">
        <v>7</v>
      </c>
      <c r="B33" t="s" s="18">
        <v>8</v>
      </c>
      <c r="C33" t="s" s="19">
        <v>9</v>
      </c>
      <c r="D33" t="s" s="19">
        <v>10</v>
      </c>
      <c r="E33" t="s" s="19">
        <v>11</v>
      </c>
      <c r="F33" t="s" s="19">
        <v>9</v>
      </c>
      <c r="G33" t="s" s="19">
        <v>10</v>
      </c>
      <c r="H33" t="s" s="19">
        <v>11</v>
      </c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</row>
    <row r="34" ht="56.05" customHeight="1">
      <c r="A34" t="s" s="9">
        <v>12</v>
      </c>
      <c r="B34" t="s" s="10">
        <v>13</v>
      </c>
      <c r="C34" s="11">
        <v>0.6919999999999999</v>
      </c>
      <c r="D34" s="11">
        <v>0.61</v>
      </c>
      <c r="E34" s="11">
        <v>0.649</v>
      </c>
      <c r="F34" s="11">
        <v>0.76</v>
      </c>
      <c r="G34" s="11">
        <v>0.322</v>
      </c>
      <c r="H34" s="11">
        <v>0.452</v>
      </c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</row>
    <row r="35" ht="56.05" customHeight="1">
      <c r="A35" t="s" s="9">
        <v>14</v>
      </c>
      <c r="B35" t="s" s="10">
        <v>15</v>
      </c>
      <c r="C35" s="11">
        <v>0.725</v>
      </c>
      <c r="D35" s="11">
        <v>0.917</v>
      </c>
      <c r="E35" s="11">
        <v>0.8100000000000001</v>
      </c>
      <c r="F35" s="11">
        <v>0.8110000000000001</v>
      </c>
      <c r="G35" s="11">
        <v>0.417</v>
      </c>
      <c r="H35" s="11">
        <v>0.55</v>
      </c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</row>
    <row r="36" ht="44.05" customHeight="1">
      <c r="A36" t="s" s="9">
        <v>16</v>
      </c>
      <c r="B36" t="s" s="10">
        <v>17</v>
      </c>
      <c r="C36" s="11">
        <v>0.433</v>
      </c>
      <c r="D36" s="11">
        <v>0.119</v>
      </c>
      <c r="E36" s="11">
        <v>0.187</v>
      </c>
      <c r="F36" s="11">
        <v>0.786</v>
      </c>
      <c r="G36" s="11">
        <v>0.303</v>
      </c>
      <c r="H36" s="11">
        <v>0.437</v>
      </c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</row>
    <row r="37" ht="56.05" customHeight="1">
      <c r="A37" t="s" s="9">
        <v>18</v>
      </c>
      <c r="B37" t="s" s="10">
        <v>19</v>
      </c>
      <c r="C37" s="11">
        <v>0.667</v>
      </c>
      <c r="D37" s="11">
        <v>0.387</v>
      </c>
      <c r="E37" s="11">
        <v>0.49</v>
      </c>
      <c r="F37" s="11">
        <v>0.625</v>
      </c>
      <c r="G37" s="11">
        <v>0.323</v>
      </c>
      <c r="H37" s="11">
        <v>0.426</v>
      </c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</row>
    <row r="38" ht="56.05" customHeight="1">
      <c r="A38" t="s" s="9">
        <v>20</v>
      </c>
      <c r="B38" t="s" s="10">
        <v>21</v>
      </c>
      <c r="C38" s="11">
        <v>0.6830000000000001</v>
      </c>
      <c r="D38" s="11">
        <v>0.675</v>
      </c>
      <c r="E38" s="11">
        <v>0.679</v>
      </c>
      <c r="F38" s="11">
        <v>0.627</v>
      </c>
      <c r="G38" s="11">
        <v>0.627</v>
      </c>
      <c r="H38" s="11">
        <v>0.627</v>
      </c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</row>
    <row r="39" ht="68.05" customHeight="1">
      <c r="A39" t="s" s="9">
        <v>22</v>
      </c>
      <c r="B39" t="s" s="10">
        <v>23</v>
      </c>
      <c r="C39" s="11">
        <v>0.833</v>
      </c>
      <c r="D39" s="11">
        <v>0.526</v>
      </c>
      <c r="E39" s="11">
        <v>0.645</v>
      </c>
      <c r="F39" s="11">
        <v>0.714</v>
      </c>
      <c r="G39" s="11">
        <v>0.395</v>
      </c>
      <c r="H39" s="11">
        <v>0.508</v>
      </c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</row>
    <row r="40" ht="20.05" customHeight="1">
      <c r="A40" s="12"/>
      <c r="B40" s="13"/>
      <c r="C40" s="14">
        <f>AVERAGE(C34,C35,C36,C37,C38,C39)</f>
        <v>0.6721666666666667</v>
      </c>
      <c r="D40" s="14">
        <f>AVERAGE(D34,D35,D36,D37,D38,D39)</f>
        <v>0.539</v>
      </c>
      <c r="E40" s="14">
        <f>AVERAGE(E34,E35,E36,E37,E38,E39)</f>
        <v>0.5766666666666668</v>
      </c>
      <c r="F40" s="14">
        <f>AVERAGE(F35,F34,F36,F37,F38,F39)</f>
        <v>0.7205</v>
      </c>
      <c r="G40" s="14">
        <f>AVERAGE(G35,G34,G36,G37,G38,G39)</f>
        <v>0.3978333333333333</v>
      </c>
      <c r="H40" s="14">
        <f>AVERAGE(H35,H34,H36,H37,H38,H39)</f>
        <v>0.5</v>
      </c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</row>
    <row r="41" ht="20.05" customHeight="1">
      <c r="A41" s="12"/>
      <c r="B41" s="13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</row>
    <row r="42" ht="20.05" customHeight="1">
      <c r="A42" t="s" s="9">
        <v>45</v>
      </c>
      <c r="B42" s="13"/>
      <c r="C42" t="s" s="16">
        <v>2</v>
      </c>
      <c r="D42" s="15"/>
      <c r="E42" s="15"/>
      <c r="F42" t="s" s="16">
        <v>3</v>
      </c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</row>
    <row r="43" ht="20.05" customHeight="1">
      <c r="A43" t="s" s="17">
        <v>7</v>
      </c>
      <c r="B43" t="s" s="18">
        <v>8</v>
      </c>
      <c r="C43" t="s" s="19">
        <v>9</v>
      </c>
      <c r="D43" t="s" s="19">
        <v>10</v>
      </c>
      <c r="E43" t="s" s="19">
        <v>11</v>
      </c>
      <c r="F43" t="s" s="19">
        <v>9</v>
      </c>
      <c r="G43" t="s" s="19">
        <v>10</v>
      </c>
      <c r="H43" t="s" s="19">
        <v>11</v>
      </c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</row>
    <row r="44" ht="56.05" customHeight="1">
      <c r="A44" t="s" s="9">
        <v>12</v>
      </c>
      <c r="B44" t="s" s="10">
        <v>13</v>
      </c>
      <c r="C44" s="11">
        <v>0.723</v>
      </c>
      <c r="D44" s="11">
        <v>0.576</v>
      </c>
      <c r="E44" s="11">
        <v>0.642</v>
      </c>
      <c r="F44" s="11">
        <v>0.739</v>
      </c>
      <c r="G44" s="11">
        <v>0.288</v>
      </c>
      <c r="H44" s="11">
        <v>0.415</v>
      </c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</row>
    <row r="45" ht="56.05" customHeight="1">
      <c r="A45" t="s" s="9">
        <v>14</v>
      </c>
      <c r="B45" t="s" s="10">
        <v>15</v>
      </c>
      <c r="C45" s="11">
        <v>0.781</v>
      </c>
      <c r="D45" s="11">
        <v>0.792</v>
      </c>
      <c r="E45" s="11">
        <v>0.786</v>
      </c>
      <c r="F45" s="11">
        <v>0.882</v>
      </c>
      <c r="G45" s="11">
        <v>0.833</v>
      </c>
      <c r="H45" s="11">
        <v>0.857</v>
      </c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</row>
    <row r="46" ht="44.05" customHeight="1">
      <c r="A46" t="s" s="9">
        <v>16</v>
      </c>
      <c r="B46" t="s" s="10">
        <v>17</v>
      </c>
      <c r="C46" s="11">
        <v>0.6840000000000001</v>
      </c>
      <c r="D46" s="11">
        <v>0.596</v>
      </c>
      <c r="E46" s="11">
        <v>0.637</v>
      </c>
      <c r="F46" s="11">
        <v>0.667</v>
      </c>
      <c r="G46" s="11">
        <v>0.312</v>
      </c>
      <c r="H46" s="11">
        <v>0.425</v>
      </c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</row>
    <row r="47" ht="56.05" customHeight="1">
      <c r="A47" t="s" s="9">
        <v>18</v>
      </c>
      <c r="B47" t="s" s="10">
        <v>19</v>
      </c>
      <c r="C47" s="11">
        <v>0.6919999999999999</v>
      </c>
      <c r="D47" s="11">
        <v>0.581</v>
      </c>
      <c r="E47" s="11">
        <v>0.632</v>
      </c>
      <c r="F47" s="11">
        <v>0.643</v>
      </c>
      <c r="G47" s="11">
        <v>0.29</v>
      </c>
      <c r="H47" s="11">
        <v>0.4</v>
      </c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</row>
    <row r="48" ht="56.05" customHeight="1">
      <c r="A48" t="s" s="9">
        <v>20</v>
      </c>
      <c r="B48" t="s" s="10">
        <v>21</v>
      </c>
      <c r="C48" s="11">
        <v>0.6870000000000001</v>
      </c>
      <c r="D48" s="11">
        <v>0.6870000000000001</v>
      </c>
      <c r="E48" s="11">
        <v>0.6870000000000001</v>
      </c>
      <c r="F48" s="11">
        <v>0.641</v>
      </c>
      <c r="G48" s="11">
        <v>0.602</v>
      </c>
      <c r="H48" s="11">
        <v>0.621</v>
      </c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</row>
    <row r="49" ht="68.05" customHeight="1">
      <c r="A49" t="s" s="9">
        <v>22</v>
      </c>
      <c r="B49" t="s" s="10">
        <v>23</v>
      </c>
      <c r="C49" s="11">
        <v>0.727</v>
      </c>
      <c r="D49" s="11">
        <v>0.632</v>
      </c>
      <c r="E49" s="11">
        <v>0.676</v>
      </c>
      <c r="F49" s="11">
        <v>0.793</v>
      </c>
      <c r="G49" s="11">
        <v>0.605</v>
      </c>
      <c r="H49" s="11">
        <v>0.6870000000000001</v>
      </c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</row>
    <row r="50" ht="20.05" customHeight="1">
      <c r="A50" s="12"/>
      <c r="B50" s="13"/>
      <c r="C50" s="14">
        <f>AVERAGE(C44,C45,C46,C47,C48,C49)</f>
        <v>0.7156666666666668</v>
      </c>
      <c r="D50" s="14">
        <f>AVERAGE(D44,D45,D46,D47,D48,D49)</f>
        <v>0.644</v>
      </c>
      <c r="E50" s="14">
        <f>AVERAGE(E44,E45,E46,E47,E48,E49)</f>
        <v>0.6766666666666667</v>
      </c>
      <c r="F50" s="14">
        <f>AVERAGE(F45,F44,F46,F47,F48,F49)</f>
        <v>0.7275</v>
      </c>
      <c r="G50" s="14">
        <f>AVERAGE(G45,G44,G46,G47,G48,G49)</f>
        <v>0.4883333333333333</v>
      </c>
      <c r="H50" s="14">
        <f>AVERAGE(H45,H44,H46,H47,H48,H49)</f>
        <v>0.5675</v>
      </c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</row>
    <row r="51" ht="20.05" customHeight="1">
      <c r="A51" s="12"/>
      <c r="B51" s="13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</row>
    <row r="52" ht="20.05" customHeight="1">
      <c r="A52" t="s" s="9">
        <v>46</v>
      </c>
      <c r="B52" s="13"/>
      <c r="C52" t="s" s="16">
        <v>2</v>
      </c>
      <c r="D52" s="15"/>
      <c r="E52" s="15"/>
      <c r="F52" t="s" s="16">
        <v>3</v>
      </c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</row>
    <row r="53" ht="20.05" customHeight="1">
      <c r="A53" t="s" s="17">
        <v>7</v>
      </c>
      <c r="B53" t="s" s="18">
        <v>8</v>
      </c>
      <c r="C53" t="s" s="19">
        <v>9</v>
      </c>
      <c r="D53" t="s" s="19">
        <v>10</v>
      </c>
      <c r="E53" t="s" s="19">
        <v>11</v>
      </c>
      <c r="F53" t="s" s="19">
        <v>9</v>
      </c>
      <c r="G53" t="s" s="19">
        <v>10</v>
      </c>
      <c r="H53" t="s" s="19">
        <v>11</v>
      </c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</row>
    <row r="54" ht="56.05" customHeight="1">
      <c r="A54" t="s" s="9">
        <v>12</v>
      </c>
      <c r="B54" t="s" s="10">
        <v>13</v>
      </c>
      <c r="C54" s="11">
        <v>0.759</v>
      </c>
      <c r="D54" s="11">
        <v>0.695</v>
      </c>
      <c r="E54" s="11">
        <v>0.726</v>
      </c>
      <c r="F54" s="11">
        <v>0.8</v>
      </c>
      <c r="G54" s="11">
        <v>0.339</v>
      </c>
      <c r="H54" s="11">
        <v>0.476</v>
      </c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</row>
    <row r="55" ht="56.05" customHeight="1">
      <c r="A55" t="s" s="9">
        <v>14</v>
      </c>
      <c r="B55" t="s" s="10">
        <v>15</v>
      </c>
      <c r="C55" s="11">
        <v>0.851</v>
      </c>
      <c r="D55" s="11">
        <v>0.792</v>
      </c>
      <c r="E55" s="11">
        <v>0.82</v>
      </c>
      <c r="F55" s="11">
        <v>0.828</v>
      </c>
      <c r="G55" s="11">
        <v>0.667</v>
      </c>
      <c r="H55" s="11">
        <v>0.738</v>
      </c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</row>
    <row r="56" ht="44.05" customHeight="1">
      <c r="A56" t="s" s="9">
        <v>16</v>
      </c>
      <c r="B56" t="s" s="10">
        <v>17</v>
      </c>
      <c r="C56" s="11">
        <v>0.727</v>
      </c>
      <c r="D56" s="11">
        <v>0.587</v>
      </c>
      <c r="E56" s="11">
        <v>0.65</v>
      </c>
      <c r="F56" s="11">
        <v>0.774</v>
      </c>
      <c r="G56" s="11">
        <v>0.44</v>
      </c>
      <c r="H56" s="11">
        <v>0.5610000000000001</v>
      </c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</row>
    <row r="57" ht="56.05" customHeight="1">
      <c r="A57" t="s" s="9">
        <v>18</v>
      </c>
      <c r="B57" t="s" s="10">
        <v>19</v>
      </c>
      <c r="C57" s="11">
        <v>0.68</v>
      </c>
      <c r="D57" s="11">
        <v>0.548</v>
      </c>
      <c r="E57" s="11">
        <v>0.607</v>
      </c>
      <c r="F57" s="11">
        <v>0.714</v>
      </c>
      <c r="G57" s="11">
        <v>0.323</v>
      </c>
      <c r="H57" s="11">
        <v>0.444</v>
      </c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</row>
    <row r="58" ht="56.05" customHeight="1">
      <c r="A58" t="s" s="9">
        <v>20</v>
      </c>
      <c r="B58" t="s" s="10">
        <v>21</v>
      </c>
      <c r="C58" s="11">
        <v>0.701</v>
      </c>
      <c r="D58" s="11">
        <v>0.651</v>
      </c>
      <c r="E58" s="11">
        <v>0.675</v>
      </c>
      <c r="F58" s="11">
        <v>0.63</v>
      </c>
      <c r="G58" s="11">
        <v>0.614</v>
      </c>
      <c r="H58" s="11">
        <v>0.622</v>
      </c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</row>
    <row r="59" ht="68.05" customHeight="1">
      <c r="A59" t="s" s="9">
        <v>22</v>
      </c>
      <c r="B59" t="s" s="10">
        <v>23</v>
      </c>
      <c r="C59" s="11">
        <v>0.55</v>
      </c>
      <c r="D59" s="11">
        <v>0.186</v>
      </c>
      <c r="E59" s="11">
        <v>0.278</v>
      </c>
      <c r="F59" s="11">
        <v>0.862</v>
      </c>
      <c r="G59" s="11">
        <v>0.658</v>
      </c>
      <c r="H59" s="11">
        <v>0.746</v>
      </c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</row>
    <row r="60" ht="20.05" customHeight="1">
      <c r="A60" s="12"/>
      <c r="B60" s="13"/>
      <c r="C60" s="14">
        <f>AVERAGE(C54,C55,C56,C57,C58,C59)</f>
        <v>0.7113333333333333</v>
      </c>
      <c r="D60" s="14">
        <f>AVERAGE(D54,D55,D56,D57,D58,D59)</f>
        <v>0.5764999999999999</v>
      </c>
      <c r="E60" s="14">
        <f>AVERAGE(E54,E55,E56,E57,E58,E59)</f>
        <v>0.626</v>
      </c>
      <c r="F60" s="14">
        <f>AVERAGE(F55,F54,F56,F57,F58,F59)</f>
        <v>0.7679999999999999</v>
      </c>
      <c r="G60" s="14">
        <f>AVERAGE(G55,G54,G56,G57,G58,G59)</f>
        <v>0.5068333333333334</v>
      </c>
      <c r="H60" s="14">
        <f>AVERAGE(H55,H54,H56,H57,H58,H59)</f>
        <v>0.5978333333333333</v>
      </c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</row>
    <row r="61" ht="20.05" customHeight="1">
      <c r="A61" s="12"/>
      <c r="B61" s="13"/>
      <c r="C61" s="26"/>
      <c r="D61" s="15"/>
      <c r="E61" s="15"/>
      <c r="F61" s="26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</row>
    <row r="62" ht="20.05" customHeight="1">
      <c r="A62" t="s" s="9">
        <v>47</v>
      </c>
      <c r="B62" s="13"/>
      <c r="C62" t="s" s="16">
        <v>2</v>
      </c>
      <c r="D62" s="15"/>
      <c r="E62" s="15"/>
      <c r="F62" t="s" s="16">
        <v>3</v>
      </c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</row>
    <row r="63" ht="20.05" customHeight="1">
      <c r="A63" t="s" s="17">
        <v>7</v>
      </c>
      <c r="B63" t="s" s="18">
        <v>8</v>
      </c>
      <c r="C63" t="s" s="19">
        <v>9</v>
      </c>
      <c r="D63" t="s" s="19">
        <v>10</v>
      </c>
      <c r="E63" t="s" s="19">
        <v>11</v>
      </c>
      <c r="F63" t="s" s="19">
        <v>9</v>
      </c>
      <c r="G63" t="s" s="19">
        <v>10</v>
      </c>
      <c r="H63" t="s" s="19">
        <v>11</v>
      </c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</row>
    <row r="64" ht="56.05" customHeight="1">
      <c r="A64" t="s" s="9">
        <v>12</v>
      </c>
      <c r="B64" t="s" s="10">
        <v>13</v>
      </c>
      <c r="C64" s="11">
        <v>0.667</v>
      </c>
      <c r="D64" s="11">
        <v>0.542</v>
      </c>
      <c r="E64" s="11">
        <v>0.598</v>
      </c>
      <c r="F64" s="11">
        <v>0.55</v>
      </c>
      <c r="G64" s="11">
        <v>0.186</v>
      </c>
      <c r="H64" s="11">
        <v>0.278</v>
      </c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</row>
    <row r="65" ht="56.05" customHeight="1">
      <c r="A65" t="s" s="9">
        <v>14</v>
      </c>
      <c r="B65" t="s" s="10">
        <v>15</v>
      </c>
      <c r="C65" s="11">
        <v>0.694</v>
      </c>
      <c r="D65" s="11">
        <v>0.819</v>
      </c>
      <c r="E65" s="11">
        <v>0.752</v>
      </c>
      <c r="F65" s="11">
        <v>0.824</v>
      </c>
      <c r="G65" s="11">
        <v>0.778</v>
      </c>
      <c r="H65" s="11">
        <v>0.8</v>
      </c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</row>
    <row r="66" ht="44.05" customHeight="1">
      <c r="A66" t="s" s="9">
        <v>16</v>
      </c>
      <c r="B66" t="s" s="10">
        <v>17</v>
      </c>
      <c r="C66" s="11">
        <v>0.664</v>
      </c>
      <c r="D66" s="11">
        <v>0.6879999999999999</v>
      </c>
      <c r="E66" s="11">
        <v>0.676</v>
      </c>
      <c r="F66" s="11">
        <v>0.694</v>
      </c>
      <c r="G66" s="11">
        <v>0.624</v>
      </c>
      <c r="H66" s="11">
        <v>0.657</v>
      </c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</row>
    <row r="67" ht="56.05" customHeight="1">
      <c r="A67" t="s" s="9">
        <v>18</v>
      </c>
      <c r="B67" t="s" s="10">
        <v>19</v>
      </c>
      <c r="C67" s="11">
        <v>0.591</v>
      </c>
      <c r="D67" s="11">
        <v>0.419</v>
      </c>
      <c r="E67" s="11">
        <v>0.491</v>
      </c>
      <c r="F67" s="11">
        <v>0.579</v>
      </c>
      <c r="G67" s="11">
        <v>0.355</v>
      </c>
      <c r="H67" s="11">
        <v>0.44</v>
      </c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</row>
    <row r="68" ht="56.05" customHeight="1">
      <c r="A68" t="s" s="9">
        <v>20</v>
      </c>
      <c r="B68" t="s" s="10">
        <v>21</v>
      </c>
      <c r="C68" s="11">
        <v>0.744</v>
      </c>
      <c r="D68" s="11">
        <v>0.735</v>
      </c>
      <c r="E68" s="11">
        <v>0.739</v>
      </c>
      <c r="F68" s="11">
        <v>0.708</v>
      </c>
      <c r="G68" s="11">
        <v>0.554</v>
      </c>
      <c r="H68" s="11">
        <v>0.622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</row>
    <row r="69" ht="68.05" customHeight="1">
      <c r="A69" t="s" s="9">
        <v>22</v>
      </c>
      <c r="B69" t="s" s="10">
        <v>23</v>
      </c>
      <c r="C69" s="11">
        <v>0.724</v>
      </c>
      <c r="D69" s="11">
        <v>0.553</v>
      </c>
      <c r="E69" s="11">
        <v>0.627</v>
      </c>
      <c r="F69" s="11">
        <v>0.783</v>
      </c>
      <c r="G69" s="11">
        <v>0.474</v>
      </c>
      <c r="H69" s="11">
        <v>0.59</v>
      </c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</row>
    <row r="70" ht="20.05" customHeight="1">
      <c r="A70" s="12"/>
      <c r="B70" s="13"/>
      <c r="C70" s="14">
        <f>AVERAGE(C64,C65,C66,C67,C68,C69)</f>
        <v>0.6806666666666666</v>
      </c>
      <c r="D70" s="14">
        <f>AVERAGE(D64,D65,D66,D67,D68,D69)</f>
        <v>0.626</v>
      </c>
      <c r="E70" s="14">
        <f>AVERAGE(E64,E65,E66,E67,E68,E69)</f>
        <v>0.6471666666666667</v>
      </c>
      <c r="F70" s="14">
        <f>AVERAGE(F65,F64,F66,F67,F68,F69)</f>
        <v>0.6896666666666668</v>
      </c>
      <c r="G70" s="14">
        <f>AVERAGE(G65,G64,G66,G67,G68,G69)</f>
        <v>0.4951666666666667</v>
      </c>
      <c r="H70" s="14">
        <f>AVERAGE(H65,H64,H66,H67,H68,H69)</f>
        <v>0.5645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</row>
    <row r="71" ht="20.05" customHeight="1">
      <c r="A71" s="12"/>
      <c r="B71" s="13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</row>
    <row r="72" ht="20.05" customHeight="1">
      <c r="A72" t="s" s="9">
        <v>48</v>
      </c>
      <c r="B72" s="13"/>
      <c r="C72" t="s" s="16">
        <v>2</v>
      </c>
      <c r="D72" s="15"/>
      <c r="E72" s="15"/>
      <c r="F72" t="s" s="16">
        <v>3</v>
      </c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</row>
    <row r="73" ht="20.05" customHeight="1">
      <c r="A73" t="s" s="17">
        <v>7</v>
      </c>
      <c r="B73" t="s" s="18">
        <v>8</v>
      </c>
      <c r="C73" t="s" s="19">
        <v>9</v>
      </c>
      <c r="D73" t="s" s="19">
        <v>10</v>
      </c>
      <c r="E73" t="s" s="19">
        <v>11</v>
      </c>
      <c r="F73" t="s" s="19">
        <v>9</v>
      </c>
      <c r="G73" t="s" s="19">
        <v>10</v>
      </c>
      <c r="H73" t="s" s="19">
        <v>11</v>
      </c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</row>
    <row r="74" ht="56.05" customHeight="1">
      <c r="A74" t="s" s="9">
        <v>12</v>
      </c>
      <c r="B74" t="s" s="10">
        <v>13</v>
      </c>
      <c r="C74" s="11">
        <v>0.754</v>
      </c>
      <c r="D74" s="11">
        <v>0.78</v>
      </c>
      <c r="E74" s="11">
        <v>0.767</v>
      </c>
      <c r="F74" s="11">
        <v>0.733</v>
      </c>
      <c r="G74" s="11">
        <v>0.373</v>
      </c>
      <c r="H74" s="11">
        <v>0.494</v>
      </c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</row>
    <row r="75" ht="56.05" customHeight="1">
      <c r="A75" t="s" s="9">
        <v>14</v>
      </c>
      <c r="B75" t="s" s="10">
        <v>15</v>
      </c>
      <c r="C75" s="11">
        <v>0.797</v>
      </c>
      <c r="D75" s="11">
        <v>0.764</v>
      </c>
      <c r="E75" s="11">
        <v>0.78</v>
      </c>
      <c r="F75" s="11">
        <v>0.86</v>
      </c>
      <c r="G75" s="11">
        <v>0.681</v>
      </c>
      <c r="H75" s="11">
        <v>0.76</v>
      </c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</row>
    <row r="76" ht="44.05" customHeight="1">
      <c r="A76" t="s" s="9">
        <v>16</v>
      </c>
      <c r="B76" t="s" s="10">
        <v>17</v>
      </c>
      <c r="C76" s="11">
        <v>0.6840000000000001</v>
      </c>
      <c r="D76" s="11">
        <v>0.596</v>
      </c>
      <c r="E76" s="11">
        <v>0.637</v>
      </c>
      <c r="F76" s="11">
        <v>0.8100000000000001</v>
      </c>
      <c r="G76" s="11">
        <v>0.468</v>
      </c>
      <c r="H76" s="11">
        <v>0.593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</row>
    <row r="77" ht="56.05" customHeight="1">
      <c r="A77" t="s" s="9">
        <v>18</v>
      </c>
      <c r="B77" t="s" s="10">
        <v>19</v>
      </c>
      <c r="C77" s="11">
        <v>0.68</v>
      </c>
      <c r="D77" s="11">
        <v>0.548</v>
      </c>
      <c r="E77" s="11">
        <v>0.607</v>
      </c>
      <c r="F77" s="11">
        <v>0.6919999999999999</v>
      </c>
      <c r="G77" s="11">
        <v>0.29</v>
      </c>
      <c r="H77" s="11">
        <v>0.409</v>
      </c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</row>
    <row r="78" ht="56.05" customHeight="1">
      <c r="A78" t="s" s="9">
        <v>20</v>
      </c>
      <c r="B78" t="s" s="10">
        <v>21</v>
      </c>
      <c r="C78" s="11">
        <v>0.6879999999999999</v>
      </c>
      <c r="D78" s="11">
        <v>0.663</v>
      </c>
      <c r="E78" s="11">
        <v>0.675</v>
      </c>
      <c r="F78" s="11">
        <v>0.671</v>
      </c>
      <c r="G78" s="11">
        <v>0.614</v>
      </c>
      <c r="H78" s="11">
        <v>0.642</v>
      </c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</row>
    <row r="79" ht="68.05" customHeight="1">
      <c r="A79" t="s" s="9">
        <v>22</v>
      </c>
      <c r="B79" t="s" s="10">
        <v>23</v>
      </c>
      <c r="C79" s="11">
        <v>0.8100000000000001</v>
      </c>
      <c r="D79" s="11">
        <v>0.447</v>
      </c>
      <c r="E79" s="11">
        <v>0.576</v>
      </c>
      <c r="F79" s="11">
        <v>0.792</v>
      </c>
      <c r="G79" s="11">
        <v>0.5</v>
      </c>
      <c r="H79" s="11">
        <v>0.613</v>
      </c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</row>
    <row r="80" ht="20.05" customHeight="1">
      <c r="A80" s="12"/>
      <c r="B80" s="13"/>
      <c r="C80" s="14">
        <f>AVERAGE(C74,C75,C76,C77,C78,C79)</f>
        <v>0.7355</v>
      </c>
      <c r="D80" s="14">
        <f>AVERAGE(D74,D75,D76,D77,D78,D79)</f>
        <v>0.633</v>
      </c>
      <c r="E80" s="14">
        <f>AVERAGE(E74,E75,E76,E77,E78,E79)</f>
        <v>0.6736666666666666</v>
      </c>
      <c r="F80" s="14">
        <f>AVERAGE(F75,F74,F76,F77,F78,F79)</f>
        <v>0.7596666666666666</v>
      </c>
      <c r="G80" s="14">
        <f>AVERAGE(G75,G74,G76,G77,G78,G79)</f>
        <v>0.4876666666666667</v>
      </c>
      <c r="H80" s="14">
        <f>AVERAGE(H75,H74,H76,H77,H78,H79)</f>
        <v>0.5851666666666666</v>
      </c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</row>
    <row r="81" ht="20.05" customHeight="1">
      <c r="A81" s="12"/>
      <c r="B81" s="13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</row>
    <row r="82" ht="20.05" customHeight="1">
      <c r="A82" t="s" s="9">
        <v>49</v>
      </c>
      <c r="B82" s="13"/>
      <c r="C82" t="s" s="16">
        <v>2</v>
      </c>
      <c r="D82" s="15"/>
      <c r="E82" s="15"/>
      <c r="F82" t="s" s="16">
        <v>3</v>
      </c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</row>
    <row r="83" ht="20.05" customHeight="1">
      <c r="A83" t="s" s="17">
        <v>7</v>
      </c>
      <c r="B83" t="s" s="18">
        <v>8</v>
      </c>
      <c r="C83" t="s" s="19">
        <v>9</v>
      </c>
      <c r="D83" t="s" s="19">
        <v>10</v>
      </c>
      <c r="E83" t="s" s="19">
        <v>11</v>
      </c>
      <c r="F83" t="s" s="19">
        <v>9</v>
      </c>
      <c r="G83" t="s" s="19">
        <v>10</v>
      </c>
      <c r="H83" t="s" s="19">
        <v>11</v>
      </c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</row>
    <row r="84" ht="56.05" customHeight="1">
      <c r="A84" t="s" s="9">
        <v>12</v>
      </c>
      <c r="B84" t="s" s="10">
        <v>13</v>
      </c>
      <c r="C84" s="11">
        <v>0.712</v>
      </c>
      <c r="D84" s="11">
        <v>0.627</v>
      </c>
      <c r="E84" s="11">
        <v>0.667</v>
      </c>
      <c r="F84" s="11">
        <v>0.8</v>
      </c>
      <c r="G84" s="11">
        <v>0.407</v>
      </c>
      <c r="H84" s="11">
        <v>0.539</v>
      </c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</row>
    <row r="85" ht="56.05" customHeight="1">
      <c r="A85" t="s" s="9">
        <v>14</v>
      </c>
      <c r="B85" t="s" s="10">
        <v>15</v>
      </c>
      <c r="C85" s="11">
        <v>0.897</v>
      </c>
      <c r="D85" s="11">
        <v>0.722</v>
      </c>
      <c r="E85" s="11">
        <v>0.8</v>
      </c>
      <c r="F85" s="11">
        <v>0.833</v>
      </c>
      <c r="G85" s="11">
        <v>0.764</v>
      </c>
      <c r="H85" s="11">
        <v>0.797</v>
      </c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</row>
    <row r="86" ht="44.05" customHeight="1">
      <c r="A86" t="s" s="9">
        <v>16</v>
      </c>
      <c r="B86" t="s" s="10">
        <v>17</v>
      </c>
      <c r="C86" s="11">
        <v>0.695</v>
      </c>
      <c r="D86" s="11">
        <v>0.606</v>
      </c>
      <c r="E86" s="11">
        <v>0.647</v>
      </c>
      <c r="F86" s="11">
        <v>0.776</v>
      </c>
      <c r="G86" s="11">
        <v>0.413</v>
      </c>
      <c r="H86" s="11">
        <v>0.539</v>
      </c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</row>
    <row r="87" ht="56.05" customHeight="1">
      <c r="A87" t="s" s="9">
        <v>18</v>
      </c>
      <c r="B87" t="s" s="10">
        <v>19</v>
      </c>
      <c r="C87" s="11">
        <v>0.652</v>
      </c>
      <c r="D87" s="11">
        <v>0.484</v>
      </c>
      <c r="E87" s="11">
        <v>0.556</v>
      </c>
      <c r="F87" s="11">
        <v>0.714</v>
      </c>
      <c r="G87" s="11">
        <v>0.484</v>
      </c>
      <c r="H87" s="11">
        <v>0.577</v>
      </c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</row>
    <row r="88" ht="56.05" customHeight="1">
      <c r="A88" t="s" s="9">
        <v>20</v>
      </c>
      <c r="B88" t="s" s="10">
        <v>21</v>
      </c>
      <c r="C88" s="11">
        <v>0.655</v>
      </c>
      <c r="D88" s="11">
        <v>0.6870000000000001</v>
      </c>
      <c r="E88" s="11">
        <v>0.671</v>
      </c>
      <c r="F88" s="11">
        <v>0.634</v>
      </c>
      <c r="G88" s="11">
        <v>0.627</v>
      </c>
      <c r="H88" s="11">
        <v>0.63</v>
      </c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</row>
    <row r="89" ht="68.05" customHeight="1">
      <c r="A89" t="s" s="9">
        <v>22</v>
      </c>
      <c r="B89" t="s" s="10">
        <v>23</v>
      </c>
      <c r="C89" s="11">
        <v>0.727</v>
      </c>
      <c r="D89" s="11">
        <v>0.632</v>
      </c>
      <c r="E89" s="11">
        <v>0.676</v>
      </c>
      <c r="F89" s="11">
        <v>0.8</v>
      </c>
      <c r="G89" s="11">
        <v>0.421</v>
      </c>
      <c r="H89" s="11">
        <v>0.552</v>
      </c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</row>
    <row r="90" ht="20.05" customHeight="1">
      <c r="A90" s="12"/>
      <c r="B90" s="13"/>
      <c r="C90" s="14">
        <f>AVERAGE(C84,C85,C86,C87,C88,C89)</f>
        <v>0.723</v>
      </c>
      <c r="D90" s="14">
        <f>AVERAGE(D84,D85,D86,D87,D88,D89)</f>
        <v>0.6263333333333334</v>
      </c>
      <c r="E90" s="14">
        <f>AVERAGE(E84,E85,E86,E87,E88,E89)</f>
        <v>0.6695000000000001</v>
      </c>
      <c r="F90" s="14">
        <f>AVERAGE(F85,F84,F86,F87,F88,F89)</f>
        <v>0.7595</v>
      </c>
      <c r="G90" s="14">
        <f>AVERAGE(G85,G84,G86,G87,G88,G89)</f>
        <v>0.5193333333333333</v>
      </c>
      <c r="H90" s="14">
        <f>AVERAGE(H85,H84,H86,H87,H88,H89)</f>
        <v>0.6056666666666667</v>
      </c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</row>
    <row r="91" ht="20.05" customHeight="1">
      <c r="A91" s="12"/>
      <c r="B91" s="13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</row>
    <row r="92" ht="20.05" customHeight="1">
      <c r="A92" t="s" s="9">
        <v>24</v>
      </c>
      <c r="B92" s="13"/>
      <c r="C92" t="s" s="16">
        <v>2</v>
      </c>
      <c r="D92" s="15"/>
      <c r="E92" s="15"/>
      <c r="F92" t="s" s="16">
        <v>3</v>
      </c>
      <c r="G92" s="15"/>
      <c r="H92" s="15"/>
      <c r="I92" t="s" s="16">
        <v>4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</row>
    <row r="93" ht="20.05" customHeight="1">
      <c r="A93" t="s" s="17">
        <v>7</v>
      </c>
      <c r="B93" t="s" s="18">
        <v>8</v>
      </c>
      <c r="C93" t="s" s="19">
        <v>9</v>
      </c>
      <c r="D93" t="s" s="19">
        <v>10</v>
      </c>
      <c r="E93" t="s" s="19">
        <v>11</v>
      </c>
      <c r="F93" t="s" s="19">
        <v>9</v>
      </c>
      <c r="G93" t="s" s="19">
        <v>10</v>
      </c>
      <c r="H93" t="s" s="19">
        <v>11</v>
      </c>
      <c r="I93" t="s" s="19">
        <v>9</v>
      </c>
      <c r="J93" t="s" s="19">
        <v>10</v>
      </c>
      <c r="K93" t="s" s="19">
        <v>11</v>
      </c>
      <c r="L93" s="15"/>
      <c r="M93" s="15"/>
      <c r="N93" s="15"/>
      <c r="O93" s="15"/>
      <c r="P93" s="15"/>
      <c r="Q93" s="15"/>
      <c r="R93" s="15"/>
      <c r="S93" s="15"/>
      <c r="T93" s="15"/>
    </row>
    <row r="94" ht="56.05" customHeight="1">
      <c r="A94" t="s" s="9">
        <v>12</v>
      </c>
      <c r="B94" t="s" s="10">
        <v>13</v>
      </c>
      <c r="C94" s="11">
        <v>0.519</v>
      </c>
      <c r="D94" s="11">
        <v>0.712</v>
      </c>
      <c r="E94" s="11">
        <v>0.6</v>
      </c>
      <c r="F94" s="11">
        <v>0.531</v>
      </c>
      <c r="G94" s="11">
        <v>0.288</v>
      </c>
      <c r="H94" s="11">
        <v>0.374</v>
      </c>
      <c r="I94" s="11">
        <v>0.522</v>
      </c>
      <c r="J94" s="11">
        <v>0.407</v>
      </c>
      <c r="K94" s="11">
        <v>0.457</v>
      </c>
      <c r="L94" s="15"/>
      <c r="M94" s="15"/>
      <c r="N94" s="15"/>
      <c r="O94" s="15"/>
      <c r="P94" s="15"/>
      <c r="Q94" s="15"/>
      <c r="R94" s="15"/>
      <c r="S94" s="15"/>
      <c r="T94" s="15"/>
    </row>
    <row r="95" ht="56.05" customHeight="1">
      <c r="A95" t="s" s="9">
        <v>14</v>
      </c>
      <c r="B95" t="s" s="10">
        <v>15</v>
      </c>
      <c r="C95" s="11">
        <v>0.642</v>
      </c>
      <c r="D95" s="11">
        <v>0.722</v>
      </c>
      <c r="E95" s="11">
        <v>0.68</v>
      </c>
      <c r="F95" s="11">
        <v>0.276</v>
      </c>
      <c r="G95" s="11">
        <v>0.111</v>
      </c>
      <c r="H95" s="11">
        <v>0.158</v>
      </c>
      <c r="I95" s="11">
        <v>0.487</v>
      </c>
      <c r="J95" s="11">
        <v>0.264</v>
      </c>
      <c r="K95" s="11">
        <v>0.342</v>
      </c>
      <c r="L95" s="15"/>
      <c r="M95" s="15"/>
      <c r="N95" s="15"/>
      <c r="O95" s="15"/>
      <c r="P95" s="15"/>
      <c r="Q95" s="15"/>
      <c r="R95" s="15"/>
      <c r="S95" s="15"/>
      <c r="T95" s="15"/>
    </row>
    <row r="96" ht="44.05" customHeight="1">
      <c r="A96" t="s" s="9">
        <v>16</v>
      </c>
      <c r="B96" t="s" s="10">
        <v>17</v>
      </c>
      <c r="C96" s="11">
        <v>0.496</v>
      </c>
      <c r="D96" s="11">
        <v>0.5600000000000001</v>
      </c>
      <c r="E96" s="11">
        <v>0.526</v>
      </c>
      <c r="F96" s="11">
        <v>0.544</v>
      </c>
      <c r="G96" s="11">
        <v>0.45</v>
      </c>
      <c r="H96" s="11">
        <v>0.492</v>
      </c>
      <c r="I96" s="11">
        <v>0.473</v>
      </c>
      <c r="J96" s="11">
        <v>0.477</v>
      </c>
      <c r="K96" s="11">
        <v>0.475</v>
      </c>
      <c r="L96" s="15"/>
      <c r="M96" s="15"/>
      <c r="N96" s="15"/>
      <c r="O96" s="15"/>
      <c r="P96" s="15"/>
      <c r="Q96" s="15"/>
      <c r="R96" s="15"/>
      <c r="S96" s="15"/>
      <c r="T96" s="15"/>
    </row>
    <row r="97" ht="56.05" customHeight="1">
      <c r="A97" t="s" s="9">
        <v>18</v>
      </c>
      <c r="B97" t="s" s="10">
        <v>19</v>
      </c>
      <c r="C97" s="11">
        <v>0.467</v>
      </c>
      <c r="D97" s="11">
        <v>0.226</v>
      </c>
      <c r="E97" s="11">
        <v>0.304</v>
      </c>
      <c r="F97" s="11">
        <v>0.364</v>
      </c>
      <c r="G97" s="11">
        <v>0.129</v>
      </c>
      <c r="H97" s="11">
        <v>0.19</v>
      </c>
      <c r="I97" s="11">
        <v>0.353</v>
      </c>
      <c r="J97" s="11">
        <v>0.194</v>
      </c>
      <c r="K97" s="11">
        <v>0.25</v>
      </c>
      <c r="L97" s="15"/>
      <c r="M97" s="15"/>
      <c r="N97" s="15"/>
      <c r="O97" s="15"/>
      <c r="P97" s="15"/>
      <c r="Q97" s="15"/>
      <c r="R97" s="15"/>
      <c r="S97" s="15"/>
      <c r="T97" s="15"/>
    </row>
    <row r="98" ht="56.05" customHeight="1">
      <c r="A98" t="s" s="9">
        <v>20</v>
      </c>
      <c r="B98" t="s" s="10">
        <v>21</v>
      </c>
      <c r="C98" s="11">
        <v>0.718</v>
      </c>
      <c r="D98" s="11">
        <v>0.337</v>
      </c>
      <c r="E98" s="11">
        <v>0.459</v>
      </c>
      <c r="F98" s="11">
        <v>0.547</v>
      </c>
      <c r="G98" s="11">
        <v>0.349</v>
      </c>
      <c r="H98" s="11">
        <v>0.426</v>
      </c>
      <c r="I98" s="11">
        <v>0.576</v>
      </c>
      <c r="J98" s="11">
        <v>0.458</v>
      </c>
      <c r="K98" s="11">
        <v>0.51</v>
      </c>
      <c r="L98" s="15"/>
      <c r="M98" s="15"/>
      <c r="N98" s="15"/>
      <c r="O98" s="15"/>
      <c r="P98" s="15"/>
      <c r="Q98" s="15"/>
      <c r="R98" s="15"/>
      <c r="S98" s="15"/>
      <c r="T98" s="15"/>
    </row>
    <row r="99" ht="68.05" customHeight="1">
      <c r="A99" t="s" s="9">
        <v>22</v>
      </c>
      <c r="B99" t="s" s="10">
        <v>23</v>
      </c>
      <c r="C99" s="11">
        <v>0.5</v>
      </c>
      <c r="D99" s="11">
        <v>0.605</v>
      </c>
      <c r="E99" s="11">
        <v>0.548</v>
      </c>
      <c r="F99" s="11">
        <v>0.769</v>
      </c>
      <c r="G99" s="11">
        <v>0.526</v>
      </c>
      <c r="H99" s="11">
        <v>0.625</v>
      </c>
      <c r="I99" s="11">
        <v>0.6</v>
      </c>
      <c r="J99" s="11">
        <v>0.474</v>
      </c>
      <c r="K99" s="11">
        <v>0.529</v>
      </c>
      <c r="L99" s="15"/>
      <c r="M99" s="15"/>
      <c r="N99" s="15"/>
      <c r="O99" s="15"/>
      <c r="P99" s="15"/>
      <c r="Q99" s="15"/>
      <c r="R99" s="15"/>
      <c r="S99" s="15"/>
      <c r="T99" s="15"/>
    </row>
    <row r="100" ht="20.05" customHeight="1">
      <c r="A100" s="12"/>
      <c r="B100" s="13"/>
      <c r="C100" s="14">
        <f>AVERAGE(C94,C95,C96,C97,C98,C99)</f>
        <v>0.5570000000000001</v>
      </c>
      <c r="D100" s="14">
        <f>AVERAGE(D94,D95,D96,D97,D98,D99)</f>
        <v>0.527</v>
      </c>
      <c r="E100" s="14">
        <f>AVERAGE(E94,E95,E96,E97,E98,E99)</f>
        <v>0.5195</v>
      </c>
      <c r="F100" s="14">
        <f>AVERAGE(F95,F94,F96,F97,F98,F99)</f>
        <v>0.5051666666666667</v>
      </c>
      <c r="G100" s="14">
        <f>AVERAGE(G95,G94,G96,G97,G98,G99)</f>
        <v>0.3088333333333333</v>
      </c>
      <c r="H100" s="14">
        <f>AVERAGE(H95,H94,H96,H97,H98,H99)</f>
        <v>0.3774999999999999</v>
      </c>
      <c r="I100" s="14">
        <f>AVERAGE(I95,I94,I96,I97,I98,I99)</f>
        <v>0.5018333333333332</v>
      </c>
      <c r="J100" s="14">
        <f>AVERAGE(J95,J94,J96,J97,J98,J99)</f>
        <v>0.379</v>
      </c>
      <c r="K100" s="14">
        <f>AVERAGE(K95,K94,K96,K97,K98,K99)</f>
        <v>0.4271666666666666</v>
      </c>
      <c r="L100" s="15"/>
      <c r="M100" s="15"/>
      <c r="N100" s="15"/>
      <c r="O100" s="15"/>
      <c r="P100" s="15"/>
      <c r="Q100" s="15"/>
      <c r="R100" s="15"/>
      <c r="S100" s="15"/>
      <c r="T100" s="15"/>
    </row>
    <row r="101" ht="20.05" customHeight="1">
      <c r="A101" s="12"/>
      <c r="B101" s="13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</row>
    <row r="102" ht="20.05" customHeight="1">
      <c r="A102" s="12"/>
      <c r="B102" s="13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</row>
    <row r="103" ht="20.05" customHeight="1">
      <c r="A103" s="12"/>
      <c r="B103" s="13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</row>
    <row r="104" ht="20.05" customHeight="1">
      <c r="A104" s="12"/>
      <c r="B104" s="13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</row>
    <row r="105" ht="20.05" customHeight="1">
      <c r="A105" s="12"/>
      <c r="B105" s="13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</row>
    <row r="106" ht="20.05" customHeight="1">
      <c r="A106" s="12"/>
      <c r="B106" s="13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</row>
    <row r="107" ht="20.05" customHeight="1">
      <c r="A107" s="12"/>
      <c r="B107" s="13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</row>
    <row r="108" ht="32.05" customHeight="1">
      <c r="A108" t="s" s="9">
        <v>25</v>
      </c>
      <c r="B108" t="s" s="21">
        <v>26</v>
      </c>
      <c r="C108" s="15"/>
      <c r="D108" t="s" s="27">
        <v>50</v>
      </c>
      <c r="E108" t="s" s="27">
        <v>51</v>
      </c>
      <c r="F108" t="s" s="22">
        <v>27</v>
      </c>
      <c r="G108" s="15"/>
      <c r="H108" t="s" s="27">
        <v>50</v>
      </c>
      <c r="I108" t="s" s="27">
        <v>51</v>
      </c>
      <c r="J108" t="s" s="22">
        <v>28</v>
      </c>
      <c r="K108" s="15"/>
      <c r="L108" t="s" s="22">
        <v>50</v>
      </c>
      <c r="M108" t="s" s="22">
        <v>51</v>
      </c>
      <c r="N108" s="15"/>
      <c r="O108" s="15"/>
      <c r="P108" s="15"/>
      <c r="Q108" s="15"/>
      <c r="R108" s="15"/>
      <c r="S108" s="15"/>
      <c r="T108" s="15"/>
    </row>
    <row r="109" ht="20.05" customHeight="1">
      <c r="A109" t="s" s="9">
        <v>23</v>
      </c>
      <c r="B109" s="24">
        <v>38</v>
      </c>
      <c r="C109" s="11">
        <f>B120*B109</f>
        <v>2.035714285714286</v>
      </c>
      <c r="D109" s="28">
        <v>89</v>
      </c>
      <c r="E109" s="28">
        <v>55</v>
      </c>
      <c r="F109" s="11">
        <v>20</v>
      </c>
      <c r="G109" s="11">
        <f>F120*F109</f>
        <v>2.013422818791946</v>
      </c>
      <c r="H109" s="28">
        <v>67</v>
      </c>
      <c r="I109" s="28">
        <v>92</v>
      </c>
      <c r="J109" s="11">
        <v>8</v>
      </c>
      <c r="K109" s="11">
        <f>J120*J109</f>
        <v>1.126760563380282</v>
      </c>
      <c r="L109" s="11">
        <v>96</v>
      </c>
      <c r="M109" s="15"/>
      <c r="N109" s="15"/>
      <c r="O109" s="15"/>
      <c r="P109" s="15"/>
      <c r="Q109" s="15"/>
      <c r="R109" s="15"/>
      <c r="S109" s="15"/>
      <c r="T109" s="15"/>
    </row>
    <row r="110" ht="20.05" customHeight="1">
      <c r="A110" t="s" s="9">
        <v>21</v>
      </c>
      <c r="B110" s="24">
        <v>83</v>
      </c>
      <c r="C110" s="11">
        <f>B120*B110</f>
        <v>4.446428571428571</v>
      </c>
      <c r="D110" t="s" s="29">
        <v>52</v>
      </c>
      <c r="E110" s="28">
        <v>45</v>
      </c>
      <c r="F110" s="11">
        <v>25</v>
      </c>
      <c r="G110" s="11">
        <f>F120*F110</f>
        <v>2.516778523489933</v>
      </c>
      <c r="H110" t="s" s="29">
        <v>53</v>
      </c>
      <c r="I110" s="23"/>
      <c r="J110" s="11">
        <v>17</v>
      </c>
      <c r="K110" s="11">
        <f>J120*J110</f>
        <v>2.394366197183099</v>
      </c>
      <c r="L110" t="s" s="22">
        <v>54</v>
      </c>
      <c r="M110" s="15"/>
      <c r="N110" s="15"/>
      <c r="O110" s="15"/>
      <c r="P110" s="15"/>
      <c r="Q110" s="15"/>
      <c r="R110" s="15"/>
      <c r="S110" s="15"/>
      <c r="T110" s="15"/>
    </row>
    <row r="111" ht="20.05" customHeight="1">
      <c r="A111" t="s" s="9">
        <v>19</v>
      </c>
      <c r="B111" s="24">
        <v>31</v>
      </c>
      <c r="C111" s="11">
        <f>B120*B111</f>
        <v>1.660714285714286</v>
      </c>
      <c r="D111" t="s" s="29">
        <v>55</v>
      </c>
      <c r="E111" s="23"/>
      <c r="F111" s="11">
        <v>10</v>
      </c>
      <c r="G111" s="11">
        <f>F120*F111</f>
        <v>1.006711409395973</v>
      </c>
      <c r="H111" s="28">
        <v>32</v>
      </c>
      <c r="I111" s="23"/>
      <c r="J111" s="11">
        <v>7</v>
      </c>
      <c r="K111" s="11">
        <f>J120*J111</f>
        <v>0.9859154929577465</v>
      </c>
      <c r="L111" s="11">
        <v>4</v>
      </c>
      <c r="M111" s="15"/>
      <c r="N111" s="15"/>
      <c r="O111" s="15"/>
      <c r="P111" s="15"/>
      <c r="Q111" s="15"/>
      <c r="R111" s="15"/>
      <c r="S111" s="15"/>
      <c r="T111" s="15"/>
    </row>
    <row r="112" ht="20.05" customHeight="1">
      <c r="A112" t="s" s="9">
        <v>17</v>
      </c>
      <c r="B112" s="24">
        <v>109</v>
      </c>
      <c r="C112" s="11">
        <f>B120*B112</f>
        <v>5.839285714285714</v>
      </c>
      <c r="D112" t="s" s="29">
        <v>56</v>
      </c>
      <c r="E112" s="23"/>
      <c r="F112" s="11">
        <v>36</v>
      </c>
      <c r="G112" s="11">
        <f>F120*F112</f>
        <v>3.624161073825503</v>
      </c>
      <c r="H112" t="s" s="29">
        <v>57</v>
      </c>
      <c r="I112" s="28">
        <v>11</v>
      </c>
      <c r="J112" s="11">
        <v>15</v>
      </c>
      <c r="K112" s="11">
        <f>J120*J112</f>
        <v>2.112676056338028</v>
      </c>
      <c r="L112" t="s" s="22">
        <v>58</v>
      </c>
      <c r="M112" s="15"/>
      <c r="N112" s="15"/>
      <c r="O112" s="15"/>
      <c r="P112" s="15"/>
      <c r="Q112" s="15"/>
      <c r="R112" s="15"/>
      <c r="S112" s="15"/>
      <c r="T112" s="15"/>
    </row>
    <row r="113" ht="20.05" customHeight="1">
      <c r="A113" t="s" s="9">
        <v>15</v>
      </c>
      <c r="B113" s="24">
        <v>72</v>
      </c>
      <c r="C113" s="11">
        <f>B120*B113</f>
        <v>3.857142857142857</v>
      </c>
      <c r="D113" t="s" s="29">
        <v>59</v>
      </c>
      <c r="E113" s="28">
        <v>148</v>
      </c>
      <c r="F113" s="11">
        <v>33</v>
      </c>
      <c r="G113" s="11">
        <f>F120*F113</f>
        <v>3.322147651006711</v>
      </c>
      <c r="H113" t="s" s="29">
        <v>60</v>
      </c>
      <c r="I113" s="23"/>
      <c r="J113" s="11">
        <v>11</v>
      </c>
      <c r="K113" s="11">
        <f>J120*J113</f>
        <v>1.549295774647887</v>
      </c>
      <c r="L113" t="s" s="22">
        <v>61</v>
      </c>
      <c r="M113" s="15"/>
      <c r="N113" s="15"/>
      <c r="O113" s="15"/>
      <c r="P113" s="15"/>
      <c r="Q113" s="15"/>
      <c r="R113" s="15"/>
      <c r="S113" s="15"/>
      <c r="T113" s="15"/>
    </row>
    <row r="114" ht="20.05" customHeight="1">
      <c r="A114" t="s" s="9">
        <v>13</v>
      </c>
      <c r="B114" s="24">
        <v>59</v>
      </c>
      <c r="C114" s="11">
        <f>B120*B114</f>
        <v>3.160714285714286</v>
      </c>
      <c r="D114" t="s" s="29">
        <v>62</v>
      </c>
      <c r="E114" s="28">
        <v>13</v>
      </c>
      <c r="F114" s="11">
        <v>25</v>
      </c>
      <c r="G114" s="11">
        <f>F120*F114</f>
        <v>2.516778523489933</v>
      </c>
      <c r="H114" t="s" s="29">
        <v>63</v>
      </c>
      <c r="I114" s="28">
        <v>7</v>
      </c>
      <c r="J114" s="11">
        <v>13</v>
      </c>
      <c r="K114" s="11">
        <f>J120*J114</f>
        <v>1.830985915492958</v>
      </c>
      <c r="L114" t="s" s="22">
        <v>64</v>
      </c>
      <c r="M114" s="15"/>
      <c r="N114" s="15"/>
      <c r="O114" s="15"/>
      <c r="P114" s="15"/>
      <c r="Q114" s="15"/>
      <c r="R114" s="15"/>
      <c r="S114" s="15"/>
      <c r="T114" s="15"/>
    </row>
    <row r="115" ht="20.05" customHeight="1">
      <c r="A115" s="12"/>
      <c r="B115" s="24">
        <f>SUM(B109,B110,B111,B112,B113,B114)</f>
        <v>392</v>
      </c>
      <c r="C115" s="15"/>
      <c r="D115" s="23"/>
      <c r="E115" s="23"/>
      <c r="F115" s="11">
        <f>SUM(F109,F110,F111,F112,F113,F114)</f>
        <v>149</v>
      </c>
      <c r="G115" s="15"/>
      <c r="H115" s="23"/>
      <c r="I115" s="23"/>
      <c r="J115" s="11">
        <f>SUM(J109,J110,J111,J112,J113,J114)</f>
        <v>71</v>
      </c>
      <c r="K115" s="15"/>
      <c r="L115" s="15"/>
      <c r="M115" s="15"/>
      <c r="N115" s="15"/>
      <c r="O115" s="15"/>
      <c r="P115" s="15"/>
      <c r="Q115" s="15"/>
      <c r="R115" s="15"/>
      <c r="S115" s="15"/>
      <c r="T115" s="15"/>
    </row>
    <row r="116" ht="20.05" customHeight="1">
      <c r="A116" t="s" s="9">
        <v>30</v>
      </c>
      <c r="B116" s="24">
        <v>21</v>
      </c>
      <c r="C116" s="15"/>
      <c r="D116" s="23"/>
      <c r="E116" s="23"/>
      <c r="F116" s="11">
        <v>15</v>
      </c>
      <c r="G116" s="15"/>
      <c r="H116" s="23"/>
      <c r="I116" s="23"/>
      <c r="J116" s="11">
        <v>10</v>
      </c>
      <c r="K116" s="15"/>
      <c r="L116" s="15"/>
      <c r="M116" s="15"/>
      <c r="N116" s="15"/>
      <c r="O116" s="15"/>
      <c r="P116" s="15"/>
      <c r="Q116" s="15"/>
      <c r="R116" s="15"/>
      <c r="S116" s="15"/>
      <c r="T116" s="15"/>
    </row>
    <row r="117" ht="20.05" customHeight="1">
      <c r="A117" t="s" s="9">
        <v>31</v>
      </c>
      <c r="B117" s="24">
        <v>17</v>
      </c>
      <c r="C117" s="15"/>
      <c r="D117" s="23"/>
      <c r="E117" s="23"/>
      <c r="F117" s="11">
        <v>13</v>
      </c>
      <c r="G117" s="15"/>
      <c r="H117" s="23"/>
      <c r="I117" s="23"/>
      <c r="J117" s="11">
        <v>10</v>
      </c>
      <c r="K117" s="15"/>
      <c r="L117" s="15"/>
      <c r="M117" s="15"/>
      <c r="N117" s="15"/>
      <c r="O117" s="15"/>
      <c r="P117" s="15"/>
      <c r="Q117" s="15"/>
      <c r="R117" s="15"/>
      <c r="S117" s="15"/>
      <c r="T117" s="15"/>
    </row>
    <row r="118" ht="20.05" customHeight="1">
      <c r="A118" t="s" s="9">
        <v>32</v>
      </c>
      <c r="B118" s="24">
        <v>4</v>
      </c>
      <c r="C118" s="15"/>
      <c r="D118" s="23"/>
      <c r="E118" s="23"/>
      <c r="F118" s="11">
        <v>3</v>
      </c>
      <c r="G118" s="15"/>
      <c r="H118" s="23"/>
      <c r="I118" s="23"/>
      <c r="J118" s="11">
        <v>0</v>
      </c>
      <c r="K118" s="15"/>
      <c r="L118" s="15"/>
      <c r="M118" s="15"/>
      <c r="N118" s="15"/>
      <c r="O118" s="15"/>
      <c r="P118" s="15"/>
      <c r="Q118" s="15"/>
      <c r="R118" s="15"/>
      <c r="S118" s="15"/>
      <c r="T118" s="15"/>
    </row>
    <row r="119" ht="20.05" customHeight="1">
      <c r="A119" s="12"/>
      <c r="B119" s="24">
        <f>B117/(B118+B117)</f>
        <v>0.8095238095238095</v>
      </c>
      <c r="C119" s="15"/>
      <c r="D119" s="23"/>
      <c r="E119" s="23"/>
      <c r="F119" s="11">
        <f>F117/(F117+F118)</f>
        <v>0.8125</v>
      </c>
      <c r="G119" s="15"/>
      <c r="H119" s="23"/>
      <c r="I119" s="23"/>
      <c r="J119" s="11">
        <v>1</v>
      </c>
      <c r="K119" s="15"/>
      <c r="L119" s="15"/>
      <c r="M119" s="15"/>
      <c r="N119" s="15"/>
      <c r="O119" s="15"/>
      <c r="P119" s="15"/>
      <c r="Q119" s="15"/>
      <c r="R119" s="15"/>
      <c r="S119" s="15"/>
      <c r="T119" s="15"/>
    </row>
    <row r="120" ht="20.05" customHeight="1">
      <c r="A120" s="12"/>
      <c r="B120" s="24">
        <f>B116/B115</f>
        <v>0.05357142857142857</v>
      </c>
      <c r="C120" s="15"/>
      <c r="D120" s="23"/>
      <c r="E120" s="23"/>
      <c r="F120" s="11">
        <f>F116/F115</f>
        <v>0.1006711409395973</v>
      </c>
      <c r="G120" s="15"/>
      <c r="H120" s="23"/>
      <c r="I120" s="23"/>
      <c r="J120" s="11">
        <f>J116/J115</f>
        <v>0.1408450704225352</v>
      </c>
      <c r="K120" s="15"/>
      <c r="L120" s="15"/>
      <c r="M120" s="15"/>
      <c r="N120" s="15"/>
      <c r="O120" s="15"/>
      <c r="P120" s="15"/>
      <c r="Q120" s="15"/>
      <c r="R120" s="15"/>
      <c r="S120" s="15"/>
      <c r="T120" s="15"/>
    </row>
    <row r="121" ht="20.05" customHeight="1">
      <c r="A121" s="12"/>
      <c r="B121" s="13"/>
      <c r="C121" s="15"/>
      <c r="D121" s="23"/>
      <c r="E121" s="23"/>
      <c r="F121" s="15"/>
      <c r="G121" s="15"/>
      <c r="H121" s="23"/>
      <c r="I121" s="23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</row>
    <row r="122" ht="20.05" customHeight="1">
      <c r="A122" s="12"/>
      <c r="B122" s="13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</row>
  </sheetData>
  <mergeCells count="1">
    <mergeCell ref="A1:T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