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jo\Documents\EPARK\repeat\2021-02結果\"/>
    </mc:Choice>
  </mc:AlternateContent>
  <xr:revisionPtr revIDLastSave="0" documentId="13_ncr:1_{3E0D30BE-CAE6-4C73-98C0-FA1C230A69AD}" xr6:coauthVersionLast="45" xr6:coauthVersionMax="45" xr10:uidLastSave="{00000000-0000-0000-0000-000000000000}"/>
  <bookViews>
    <workbookView xWindow="-28920" yWindow="-120" windowWidth="29040" windowHeight="15840" activeTab="5" xr2:uid="{FBF8B2F8-5115-4A3B-AA31-21E54AB1B876}"/>
  </bookViews>
  <sheets>
    <sheet name="テイクアウト" sheetId="2" r:id="rId1"/>
    <sheet name="リラク&amp;エステ" sheetId="24" r:id="rId2"/>
    <sheet name="くすりの窓口" sheetId="26" r:id="rId3"/>
    <sheet name="お薬手帳" sheetId="25" r:id="rId4"/>
    <sheet name="All" sheetId="13" r:id="rId5"/>
    <sheet name="ログイン関連" sheetId="16" r:id="rId6"/>
    <sheet name="PWリセット" sheetId="22" r:id="rId7"/>
    <sheet name="操作方法不明" sheetId="23" r:id="rId8"/>
    <sheet name="ポイント関連" sheetId="18" r:id="rId9"/>
    <sheet name="退会関連" sheetId="20" r:id="rId10"/>
    <sheet name="登録情報関連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6" i="26" l="1"/>
  <c r="Y29" i="26" s="1"/>
  <c r="R105" i="26"/>
  <c r="R104" i="26"/>
  <c r="R103" i="26"/>
  <c r="Y26" i="26" s="1"/>
  <c r="R102" i="26"/>
  <c r="Y25" i="26" s="1"/>
  <c r="R101" i="26"/>
  <c r="Y24" i="26" s="1"/>
  <c r="R100" i="26"/>
  <c r="R99" i="26"/>
  <c r="R98" i="26"/>
  <c r="R97" i="26"/>
  <c r="R96" i="26"/>
  <c r="Y19" i="26" s="1"/>
  <c r="R95" i="26"/>
  <c r="Y18" i="26" s="1"/>
  <c r="R94" i="26"/>
  <c r="Y17" i="26" s="1"/>
  <c r="R93" i="26"/>
  <c r="X29" i="26" s="1"/>
  <c r="R92" i="26"/>
  <c r="R91" i="26"/>
  <c r="X27" i="26" s="1"/>
  <c r="R90" i="26"/>
  <c r="X26" i="26" s="1"/>
  <c r="AB26" i="26" s="1"/>
  <c r="R89" i="26"/>
  <c r="R88" i="26"/>
  <c r="R87" i="26"/>
  <c r="X23" i="26" s="1"/>
  <c r="R86" i="26"/>
  <c r="X22" i="26" s="1"/>
  <c r="AB22" i="26" s="1"/>
  <c r="R85" i="26"/>
  <c r="X21" i="26" s="1"/>
  <c r="R84" i="26"/>
  <c r="R83" i="26"/>
  <c r="X19" i="26" s="1"/>
  <c r="R82" i="26"/>
  <c r="X18" i="26" s="1"/>
  <c r="R81" i="26"/>
  <c r="R80" i="26"/>
  <c r="W29" i="26" s="1"/>
  <c r="R79" i="26"/>
  <c r="W28" i="26" s="1"/>
  <c r="R78" i="26"/>
  <c r="W27" i="26" s="1"/>
  <c r="R77" i="26"/>
  <c r="W26" i="26" s="1"/>
  <c r="R76" i="26"/>
  <c r="R75" i="26"/>
  <c r="W24" i="26" s="1"/>
  <c r="R74" i="26"/>
  <c r="W23" i="26" s="1"/>
  <c r="R73" i="26"/>
  <c r="W22" i="26" s="1"/>
  <c r="R72" i="26"/>
  <c r="R71" i="26"/>
  <c r="W20" i="26" s="1"/>
  <c r="R70" i="26"/>
  <c r="W19" i="26" s="1"/>
  <c r="R69" i="26"/>
  <c r="W18" i="26" s="1"/>
  <c r="R68" i="26"/>
  <c r="R67" i="26"/>
  <c r="V29" i="26" s="1"/>
  <c r="R66" i="26"/>
  <c r="V28" i="26" s="1"/>
  <c r="R65" i="26"/>
  <c r="R64" i="26"/>
  <c r="R63" i="26"/>
  <c r="V25" i="26" s="1"/>
  <c r="AB25" i="26" s="1"/>
  <c r="R62" i="26"/>
  <c r="V24" i="26" s="1"/>
  <c r="R61" i="26"/>
  <c r="V23" i="26" s="1"/>
  <c r="R60" i="26"/>
  <c r="R59" i="26"/>
  <c r="V21" i="26" s="1"/>
  <c r="R58" i="26"/>
  <c r="R57" i="26"/>
  <c r="R56" i="26"/>
  <c r="V18" i="26" s="1"/>
  <c r="AA18" i="26" s="1"/>
  <c r="R55" i="26"/>
  <c r="V17" i="26" s="1"/>
  <c r="R53" i="26"/>
  <c r="Y14" i="26" s="1"/>
  <c r="R52" i="26"/>
  <c r="Y13" i="26" s="1"/>
  <c r="R51" i="26"/>
  <c r="R50" i="26"/>
  <c r="Y11" i="26" s="1"/>
  <c r="R49" i="26"/>
  <c r="R48" i="26"/>
  <c r="R47" i="26"/>
  <c r="R46" i="26"/>
  <c r="Y7" i="26" s="1"/>
  <c r="R45" i="26"/>
  <c r="Y6" i="26" s="1"/>
  <c r="R44" i="26"/>
  <c r="Y5" i="26" s="1"/>
  <c r="R43" i="26"/>
  <c r="R42" i="26"/>
  <c r="Y3" i="26" s="1"/>
  <c r="R41" i="26"/>
  <c r="Y2" i="26" s="1"/>
  <c r="R40" i="26"/>
  <c r="R39" i="26"/>
  <c r="X13" i="26" s="1"/>
  <c r="R38" i="26"/>
  <c r="X12" i="26" s="1"/>
  <c r="R37" i="26"/>
  <c r="X11" i="26" s="1"/>
  <c r="AB11" i="26" s="1"/>
  <c r="R36" i="26"/>
  <c r="X10" i="26" s="1"/>
  <c r="R35" i="26"/>
  <c r="R34" i="26"/>
  <c r="X8" i="26" s="1"/>
  <c r="R33" i="26"/>
  <c r="X7" i="26" s="1"/>
  <c r="R32" i="26"/>
  <c r="X6" i="26" s="1"/>
  <c r="AB6" i="26" s="1"/>
  <c r="R31" i="26"/>
  <c r="X5" i="26" s="1"/>
  <c r="R30" i="26"/>
  <c r="X4" i="26" s="1"/>
  <c r="AB4" i="26" s="1"/>
  <c r="Z29" i="26"/>
  <c r="R29" i="26"/>
  <c r="Z28" i="26"/>
  <c r="AA28" i="26" s="1"/>
  <c r="Y28" i="26"/>
  <c r="X28" i="26"/>
  <c r="AB28" i="26" s="1"/>
  <c r="R28" i="26"/>
  <c r="Z27" i="26"/>
  <c r="Y27" i="26"/>
  <c r="V27" i="26"/>
  <c r="AA27" i="26" s="1"/>
  <c r="R27" i="26"/>
  <c r="Z26" i="26"/>
  <c r="AA26" i="26" s="1"/>
  <c r="V26" i="26"/>
  <c r="R26" i="26"/>
  <c r="W13" i="26" s="1"/>
  <c r="Z25" i="26"/>
  <c r="X25" i="26"/>
  <c r="W25" i="26"/>
  <c r="R25" i="26"/>
  <c r="W12" i="26" s="1"/>
  <c r="Z24" i="26"/>
  <c r="X24" i="26"/>
  <c r="R24" i="26"/>
  <c r="Z23" i="26"/>
  <c r="Y23" i="26"/>
  <c r="R23" i="26"/>
  <c r="AA22" i="26"/>
  <c r="Z22" i="26"/>
  <c r="Y22" i="26"/>
  <c r="V22" i="26"/>
  <c r="R22" i="26"/>
  <c r="W9" i="26" s="1"/>
  <c r="Z21" i="26"/>
  <c r="Y21" i="26"/>
  <c r="W21" i="26"/>
  <c r="R21" i="26"/>
  <c r="W8" i="26" s="1"/>
  <c r="Z20" i="26"/>
  <c r="AA20" i="26" s="1"/>
  <c r="Y20" i="26"/>
  <c r="X20" i="26"/>
  <c r="AB20" i="26" s="1"/>
  <c r="V20" i="26"/>
  <c r="R20" i="26"/>
  <c r="Z19" i="26"/>
  <c r="AA19" i="26" s="1"/>
  <c r="V19" i="26"/>
  <c r="R19" i="26"/>
  <c r="W6" i="26" s="1"/>
  <c r="Z18" i="26"/>
  <c r="R18" i="26"/>
  <c r="Z17" i="26"/>
  <c r="X17" i="26"/>
  <c r="W17" i="26"/>
  <c r="R17" i="26"/>
  <c r="R16" i="26"/>
  <c r="W3" i="26" s="1"/>
  <c r="R15" i="26"/>
  <c r="W2" i="26" s="1"/>
  <c r="Z14" i="26"/>
  <c r="X14" i="26"/>
  <c r="W14" i="26"/>
  <c r="R14" i="26"/>
  <c r="V14" i="26" s="1"/>
  <c r="Z13" i="26"/>
  <c r="R13" i="26"/>
  <c r="V13" i="26" s="1"/>
  <c r="AA13" i="26" s="1"/>
  <c r="Z12" i="26"/>
  <c r="Y12" i="26"/>
  <c r="R12" i="26"/>
  <c r="V12" i="26" s="1"/>
  <c r="Z11" i="26"/>
  <c r="W11" i="26"/>
  <c r="R11" i="26"/>
  <c r="V11" i="26" s="1"/>
  <c r="AA11" i="26" s="1"/>
  <c r="Z10" i="26"/>
  <c r="Y10" i="26"/>
  <c r="W10" i="26"/>
  <c r="R10" i="26"/>
  <c r="V10" i="26" s="1"/>
  <c r="Z9" i="26"/>
  <c r="Y9" i="26"/>
  <c r="X9" i="26"/>
  <c r="R9" i="26"/>
  <c r="V9" i="26" s="1"/>
  <c r="AA9" i="26" s="1"/>
  <c r="Z8" i="26"/>
  <c r="Y8" i="26"/>
  <c r="R8" i="26"/>
  <c r="V8" i="26" s="1"/>
  <c r="Z7" i="26"/>
  <c r="W7" i="26"/>
  <c r="R7" i="26"/>
  <c r="V7" i="26" s="1"/>
  <c r="AA7" i="26" s="1"/>
  <c r="Z6" i="26"/>
  <c r="R6" i="26"/>
  <c r="V6" i="26" s="1"/>
  <c r="Z5" i="26"/>
  <c r="W5" i="26"/>
  <c r="R5" i="26"/>
  <c r="V5" i="26" s="1"/>
  <c r="AA5" i="26" s="1"/>
  <c r="Z4" i="26"/>
  <c r="Y4" i="26"/>
  <c r="W4" i="26"/>
  <c r="R4" i="26"/>
  <c r="V4" i="26" s="1"/>
  <c r="Z3" i="26"/>
  <c r="X3" i="26"/>
  <c r="R3" i="26"/>
  <c r="V3" i="26" s="1"/>
  <c r="AA3" i="26" s="1"/>
  <c r="Z2" i="26"/>
  <c r="X2" i="26"/>
  <c r="R2" i="26"/>
  <c r="V2" i="26" s="1"/>
  <c r="R106" i="25"/>
  <c r="Y29" i="25" s="1"/>
  <c r="R105" i="25"/>
  <c r="Y28" i="25" s="1"/>
  <c r="R104" i="25"/>
  <c r="Y27" i="25" s="1"/>
  <c r="R103" i="25"/>
  <c r="Y26" i="25" s="1"/>
  <c r="R102" i="25"/>
  <c r="Y25" i="25" s="1"/>
  <c r="R101" i="25"/>
  <c r="Y24" i="25" s="1"/>
  <c r="R100" i="25"/>
  <c r="Y23" i="25" s="1"/>
  <c r="R99" i="25"/>
  <c r="Y22" i="25" s="1"/>
  <c r="R98" i="25"/>
  <c r="Y21" i="25" s="1"/>
  <c r="R97" i="25"/>
  <c r="Y20" i="25" s="1"/>
  <c r="R96" i="25"/>
  <c r="Y19" i="25" s="1"/>
  <c r="R95" i="25"/>
  <c r="Y18" i="25" s="1"/>
  <c r="R94" i="25"/>
  <c r="Y17" i="25" s="1"/>
  <c r="R93" i="25"/>
  <c r="R92" i="25"/>
  <c r="X28" i="25" s="1"/>
  <c r="R91" i="25"/>
  <c r="X27" i="25" s="1"/>
  <c r="R90" i="25"/>
  <c r="R89" i="25"/>
  <c r="X25" i="25" s="1"/>
  <c r="R88" i="25"/>
  <c r="X24" i="25" s="1"/>
  <c r="R87" i="25"/>
  <c r="X23" i="25" s="1"/>
  <c r="R86" i="25"/>
  <c r="X22" i="25" s="1"/>
  <c r="R85" i="25"/>
  <c r="X21" i="25" s="1"/>
  <c r="R84" i="25"/>
  <c r="X20" i="25" s="1"/>
  <c r="R83" i="25"/>
  <c r="X19" i="25" s="1"/>
  <c r="R82" i="25"/>
  <c r="X18" i="25" s="1"/>
  <c r="R81" i="25"/>
  <c r="X17" i="25" s="1"/>
  <c r="R80" i="25"/>
  <c r="W29" i="25" s="1"/>
  <c r="R79" i="25"/>
  <c r="W28" i="25" s="1"/>
  <c r="R78" i="25"/>
  <c r="W27" i="25" s="1"/>
  <c r="R77" i="25"/>
  <c r="W26" i="25" s="1"/>
  <c r="R76" i="25"/>
  <c r="W25" i="25" s="1"/>
  <c r="R75" i="25"/>
  <c r="W24" i="25" s="1"/>
  <c r="R74" i="25"/>
  <c r="W23" i="25" s="1"/>
  <c r="R73" i="25"/>
  <c r="W22" i="25" s="1"/>
  <c r="R72" i="25"/>
  <c r="W21" i="25" s="1"/>
  <c r="R71" i="25"/>
  <c r="W20" i="25" s="1"/>
  <c r="R70" i="25"/>
  <c r="W19" i="25" s="1"/>
  <c r="R69" i="25"/>
  <c r="W18" i="25" s="1"/>
  <c r="R68" i="25"/>
  <c r="W17" i="25" s="1"/>
  <c r="R67" i="25"/>
  <c r="V29" i="25" s="1"/>
  <c r="R66" i="25"/>
  <c r="R65" i="25"/>
  <c r="V27" i="25" s="1"/>
  <c r="R64" i="25"/>
  <c r="V26" i="25" s="1"/>
  <c r="R63" i="25"/>
  <c r="V25" i="25" s="1"/>
  <c r="R62" i="25"/>
  <c r="V24" i="25" s="1"/>
  <c r="R61" i="25"/>
  <c r="V23" i="25" s="1"/>
  <c r="R60" i="25"/>
  <c r="V22" i="25" s="1"/>
  <c r="R59" i="25"/>
  <c r="V21" i="25" s="1"/>
  <c r="R58" i="25"/>
  <c r="V20" i="25" s="1"/>
  <c r="R57" i="25"/>
  <c r="V19" i="25" s="1"/>
  <c r="R56" i="25"/>
  <c r="V18" i="25" s="1"/>
  <c r="R55" i="25"/>
  <c r="V17" i="25" s="1"/>
  <c r="R53" i="25"/>
  <c r="Y14" i="25" s="1"/>
  <c r="R52" i="25"/>
  <c r="Y13" i="25" s="1"/>
  <c r="R51" i="25"/>
  <c r="Y12" i="25" s="1"/>
  <c r="R50" i="25"/>
  <c r="Y11" i="25" s="1"/>
  <c r="R49" i="25"/>
  <c r="Y10" i="25" s="1"/>
  <c r="R48" i="25"/>
  <c r="Y9" i="25" s="1"/>
  <c r="R47" i="25"/>
  <c r="Y8" i="25" s="1"/>
  <c r="R46" i="25"/>
  <c r="Y7" i="25" s="1"/>
  <c r="R45" i="25"/>
  <c r="Y6" i="25" s="1"/>
  <c r="R44" i="25"/>
  <c r="R43" i="25"/>
  <c r="Y4" i="25" s="1"/>
  <c r="R42" i="25"/>
  <c r="Y3" i="25" s="1"/>
  <c r="R41" i="25"/>
  <c r="R40" i="25"/>
  <c r="X14" i="25" s="1"/>
  <c r="R39" i="25"/>
  <c r="X13" i="25" s="1"/>
  <c r="R38" i="25"/>
  <c r="X12" i="25" s="1"/>
  <c r="R37" i="25"/>
  <c r="X11" i="25" s="1"/>
  <c r="R36" i="25"/>
  <c r="X10" i="25" s="1"/>
  <c r="R35" i="25"/>
  <c r="X9" i="25" s="1"/>
  <c r="R34" i="25"/>
  <c r="X8" i="25" s="1"/>
  <c r="R33" i="25"/>
  <c r="X7" i="25" s="1"/>
  <c r="R32" i="25"/>
  <c r="R31" i="25"/>
  <c r="X5" i="25" s="1"/>
  <c r="R30" i="25"/>
  <c r="X4" i="25" s="1"/>
  <c r="Z29" i="25"/>
  <c r="X29" i="25"/>
  <c r="R29" i="25"/>
  <c r="X3" i="25" s="1"/>
  <c r="Z28" i="25"/>
  <c r="V28" i="25"/>
  <c r="R28" i="25"/>
  <c r="X2" i="25" s="1"/>
  <c r="Z27" i="25"/>
  <c r="R27" i="25"/>
  <c r="W14" i="25" s="1"/>
  <c r="Z26" i="25"/>
  <c r="X26" i="25"/>
  <c r="R26" i="25"/>
  <c r="W13" i="25" s="1"/>
  <c r="Z25" i="25"/>
  <c r="R25" i="25"/>
  <c r="W12" i="25" s="1"/>
  <c r="Z24" i="25"/>
  <c r="R24" i="25"/>
  <c r="Z23" i="25"/>
  <c r="R23" i="25"/>
  <c r="W10" i="25" s="1"/>
  <c r="Z22" i="25"/>
  <c r="R22" i="25"/>
  <c r="W9" i="25" s="1"/>
  <c r="Z21" i="25"/>
  <c r="R21" i="25"/>
  <c r="W8" i="25" s="1"/>
  <c r="Z20" i="25"/>
  <c r="R20" i="25"/>
  <c r="W7" i="25" s="1"/>
  <c r="Z19" i="25"/>
  <c r="R19" i="25"/>
  <c r="W6" i="25" s="1"/>
  <c r="Z18" i="25"/>
  <c r="R18" i="25"/>
  <c r="Z17" i="25"/>
  <c r="R17" i="25"/>
  <c r="W4" i="25" s="1"/>
  <c r="R16" i="25"/>
  <c r="W3" i="25" s="1"/>
  <c r="R15" i="25"/>
  <c r="W2" i="25" s="1"/>
  <c r="Z14" i="25"/>
  <c r="R14" i="25"/>
  <c r="V14" i="25" s="1"/>
  <c r="Z13" i="25"/>
  <c r="R13" i="25"/>
  <c r="V13" i="25" s="1"/>
  <c r="Z12" i="25"/>
  <c r="R12" i="25"/>
  <c r="V12" i="25" s="1"/>
  <c r="Z11" i="25"/>
  <c r="W11" i="25"/>
  <c r="R11" i="25"/>
  <c r="V11" i="25" s="1"/>
  <c r="Z10" i="25"/>
  <c r="R10" i="25"/>
  <c r="V10" i="25" s="1"/>
  <c r="Z9" i="25"/>
  <c r="R9" i="25"/>
  <c r="V9" i="25" s="1"/>
  <c r="Z8" i="25"/>
  <c r="R8" i="25"/>
  <c r="V8" i="25" s="1"/>
  <c r="Z7" i="25"/>
  <c r="R7" i="25"/>
  <c r="V7" i="25" s="1"/>
  <c r="Z6" i="25"/>
  <c r="X6" i="25"/>
  <c r="R6" i="25"/>
  <c r="V6" i="25" s="1"/>
  <c r="Z5" i="25"/>
  <c r="Y5" i="25"/>
  <c r="W5" i="25"/>
  <c r="R5" i="25"/>
  <c r="V5" i="25" s="1"/>
  <c r="Z4" i="25"/>
  <c r="R4" i="25"/>
  <c r="V4" i="25" s="1"/>
  <c r="Z3" i="25"/>
  <c r="R3" i="25"/>
  <c r="V3" i="25" s="1"/>
  <c r="Z2" i="25"/>
  <c r="Y2" i="25"/>
  <c r="R2" i="25"/>
  <c r="V2" i="25" s="1"/>
  <c r="Z18" i="24"/>
  <c r="Z3" i="24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67" i="24"/>
  <c r="R40" i="24"/>
  <c r="R53" i="24"/>
  <c r="R106" i="24"/>
  <c r="Z29" i="24"/>
  <c r="AA29" i="24" s="1"/>
  <c r="Y29" i="24"/>
  <c r="X29" i="24"/>
  <c r="AB29" i="24" s="1"/>
  <c r="W29" i="24"/>
  <c r="V29" i="24"/>
  <c r="Z28" i="24"/>
  <c r="AA28" i="24" s="1"/>
  <c r="Y28" i="24"/>
  <c r="X28" i="24"/>
  <c r="AB28" i="24" s="1"/>
  <c r="W28" i="24"/>
  <c r="V28" i="24"/>
  <c r="Z27" i="24"/>
  <c r="Y27" i="24"/>
  <c r="X27" i="24"/>
  <c r="AB27" i="24" s="1"/>
  <c r="W27" i="24"/>
  <c r="V27" i="24"/>
  <c r="AA27" i="24" s="1"/>
  <c r="Z26" i="24"/>
  <c r="AA26" i="24" s="1"/>
  <c r="Y26" i="24"/>
  <c r="X26" i="24"/>
  <c r="AB26" i="24" s="1"/>
  <c r="W26" i="24"/>
  <c r="V26" i="24"/>
  <c r="Z25" i="24"/>
  <c r="AA25" i="24" s="1"/>
  <c r="Y25" i="24"/>
  <c r="X25" i="24"/>
  <c r="W25" i="24"/>
  <c r="V25" i="24"/>
  <c r="AB25" i="24" s="1"/>
  <c r="AB24" i="24"/>
  <c r="AA24" i="24"/>
  <c r="Z24" i="24"/>
  <c r="Y24" i="24"/>
  <c r="X24" i="24"/>
  <c r="W24" i="24"/>
  <c r="V24" i="24"/>
  <c r="AB23" i="24"/>
  <c r="Z23" i="24"/>
  <c r="AA23" i="24" s="1"/>
  <c r="Y23" i="24"/>
  <c r="X23" i="24"/>
  <c r="W23" i="24"/>
  <c r="V23" i="24"/>
  <c r="Z22" i="24"/>
  <c r="AA22" i="24" s="1"/>
  <c r="Y22" i="24"/>
  <c r="X22" i="24"/>
  <c r="W22" i="24"/>
  <c r="V22" i="24"/>
  <c r="AB22" i="24" s="1"/>
  <c r="Z21" i="24"/>
  <c r="AA21" i="24" s="1"/>
  <c r="Y21" i="24"/>
  <c r="X21" i="24"/>
  <c r="AB21" i="24" s="1"/>
  <c r="W21" i="24"/>
  <c r="V21" i="24"/>
  <c r="Z20" i="24"/>
  <c r="AA20" i="24" s="1"/>
  <c r="Y20" i="24"/>
  <c r="X20" i="24"/>
  <c r="AB20" i="24" s="1"/>
  <c r="W20" i="24"/>
  <c r="V20" i="24"/>
  <c r="Z19" i="24"/>
  <c r="Y19" i="24"/>
  <c r="X19" i="24"/>
  <c r="AB19" i="24" s="1"/>
  <c r="W19" i="24"/>
  <c r="V19" i="24"/>
  <c r="AA19" i="24" s="1"/>
  <c r="AA18" i="24"/>
  <c r="Y18" i="24"/>
  <c r="X18" i="24"/>
  <c r="AB18" i="24" s="1"/>
  <c r="W18" i="24"/>
  <c r="V18" i="24"/>
  <c r="AB17" i="24"/>
  <c r="Z17" i="24"/>
  <c r="AA17" i="24" s="1"/>
  <c r="Y17" i="24"/>
  <c r="X17" i="24"/>
  <c r="W17" i="24"/>
  <c r="V17" i="24"/>
  <c r="Z14" i="24"/>
  <c r="AA14" i="24" s="1"/>
  <c r="Y14" i="24"/>
  <c r="X14" i="24"/>
  <c r="AB14" i="24" s="1"/>
  <c r="W14" i="24"/>
  <c r="V14" i="24"/>
  <c r="Z13" i="24"/>
  <c r="AA13" i="24" s="1"/>
  <c r="Y13" i="24"/>
  <c r="X13" i="24"/>
  <c r="AB13" i="24" s="1"/>
  <c r="W13" i="24"/>
  <c r="V13" i="24"/>
  <c r="Z12" i="24"/>
  <c r="Y12" i="24"/>
  <c r="X12" i="24"/>
  <c r="AB12" i="24" s="1"/>
  <c r="W12" i="24"/>
  <c r="V12" i="24"/>
  <c r="AA12" i="24" s="1"/>
  <c r="Z11" i="24"/>
  <c r="AA11" i="24" s="1"/>
  <c r="Y11" i="24"/>
  <c r="X11" i="24"/>
  <c r="AB11" i="24" s="1"/>
  <c r="W11" i="24"/>
  <c r="V11" i="24"/>
  <c r="AB10" i="24"/>
  <c r="Z10" i="24"/>
  <c r="AA10" i="24" s="1"/>
  <c r="Y10" i="24"/>
  <c r="X10" i="24"/>
  <c r="W10" i="24"/>
  <c r="V10" i="24"/>
  <c r="AB9" i="24"/>
  <c r="AA9" i="24"/>
  <c r="Z9" i="24"/>
  <c r="Y9" i="24"/>
  <c r="X9" i="24"/>
  <c r="W9" i="24"/>
  <c r="V9" i="24"/>
  <c r="AB8" i="24"/>
  <c r="Z8" i="24"/>
  <c r="AA8" i="24" s="1"/>
  <c r="Y8" i="24"/>
  <c r="X8" i="24"/>
  <c r="W8" i="24"/>
  <c r="V8" i="24"/>
  <c r="AB7" i="24"/>
  <c r="Z7" i="24"/>
  <c r="AA7" i="24" s="1"/>
  <c r="Y7" i="24"/>
  <c r="X7" i="24"/>
  <c r="W7" i="24"/>
  <c r="V7" i="24"/>
  <c r="Z6" i="24"/>
  <c r="AA6" i="24" s="1"/>
  <c r="Y6" i="24"/>
  <c r="X6" i="24"/>
  <c r="AB6" i="24" s="1"/>
  <c r="W6" i="24"/>
  <c r="V6" i="24"/>
  <c r="Z5" i="24"/>
  <c r="AA5" i="24" s="1"/>
  <c r="Y5" i="24"/>
  <c r="X5" i="24"/>
  <c r="AB5" i="24" s="1"/>
  <c r="W5" i="24"/>
  <c r="V5" i="24"/>
  <c r="Z4" i="24"/>
  <c r="Y4" i="24"/>
  <c r="X4" i="24"/>
  <c r="AB4" i="24" s="1"/>
  <c r="W4" i="24"/>
  <c r="V4" i="24"/>
  <c r="AA4" i="24" s="1"/>
  <c r="AA3" i="24"/>
  <c r="Y3" i="24"/>
  <c r="X3" i="24"/>
  <c r="AB3" i="24" s="1"/>
  <c r="W3" i="24"/>
  <c r="V3" i="24"/>
  <c r="AB2" i="24"/>
  <c r="Z2" i="24"/>
  <c r="AA2" i="24" s="1"/>
  <c r="Y2" i="24"/>
  <c r="X2" i="24"/>
  <c r="W2" i="24"/>
  <c r="V2" i="24"/>
  <c r="AB5" i="25" l="1"/>
  <c r="AA12" i="25"/>
  <c r="AB7" i="25"/>
  <c r="AB22" i="25"/>
  <c r="AA22" i="25"/>
  <c r="AB12" i="25"/>
  <c r="AB23" i="25"/>
  <c r="AB17" i="26"/>
  <c r="AA17" i="26"/>
  <c r="AA25" i="26"/>
  <c r="AB18" i="26"/>
  <c r="AA2" i="26"/>
  <c r="AA6" i="26"/>
  <c r="AA21" i="26"/>
  <c r="AA29" i="26"/>
  <c r="AB19" i="26"/>
  <c r="AB27" i="26"/>
  <c r="AA4" i="26"/>
  <c r="AB2" i="26"/>
  <c r="AA8" i="26"/>
  <c r="AA12" i="26"/>
  <c r="AA10" i="26"/>
  <c r="AA14" i="26"/>
  <c r="AB21" i="26"/>
  <c r="AB29" i="26"/>
  <c r="AB10" i="26"/>
  <c r="AB23" i="26"/>
  <c r="AA23" i="26"/>
  <c r="AB12" i="26"/>
  <c r="AB24" i="26"/>
  <c r="AA24" i="26"/>
  <c r="AB14" i="26"/>
  <c r="AB3" i="26"/>
  <c r="AB5" i="26"/>
  <c r="AB7" i="26"/>
  <c r="AB9" i="26"/>
  <c r="AB13" i="26"/>
  <c r="AB8" i="26"/>
  <c r="AB13" i="25"/>
  <c r="AB14" i="25"/>
  <c r="AB18" i="25"/>
  <c r="AA9" i="25"/>
  <c r="AA8" i="25"/>
  <c r="AB19" i="25"/>
  <c r="AA24" i="25"/>
  <c r="AA28" i="25"/>
  <c r="AB10" i="25"/>
  <c r="AA19" i="25"/>
  <c r="AA4" i="25"/>
  <c r="AA14" i="25"/>
  <c r="AB28" i="25"/>
  <c r="AB8" i="25"/>
  <c r="AB26" i="25"/>
  <c r="AA5" i="25"/>
  <c r="AB21" i="25"/>
  <c r="AA26" i="25"/>
  <c r="AA11" i="25"/>
  <c r="AA21" i="25"/>
  <c r="AB3" i="25"/>
  <c r="AA7" i="25"/>
  <c r="AB9" i="25"/>
  <c r="AA10" i="25"/>
  <c r="AA23" i="25"/>
  <c r="AA25" i="25"/>
  <c r="AB29" i="25"/>
  <c r="AA3" i="25"/>
  <c r="AB6" i="25"/>
  <c r="AA13" i="25"/>
  <c r="AA18" i="25"/>
  <c r="AB20" i="25"/>
  <c r="AB27" i="25"/>
  <c r="AA29" i="25"/>
  <c r="AA27" i="25"/>
  <c r="AA6" i="25"/>
  <c r="AB2" i="25"/>
  <c r="AB24" i="25"/>
  <c r="AB4" i="25"/>
  <c r="AA20" i="25"/>
  <c r="AB11" i="25"/>
  <c r="AA2" i="25"/>
  <c r="AA17" i="25"/>
  <c r="AB17" i="25"/>
  <c r="AB25" i="25"/>
  <c r="Z5" i="13"/>
  <c r="Z6" i="13"/>
  <c r="Z7" i="13"/>
  <c r="Z8" i="13"/>
  <c r="Z9" i="13"/>
  <c r="Z10" i="13"/>
  <c r="Z11" i="13"/>
  <c r="Z12" i="13"/>
  <c r="Z13" i="13"/>
  <c r="Z14" i="13"/>
  <c r="Z4" i="13"/>
  <c r="Z3" i="13"/>
  <c r="Z2" i="13"/>
  <c r="Y3" i="13"/>
  <c r="Y7" i="13"/>
  <c r="Y8" i="13"/>
  <c r="Y11" i="13"/>
  <c r="Y2" i="13"/>
  <c r="Z20" i="13"/>
  <c r="Z21" i="13"/>
  <c r="Z22" i="13"/>
  <c r="Z23" i="13"/>
  <c r="Z24" i="13"/>
  <c r="Z25" i="13"/>
  <c r="Z26" i="13"/>
  <c r="Z27" i="13"/>
  <c r="Z28" i="13"/>
  <c r="Z29" i="13"/>
  <c r="Z19" i="13"/>
  <c r="Z18" i="13"/>
  <c r="Z17" i="13"/>
  <c r="X18" i="13"/>
  <c r="Y18" i="13"/>
  <c r="X19" i="13"/>
  <c r="X20" i="13"/>
  <c r="Y20" i="13"/>
  <c r="V22" i="13"/>
  <c r="W22" i="13"/>
  <c r="Y22" i="13"/>
  <c r="W24" i="13"/>
  <c r="X24" i="13"/>
  <c r="X25" i="13"/>
  <c r="X26" i="13"/>
  <c r="Y26" i="13"/>
  <c r="X27" i="13"/>
  <c r="X28" i="13"/>
  <c r="Y28" i="13"/>
  <c r="X17" i="13"/>
  <c r="W17" i="13"/>
  <c r="V17" i="13"/>
  <c r="W4" i="13"/>
  <c r="X4" i="13"/>
  <c r="W6" i="13"/>
  <c r="X6" i="13"/>
  <c r="X8" i="13"/>
  <c r="X9" i="13"/>
  <c r="W10" i="13"/>
  <c r="W12" i="13"/>
  <c r="X12" i="13"/>
  <c r="W14" i="13"/>
  <c r="X14" i="13"/>
  <c r="R106" i="13"/>
  <c r="Y29" i="13" s="1"/>
  <c r="R105" i="13"/>
  <c r="R104" i="13"/>
  <c r="Y27" i="13" s="1"/>
  <c r="R103" i="13"/>
  <c r="R102" i="13"/>
  <c r="Y25" i="13" s="1"/>
  <c r="R101" i="13"/>
  <c r="Y24" i="13" s="1"/>
  <c r="R100" i="13"/>
  <c r="Y23" i="13" s="1"/>
  <c r="R99" i="13"/>
  <c r="R98" i="13"/>
  <c r="Y21" i="13" s="1"/>
  <c r="R97" i="13"/>
  <c r="R96" i="13"/>
  <c r="Y19" i="13" s="1"/>
  <c r="R95" i="13"/>
  <c r="R94" i="13"/>
  <c r="Y17" i="13" s="1"/>
  <c r="R93" i="13"/>
  <c r="X29" i="13" s="1"/>
  <c r="R92" i="13"/>
  <c r="R91" i="13"/>
  <c r="R90" i="13"/>
  <c r="R89" i="13"/>
  <c r="R88" i="13"/>
  <c r="R87" i="13"/>
  <c r="X23" i="13" s="1"/>
  <c r="R86" i="13"/>
  <c r="X22" i="13" s="1"/>
  <c r="R85" i="13"/>
  <c r="X21" i="13" s="1"/>
  <c r="R84" i="13"/>
  <c r="R83" i="13"/>
  <c r="R82" i="13"/>
  <c r="R81" i="13"/>
  <c r="R80" i="13"/>
  <c r="W29" i="13" s="1"/>
  <c r="R79" i="13"/>
  <c r="W28" i="13" s="1"/>
  <c r="R78" i="13"/>
  <c r="W27" i="13" s="1"/>
  <c r="R77" i="13"/>
  <c r="W26" i="13" s="1"/>
  <c r="R76" i="13"/>
  <c r="W25" i="13" s="1"/>
  <c r="R75" i="13"/>
  <c r="R74" i="13"/>
  <c r="W23" i="13" s="1"/>
  <c r="R73" i="13"/>
  <c r="R72" i="13"/>
  <c r="W21" i="13" s="1"/>
  <c r="R71" i="13"/>
  <c r="W20" i="13" s="1"/>
  <c r="R70" i="13"/>
  <c r="W19" i="13" s="1"/>
  <c r="R69" i="13"/>
  <c r="W18" i="13" s="1"/>
  <c r="R68" i="13"/>
  <c r="R67" i="13"/>
  <c r="V29" i="13" s="1"/>
  <c r="R66" i="13"/>
  <c r="V28" i="13" s="1"/>
  <c r="R65" i="13"/>
  <c r="V27" i="13" s="1"/>
  <c r="R64" i="13"/>
  <c r="V26" i="13" s="1"/>
  <c r="R63" i="13"/>
  <c r="V25" i="13" s="1"/>
  <c r="R62" i="13"/>
  <c r="V24" i="13" s="1"/>
  <c r="R61" i="13"/>
  <c r="V23" i="13" s="1"/>
  <c r="R60" i="13"/>
  <c r="R59" i="13"/>
  <c r="V21" i="13" s="1"/>
  <c r="R58" i="13"/>
  <c r="V20" i="13" s="1"/>
  <c r="R57" i="13"/>
  <c r="V19" i="13" s="1"/>
  <c r="R56" i="13"/>
  <c r="V18" i="13" s="1"/>
  <c r="R55" i="13"/>
  <c r="R53" i="13"/>
  <c r="R52" i="13"/>
  <c r="R51" i="13"/>
  <c r="Y12" i="13" s="1"/>
  <c r="R50" i="13"/>
  <c r="R49" i="13"/>
  <c r="Y10" i="13" s="1"/>
  <c r="R48" i="13"/>
  <c r="Y9" i="13" s="1"/>
  <c r="R47" i="13"/>
  <c r="R46" i="13"/>
  <c r="R45" i="13"/>
  <c r="Y6" i="13" s="1"/>
  <c r="R44" i="13"/>
  <c r="Y5" i="13" s="1"/>
  <c r="R43" i="13"/>
  <c r="Y4" i="13" s="1"/>
  <c r="R42" i="13"/>
  <c r="R41" i="13"/>
  <c r="R40" i="13"/>
  <c r="R39" i="13"/>
  <c r="X13" i="13" s="1"/>
  <c r="R38" i="13"/>
  <c r="R37" i="13"/>
  <c r="X11" i="13" s="1"/>
  <c r="R36" i="13"/>
  <c r="X10" i="13" s="1"/>
  <c r="R35" i="13"/>
  <c r="R34" i="13"/>
  <c r="R33" i="13"/>
  <c r="X7" i="13" s="1"/>
  <c r="R32" i="13"/>
  <c r="R31" i="13"/>
  <c r="X5" i="13" s="1"/>
  <c r="R30" i="13"/>
  <c r="R29" i="13"/>
  <c r="X3" i="13" s="1"/>
  <c r="R28" i="13"/>
  <c r="X2" i="13" s="1"/>
  <c r="R27" i="13"/>
  <c r="R26" i="13"/>
  <c r="W13" i="13" s="1"/>
  <c r="R25" i="13"/>
  <c r="R24" i="13"/>
  <c r="W11" i="13" s="1"/>
  <c r="R23" i="13"/>
  <c r="R22" i="13"/>
  <c r="W9" i="13" s="1"/>
  <c r="R21" i="13"/>
  <c r="W8" i="13" s="1"/>
  <c r="R20" i="13"/>
  <c r="W7" i="13" s="1"/>
  <c r="R19" i="13"/>
  <c r="R18" i="13"/>
  <c r="W5" i="13" s="1"/>
  <c r="R17" i="13"/>
  <c r="R16" i="13"/>
  <c r="W3" i="13" s="1"/>
  <c r="R15" i="13"/>
  <c r="V29" i="2"/>
  <c r="W29" i="2"/>
  <c r="X29" i="2"/>
  <c r="AB29" i="2" s="1"/>
  <c r="Y29" i="2"/>
  <c r="Z29" i="2"/>
  <c r="AA29" i="2" s="1"/>
  <c r="V14" i="2"/>
  <c r="W14" i="2"/>
  <c r="X14" i="2"/>
  <c r="AB14" i="2" s="1"/>
  <c r="Y14" i="2"/>
  <c r="Z14" i="2"/>
  <c r="AA14" i="2" s="1"/>
  <c r="R105" i="24"/>
  <c r="R104" i="24"/>
  <c r="R103" i="24"/>
  <c r="R102" i="24"/>
  <c r="R101" i="24"/>
  <c r="R100" i="24"/>
  <c r="R99" i="24"/>
  <c r="R98" i="24"/>
  <c r="R97" i="24"/>
  <c r="R96" i="24"/>
  <c r="R95" i="24"/>
  <c r="R94" i="24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Z20" i="2"/>
  <c r="Z21" i="2"/>
  <c r="Z22" i="2"/>
  <c r="Z23" i="2"/>
  <c r="Z24" i="2"/>
  <c r="Z25" i="2"/>
  <c r="Z26" i="2"/>
  <c r="Z27" i="2"/>
  <c r="Z28" i="2"/>
  <c r="Z19" i="2"/>
  <c r="Z58" i="2"/>
  <c r="Z18" i="2"/>
  <c r="Z57" i="2"/>
  <c r="Z17" i="2"/>
  <c r="Z56" i="2"/>
  <c r="Z67" i="2"/>
  <c r="Z66" i="2"/>
  <c r="Z65" i="2"/>
  <c r="Z64" i="2"/>
  <c r="Z63" i="2"/>
  <c r="Z62" i="2"/>
  <c r="Z61" i="2"/>
  <c r="Z60" i="2"/>
  <c r="Z59" i="2"/>
  <c r="Z6" i="2"/>
  <c r="Z7" i="2"/>
  <c r="Z8" i="2"/>
  <c r="Z9" i="2"/>
  <c r="Z10" i="2"/>
  <c r="Z11" i="2"/>
  <c r="Z12" i="2"/>
  <c r="Z13" i="2"/>
  <c r="Z5" i="2"/>
  <c r="Z4" i="2"/>
  <c r="Z3" i="2"/>
  <c r="Z2" i="2"/>
  <c r="Y14" i="13" l="1"/>
  <c r="Y13" i="13"/>
  <c r="Y94" i="16"/>
  <c r="X94" i="16"/>
  <c r="W94" i="16"/>
  <c r="Y93" i="16"/>
  <c r="X93" i="16"/>
  <c r="W93" i="16"/>
  <c r="Y92" i="16"/>
  <c r="X92" i="16"/>
  <c r="W92" i="16"/>
  <c r="Y91" i="16"/>
  <c r="X91" i="16"/>
  <c r="W91" i="16"/>
  <c r="Y90" i="16"/>
  <c r="X90" i="16"/>
  <c r="W90" i="16"/>
  <c r="Y89" i="16"/>
  <c r="X89" i="16"/>
  <c r="W89" i="16"/>
  <c r="Y88" i="16"/>
  <c r="X88" i="16"/>
  <c r="W88" i="16"/>
  <c r="Y87" i="16"/>
  <c r="X87" i="16"/>
  <c r="W87" i="16"/>
  <c r="Y86" i="16"/>
  <c r="X86" i="16"/>
  <c r="W86" i="16"/>
  <c r="Y85" i="16"/>
  <c r="X85" i="16"/>
  <c r="W85" i="16"/>
  <c r="Y84" i="16"/>
  <c r="X84" i="16"/>
  <c r="W84" i="16"/>
  <c r="Y83" i="16"/>
  <c r="X83" i="16"/>
  <c r="W83" i="16"/>
  <c r="Y82" i="16"/>
  <c r="X82" i="16"/>
  <c r="W82" i="16"/>
  <c r="R80" i="23"/>
  <c r="R79" i="23"/>
  <c r="Y52" i="23" s="1"/>
  <c r="R78" i="23"/>
  <c r="R77" i="23"/>
  <c r="Y51" i="23" s="1"/>
  <c r="R76" i="23"/>
  <c r="R75" i="23"/>
  <c r="R74" i="23"/>
  <c r="R73" i="23"/>
  <c r="Y48" i="23" s="1"/>
  <c r="R72" i="23"/>
  <c r="R71" i="23"/>
  <c r="R70" i="23"/>
  <c r="Y45" i="23" s="1"/>
  <c r="R69" i="23"/>
  <c r="Y44" i="23" s="1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44" i="23"/>
  <c r="R43" i="23"/>
  <c r="R42" i="23"/>
  <c r="Y54" i="21"/>
  <c r="X54" i="21"/>
  <c r="W54" i="21"/>
  <c r="Y53" i="21"/>
  <c r="X53" i="21"/>
  <c r="W53" i="21"/>
  <c r="Y52" i="21"/>
  <c r="X52" i="21"/>
  <c r="W52" i="21"/>
  <c r="Y51" i="21"/>
  <c r="X51" i="21"/>
  <c r="W51" i="21"/>
  <c r="Y50" i="21"/>
  <c r="X50" i="21"/>
  <c r="W50" i="21"/>
  <c r="Y49" i="21"/>
  <c r="X49" i="21"/>
  <c r="W49" i="21"/>
  <c r="Y48" i="21"/>
  <c r="X48" i="21"/>
  <c r="W48" i="21"/>
  <c r="Y47" i="21"/>
  <c r="X47" i="21"/>
  <c r="W47" i="21"/>
  <c r="Y46" i="21"/>
  <c r="X46" i="21"/>
  <c r="W46" i="21"/>
  <c r="Y45" i="21"/>
  <c r="X45" i="21"/>
  <c r="W45" i="21"/>
  <c r="Y44" i="21"/>
  <c r="X44" i="21"/>
  <c r="W44" i="21"/>
  <c r="Y43" i="21"/>
  <c r="X43" i="21"/>
  <c r="W43" i="21"/>
  <c r="Y42" i="21"/>
  <c r="X42" i="21"/>
  <c r="W42" i="21"/>
  <c r="Y54" i="20"/>
  <c r="X54" i="20"/>
  <c r="W54" i="20"/>
  <c r="Y53" i="20"/>
  <c r="X53" i="20"/>
  <c r="W53" i="20"/>
  <c r="Y52" i="20"/>
  <c r="X52" i="20"/>
  <c r="W52" i="20"/>
  <c r="Y51" i="20"/>
  <c r="X51" i="20"/>
  <c r="W51" i="20"/>
  <c r="Y50" i="20"/>
  <c r="X50" i="20"/>
  <c r="W50" i="20"/>
  <c r="Y49" i="20"/>
  <c r="X49" i="20"/>
  <c r="W49" i="20"/>
  <c r="Y48" i="20"/>
  <c r="X48" i="20"/>
  <c r="W48" i="20"/>
  <c r="Y47" i="20"/>
  <c r="X47" i="20"/>
  <c r="W47" i="20"/>
  <c r="Y46" i="20"/>
  <c r="X46" i="20"/>
  <c r="W46" i="20"/>
  <c r="Y45" i="20"/>
  <c r="X45" i="20"/>
  <c r="W45" i="20"/>
  <c r="Y44" i="20"/>
  <c r="X44" i="20"/>
  <c r="W44" i="20"/>
  <c r="Y43" i="20"/>
  <c r="X43" i="20"/>
  <c r="W43" i="20"/>
  <c r="Y42" i="20"/>
  <c r="X42" i="20"/>
  <c r="W42" i="20"/>
  <c r="Y54" i="18"/>
  <c r="X54" i="18"/>
  <c r="W54" i="18"/>
  <c r="Y53" i="18"/>
  <c r="X53" i="18"/>
  <c r="W53" i="18"/>
  <c r="Y52" i="18"/>
  <c r="X52" i="18"/>
  <c r="W52" i="18"/>
  <c r="Y51" i="18"/>
  <c r="X51" i="18"/>
  <c r="W51" i="18"/>
  <c r="Y50" i="18"/>
  <c r="X50" i="18"/>
  <c r="W50" i="18"/>
  <c r="Y49" i="18"/>
  <c r="X49" i="18"/>
  <c r="W49" i="18"/>
  <c r="Y48" i="18"/>
  <c r="X48" i="18"/>
  <c r="W48" i="18"/>
  <c r="Y47" i="18"/>
  <c r="X47" i="18"/>
  <c r="W47" i="18"/>
  <c r="Y46" i="18"/>
  <c r="X46" i="18"/>
  <c r="W46" i="18"/>
  <c r="Y45" i="18"/>
  <c r="X45" i="18"/>
  <c r="W45" i="18"/>
  <c r="Y44" i="18"/>
  <c r="X44" i="18"/>
  <c r="W44" i="18"/>
  <c r="Y43" i="18"/>
  <c r="X43" i="18"/>
  <c r="W43" i="18"/>
  <c r="Y42" i="18"/>
  <c r="X42" i="18"/>
  <c r="W42" i="18"/>
  <c r="X43" i="23"/>
  <c r="Y42" i="23"/>
  <c r="X42" i="23"/>
  <c r="Y54" i="22"/>
  <c r="X54" i="22"/>
  <c r="W54" i="22"/>
  <c r="Y53" i="22"/>
  <c r="X53" i="22"/>
  <c r="W53" i="22"/>
  <c r="Y52" i="22"/>
  <c r="X52" i="22"/>
  <c r="W52" i="22"/>
  <c r="Y51" i="22"/>
  <c r="X51" i="22"/>
  <c r="W51" i="22"/>
  <c r="Y50" i="22"/>
  <c r="X50" i="22"/>
  <c r="W50" i="22"/>
  <c r="Y49" i="22"/>
  <c r="X49" i="22"/>
  <c r="W49" i="22"/>
  <c r="Y48" i="22"/>
  <c r="X48" i="22"/>
  <c r="W48" i="22"/>
  <c r="Y47" i="22"/>
  <c r="X47" i="22"/>
  <c r="W47" i="22"/>
  <c r="Y46" i="22"/>
  <c r="X46" i="22"/>
  <c r="W46" i="22"/>
  <c r="Y45" i="22"/>
  <c r="X45" i="22"/>
  <c r="W45" i="22"/>
  <c r="Y44" i="22"/>
  <c r="X44" i="22"/>
  <c r="W44" i="22"/>
  <c r="Y43" i="22"/>
  <c r="X43" i="22"/>
  <c r="W43" i="22"/>
  <c r="Y42" i="22"/>
  <c r="X42" i="22"/>
  <c r="W42" i="22"/>
  <c r="Y14" i="21"/>
  <c r="X14" i="21"/>
  <c r="W14" i="21"/>
  <c r="Y13" i="21"/>
  <c r="X13" i="21"/>
  <c r="W13" i="21"/>
  <c r="Y12" i="21"/>
  <c r="X12" i="21"/>
  <c r="W12" i="21"/>
  <c r="Y11" i="21"/>
  <c r="X11" i="21"/>
  <c r="W11" i="21"/>
  <c r="Y10" i="21"/>
  <c r="X10" i="21"/>
  <c r="W10" i="21"/>
  <c r="Y9" i="21"/>
  <c r="X9" i="21"/>
  <c r="W9" i="21"/>
  <c r="Y8" i="21"/>
  <c r="X8" i="21"/>
  <c r="W8" i="21"/>
  <c r="Y7" i="21"/>
  <c r="X7" i="21"/>
  <c r="W7" i="21"/>
  <c r="Y6" i="21"/>
  <c r="X6" i="21"/>
  <c r="W6" i="21"/>
  <c r="Y5" i="21"/>
  <c r="X5" i="21"/>
  <c r="W5" i="21"/>
  <c r="Y4" i="21"/>
  <c r="X4" i="21"/>
  <c r="W4" i="21"/>
  <c r="Y3" i="21"/>
  <c r="X3" i="21"/>
  <c r="W3" i="21"/>
  <c r="Y2" i="21"/>
  <c r="X2" i="21"/>
  <c r="W2" i="21"/>
  <c r="Y14" i="20"/>
  <c r="X14" i="20"/>
  <c r="W14" i="20"/>
  <c r="Y13" i="20"/>
  <c r="X13" i="20"/>
  <c r="W13" i="20"/>
  <c r="Y12" i="20"/>
  <c r="X12" i="20"/>
  <c r="W12" i="20"/>
  <c r="Y11" i="20"/>
  <c r="X11" i="20"/>
  <c r="W11" i="20"/>
  <c r="Y10" i="20"/>
  <c r="X10" i="20"/>
  <c r="W10" i="20"/>
  <c r="Y9" i="20"/>
  <c r="X9" i="20"/>
  <c r="W9" i="20"/>
  <c r="Y8" i="20"/>
  <c r="X8" i="20"/>
  <c r="W8" i="20"/>
  <c r="Y7" i="20"/>
  <c r="X7" i="20"/>
  <c r="W7" i="20"/>
  <c r="Y6" i="20"/>
  <c r="X6" i="20"/>
  <c r="W6" i="20"/>
  <c r="Y5" i="20"/>
  <c r="X5" i="20"/>
  <c r="W5" i="20"/>
  <c r="Y4" i="20"/>
  <c r="X4" i="20"/>
  <c r="W4" i="20"/>
  <c r="Y3" i="20"/>
  <c r="X3" i="20"/>
  <c r="W3" i="20"/>
  <c r="Y2" i="20"/>
  <c r="X2" i="20"/>
  <c r="W2" i="20"/>
  <c r="Y14" i="18"/>
  <c r="X14" i="18"/>
  <c r="W14" i="18"/>
  <c r="Y13" i="18"/>
  <c r="X13" i="18"/>
  <c r="W13" i="18"/>
  <c r="Y12" i="18"/>
  <c r="X12" i="18"/>
  <c r="W12" i="18"/>
  <c r="Y11" i="18"/>
  <c r="X11" i="18"/>
  <c r="W11" i="18"/>
  <c r="Y10" i="18"/>
  <c r="X10" i="18"/>
  <c r="W10" i="18"/>
  <c r="Y9" i="18"/>
  <c r="X9" i="18"/>
  <c r="W9" i="18"/>
  <c r="Y8" i="18"/>
  <c r="X8" i="18"/>
  <c r="W8" i="18"/>
  <c r="Y7" i="18"/>
  <c r="X7" i="18"/>
  <c r="W7" i="18"/>
  <c r="Y6" i="18"/>
  <c r="X6" i="18"/>
  <c r="W6" i="18"/>
  <c r="Y5" i="18"/>
  <c r="X5" i="18"/>
  <c r="W5" i="18"/>
  <c r="Y4" i="18"/>
  <c r="X4" i="18"/>
  <c r="W4" i="18"/>
  <c r="Y3" i="18"/>
  <c r="X3" i="18"/>
  <c r="W3" i="18"/>
  <c r="Y2" i="18"/>
  <c r="X2" i="18"/>
  <c r="W2" i="18"/>
  <c r="X2" i="23"/>
  <c r="Y14" i="22"/>
  <c r="X14" i="22"/>
  <c r="W14" i="22"/>
  <c r="Y13" i="22"/>
  <c r="X13" i="22"/>
  <c r="W13" i="22"/>
  <c r="Y12" i="22"/>
  <c r="X12" i="22"/>
  <c r="W12" i="22"/>
  <c r="Y11" i="22"/>
  <c r="X11" i="22"/>
  <c r="W11" i="22"/>
  <c r="Y10" i="22"/>
  <c r="X10" i="22"/>
  <c r="W10" i="22"/>
  <c r="Y9" i="22"/>
  <c r="X9" i="22"/>
  <c r="W9" i="22"/>
  <c r="Y8" i="22"/>
  <c r="X8" i="22"/>
  <c r="W8" i="22"/>
  <c r="Y7" i="22"/>
  <c r="X7" i="22"/>
  <c r="W7" i="22"/>
  <c r="Y6" i="22"/>
  <c r="X6" i="22"/>
  <c r="W6" i="22"/>
  <c r="Y5" i="22"/>
  <c r="X5" i="22"/>
  <c r="W5" i="22"/>
  <c r="Y4" i="22"/>
  <c r="X4" i="22"/>
  <c r="W4" i="22"/>
  <c r="Y3" i="22"/>
  <c r="X3" i="22"/>
  <c r="W3" i="22"/>
  <c r="Y2" i="22"/>
  <c r="X2" i="22"/>
  <c r="W2" i="22"/>
  <c r="X43" i="16"/>
  <c r="X44" i="16"/>
  <c r="X45" i="16"/>
  <c r="X46" i="16"/>
  <c r="X47" i="16"/>
  <c r="X48" i="16"/>
  <c r="X49" i="16"/>
  <c r="X50" i="16"/>
  <c r="X51" i="16"/>
  <c r="X52" i="16"/>
  <c r="X53" i="16"/>
  <c r="X54" i="16"/>
  <c r="X3" i="16"/>
  <c r="X4" i="16"/>
  <c r="X5" i="16"/>
  <c r="X6" i="16"/>
  <c r="X7" i="16"/>
  <c r="X8" i="16"/>
  <c r="X9" i="16"/>
  <c r="X10" i="16"/>
  <c r="X11" i="16"/>
  <c r="X12" i="16"/>
  <c r="X13" i="16"/>
  <c r="X14" i="16"/>
  <c r="R15" i="23"/>
  <c r="R37" i="23"/>
  <c r="Y11" i="23" s="1"/>
  <c r="R38" i="23"/>
  <c r="Y12" i="23" s="1"/>
  <c r="R39" i="23"/>
  <c r="Y13" i="23" s="1"/>
  <c r="R40" i="23"/>
  <c r="Y14" i="23" s="1"/>
  <c r="Y54" i="23"/>
  <c r="Y53" i="23"/>
  <c r="Y50" i="23"/>
  <c r="Y49" i="23"/>
  <c r="Y47" i="23"/>
  <c r="Y46" i="23"/>
  <c r="Y43" i="23"/>
  <c r="X54" i="23"/>
  <c r="X53" i="23"/>
  <c r="X52" i="23"/>
  <c r="X51" i="23"/>
  <c r="X50" i="23"/>
  <c r="X49" i="23"/>
  <c r="X48" i="23"/>
  <c r="X47" i="23"/>
  <c r="X46" i="23"/>
  <c r="X45" i="23"/>
  <c r="X44" i="23"/>
  <c r="R54" i="23"/>
  <c r="W54" i="23" s="1"/>
  <c r="R53" i="23"/>
  <c r="W53" i="23" s="1"/>
  <c r="R52" i="23"/>
  <c r="W52" i="23" s="1"/>
  <c r="R51" i="23"/>
  <c r="W51" i="23" s="1"/>
  <c r="R50" i="23"/>
  <c r="W50" i="23" s="1"/>
  <c r="R49" i="23"/>
  <c r="W49" i="23" s="1"/>
  <c r="R48" i="23"/>
  <c r="W48" i="23" s="1"/>
  <c r="R47" i="23"/>
  <c r="W47" i="23" s="1"/>
  <c r="R46" i="23"/>
  <c r="W46" i="23" s="1"/>
  <c r="R45" i="23"/>
  <c r="W45" i="23" s="1"/>
  <c r="W44" i="23"/>
  <c r="W43" i="23"/>
  <c r="W42" i="23"/>
  <c r="R36" i="23"/>
  <c r="Y10" i="23" s="1"/>
  <c r="R35" i="23"/>
  <c r="Y9" i="23" s="1"/>
  <c r="R34" i="23"/>
  <c r="Y8" i="23" s="1"/>
  <c r="R33" i="23"/>
  <c r="Y7" i="23" s="1"/>
  <c r="R32" i="23"/>
  <c r="Y6" i="23" s="1"/>
  <c r="R31" i="23"/>
  <c r="Y5" i="23" s="1"/>
  <c r="R30" i="23"/>
  <c r="Y4" i="23" s="1"/>
  <c r="R29" i="23"/>
  <c r="Y3" i="23" s="1"/>
  <c r="R28" i="23"/>
  <c r="Y2" i="23" s="1"/>
  <c r="R27" i="23"/>
  <c r="X14" i="23" s="1"/>
  <c r="R26" i="23"/>
  <c r="X13" i="23" s="1"/>
  <c r="R25" i="23"/>
  <c r="X12" i="23" s="1"/>
  <c r="R24" i="23"/>
  <c r="X11" i="23" s="1"/>
  <c r="R23" i="23"/>
  <c r="X10" i="23" s="1"/>
  <c r="R22" i="23"/>
  <c r="X9" i="23" s="1"/>
  <c r="R21" i="23"/>
  <c r="X8" i="23" s="1"/>
  <c r="R20" i="23"/>
  <c r="X7" i="23" s="1"/>
  <c r="R19" i="23"/>
  <c r="X6" i="23" s="1"/>
  <c r="R18" i="23"/>
  <c r="X5" i="23" s="1"/>
  <c r="R17" i="23"/>
  <c r="X4" i="23" s="1"/>
  <c r="R16" i="23"/>
  <c r="X3" i="23" s="1"/>
  <c r="R14" i="23"/>
  <c r="W14" i="23" s="1"/>
  <c r="R13" i="23"/>
  <c r="W13" i="23" s="1"/>
  <c r="R12" i="23"/>
  <c r="W12" i="23" s="1"/>
  <c r="R11" i="23"/>
  <c r="W11" i="23" s="1"/>
  <c r="R10" i="23"/>
  <c r="W10" i="23" s="1"/>
  <c r="R9" i="23"/>
  <c r="W9" i="23" s="1"/>
  <c r="R8" i="23"/>
  <c r="W8" i="23" s="1"/>
  <c r="R7" i="23"/>
  <c r="W7" i="23" s="1"/>
  <c r="R6" i="23"/>
  <c r="W6" i="23" s="1"/>
  <c r="R5" i="23"/>
  <c r="W5" i="23" s="1"/>
  <c r="R4" i="23"/>
  <c r="W4" i="23" s="1"/>
  <c r="R3" i="23"/>
  <c r="W3" i="23" s="1"/>
  <c r="R2" i="23"/>
  <c r="W2" i="23" s="1"/>
  <c r="R80" i="22"/>
  <c r="R79" i="22"/>
  <c r="R78" i="22"/>
  <c r="R77" i="22"/>
  <c r="R76" i="22"/>
  <c r="R75" i="22"/>
  <c r="R74" i="22"/>
  <c r="R73" i="22"/>
  <c r="R72" i="22"/>
  <c r="R71" i="22"/>
  <c r="R70" i="22"/>
  <c r="R69" i="22"/>
  <c r="R68" i="22"/>
  <c r="R67" i="22"/>
  <c r="R66" i="22"/>
  <c r="R65" i="22"/>
  <c r="R64" i="22"/>
  <c r="R63" i="22"/>
  <c r="R62" i="22"/>
  <c r="R61" i="22"/>
  <c r="R60" i="22"/>
  <c r="R59" i="22"/>
  <c r="R58" i="22"/>
  <c r="R57" i="22"/>
  <c r="R56" i="22"/>
  <c r="R55" i="22"/>
  <c r="R54" i="22"/>
  <c r="R53" i="22"/>
  <c r="R52" i="22"/>
  <c r="R51" i="22"/>
  <c r="R50" i="22"/>
  <c r="R49" i="22"/>
  <c r="R48" i="22"/>
  <c r="R47" i="22"/>
  <c r="R46" i="22"/>
  <c r="R45" i="22"/>
  <c r="R44" i="22"/>
  <c r="R43" i="22"/>
  <c r="R42" i="22"/>
  <c r="R40" i="22"/>
  <c r="R39" i="22"/>
  <c r="R38" i="22"/>
  <c r="R37" i="22"/>
  <c r="R36" i="22"/>
  <c r="R35" i="22"/>
  <c r="R34" i="22"/>
  <c r="R33" i="22"/>
  <c r="R32" i="22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2" i="22"/>
  <c r="R80" i="21"/>
  <c r="R79" i="21"/>
  <c r="R78" i="21"/>
  <c r="R77" i="21"/>
  <c r="R76" i="21"/>
  <c r="R75" i="21"/>
  <c r="R74" i="21"/>
  <c r="R73" i="21"/>
  <c r="R72" i="21"/>
  <c r="R71" i="21"/>
  <c r="R70" i="21"/>
  <c r="R69" i="21"/>
  <c r="R68" i="21"/>
  <c r="R67" i="21"/>
  <c r="R66" i="21"/>
  <c r="R65" i="21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R48" i="21"/>
  <c r="R47" i="21"/>
  <c r="R46" i="21"/>
  <c r="R45" i="21"/>
  <c r="R44" i="21"/>
  <c r="R43" i="21"/>
  <c r="R42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2" i="21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80" i="18"/>
  <c r="R79" i="18"/>
  <c r="R78" i="18"/>
  <c r="R77" i="18"/>
  <c r="R76" i="18"/>
  <c r="R75" i="18"/>
  <c r="R74" i="18"/>
  <c r="R73" i="18"/>
  <c r="R72" i="18"/>
  <c r="R71" i="18"/>
  <c r="R70" i="18"/>
  <c r="R69" i="18"/>
  <c r="R68" i="18"/>
  <c r="R67" i="18"/>
  <c r="R66" i="18"/>
  <c r="R65" i="18"/>
  <c r="R64" i="18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R45" i="18"/>
  <c r="R44" i="18"/>
  <c r="R43" i="18"/>
  <c r="R42" i="18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0" i="16"/>
  <c r="Y54" i="16" s="1"/>
  <c r="R79" i="16"/>
  <c r="Y53" i="16" s="1"/>
  <c r="R78" i="16"/>
  <c r="Y52" i="16" s="1"/>
  <c r="R77" i="16"/>
  <c r="Y51" i="16" s="1"/>
  <c r="R76" i="16"/>
  <c r="Y50" i="16" s="1"/>
  <c r="R75" i="16"/>
  <c r="Y49" i="16" s="1"/>
  <c r="R74" i="16"/>
  <c r="Y48" i="16" s="1"/>
  <c r="R73" i="16"/>
  <c r="Y47" i="16" s="1"/>
  <c r="R72" i="16"/>
  <c r="Y46" i="16" s="1"/>
  <c r="R71" i="16"/>
  <c r="Y45" i="16" s="1"/>
  <c r="R70" i="16"/>
  <c r="Y44" i="16" s="1"/>
  <c r="R69" i="16"/>
  <c r="Y43" i="16" s="1"/>
  <c r="R68" i="16"/>
  <c r="Y42" i="16" s="1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X42" i="16" s="1"/>
  <c r="R54" i="16"/>
  <c r="W54" i="16" s="1"/>
  <c r="R53" i="16"/>
  <c r="W53" i="16" s="1"/>
  <c r="R52" i="16"/>
  <c r="W52" i="16" s="1"/>
  <c r="R51" i="16"/>
  <c r="W51" i="16" s="1"/>
  <c r="R50" i="16"/>
  <c r="W50" i="16" s="1"/>
  <c r="R49" i="16"/>
  <c r="W49" i="16" s="1"/>
  <c r="R48" i="16"/>
  <c r="W48" i="16" s="1"/>
  <c r="R47" i="16"/>
  <c r="W47" i="16" s="1"/>
  <c r="R46" i="16"/>
  <c r="W46" i="16" s="1"/>
  <c r="R45" i="16"/>
  <c r="W45" i="16" s="1"/>
  <c r="R44" i="16"/>
  <c r="W44" i="16" s="1"/>
  <c r="R43" i="16"/>
  <c r="W43" i="16" s="1"/>
  <c r="R42" i="16"/>
  <c r="W42" i="16" s="1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Y2" i="16" s="1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X2" i="16" s="1"/>
  <c r="R6" i="16"/>
  <c r="W6" i="16" s="1"/>
  <c r="R7" i="16"/>
  <c r="W7" i="16" s="1"/>
  <c r="R8" i="16"/>
  <c r="W8" i="16" s="1"/>
  <c r="R9" i="16"/>
  <c r="W9" i="16" s="1"/>
  <c r="R10" i="16"/>
  <c r="W10" i="16" s="1"/>
  <c r="R11" i="16"/>
  <c r="W11" i="16" s="1"/>
  <c r="R12" i="16"/>
  <c r="W12" i="16" s="1"/>
  <c r="R13" i="16"/>
  <c r="W13" i="16" s="1"/>
  <c r="R14" i="16"/>
  <c r="W14" i="16" s="1"/>
  <c r="R5" i="16"/>
  <c r="W5" i="16" s="1"/>
  <c r="R4" i="16"/>
  <c r="W4" i="16" s="1"/>
  <c r="R3" i="16"/>
  <c r="W3" i="16" s="1"/>
  <c r="R2" i="16"/>
  <c r="W2" i="16" s="1"/>
  <c r="Y28" i="2"/>
  <c r="Y27" i="2"/>
  <c r="Y26" i="2"/>
  <c r="Y25" i="2"/>
  <c r="Y24" i="2"/>
  <c r="Y23" i="2"/>
  <c r="Y22" i="2"/>
  <c r="Y21" i="2"/>
  <c r="Y20" i="2"/>
  <c r="Y19" i="2"/>
  <c r="Y18" i="2"/>
  <c r="Y17" i="2"/>
  <c r="X28" i="2"/>
  <c r="X27" i="2"/>
  <c r="X26" i="2"/>
  <c r="X25" i="2"/>
  <c r="X24" i="2"/>
  <c r="X23" i="2"/>
  <c r="X22" i="2"/>
  <c r="X21" i="2"/>
  <c r="X20" i="2"/>
  <c r="X19" i="2"/>
  <c r="X18" i="2"/>
  <c r="X17" i="2"/>
  <c r="W28" i="2"/>
  <c r="W27" i="2"/>
  <c r="W26" i="2"/>
  <c r="W25" i="2"/>
  <c r="W24" i="2"/>
  <c r="W23" i="2"/>
  <c r="W22" i="2"/>
  <c r="W21" i="2"/>
  <c r="W20" i="2"/>
  <c r="W19" i="2"/>
  <c r="W18" i="2"/>
  <c r="W17" i="2"/>
  <c r="V28" i="2"/>
  <c r="V27" i="2"/>
  <c r="V26" i="2"/>
  <c r="V25" i="2"/>
  <c r="V24" i="2"/>
  <c r="V23" i="2"/>
  <c r="V22" i="2"/>
  <c r="V21" i="2"/>
  <c r="V20" i="2"/>
  <c r="V19" i="2"/>
  <c r="V18" i="2"/>
  <c r="V17" i="2"/>
  <c r="Y13" i="2"/>
  <c r="Y12" i="2"/>
  <c r="Y11" i="2"/>
  <c r="Y10" i="2"/>
  <c r="Y9" i="2"/>
  <c r="Y8" i="2"/>
  <c r="Y7" i="2"/>
  <c r="Y6" i="2"/>
  <c r="Y5" i="2"/>
  <c r="Y4" i="2"/>
  <c r="Y3" i="2"/>
  <c r="Y2" i="2"/>
  <c r="X13" i="2"/>
  <c r="X12" i="2"/>
  <c r="X11" i="2"/>
  <c r="X10" i="2"/>
  <c r="X9" i="2"/>
  <c r="X8" i="2"/>
  <c r="X7" i="2"/>
  <c r="X6" i="2"/>
  <c r="X5" i="2"/>
  <c r="X4" i="2"/>
  <c r="X3" i="2"/>
  <c r="X2" i="2"/>
  <c r="W13" i="2"/>
  <c r="W12" i="2"/>
  <c r="W11" i="2"/>
  <c r="W10" i="2"/>
  <c r="W9" i="2"/>
  <c r="W8" i="2"/>
  <c r="W7" i="2"/>
  <c r="W6" i="2"/>
  <c r="W5" i="2"/>
  <c r="W4" i="2"/>
  <c r="W3" i="2"/>
  <c r="W2" i="2"/>
  <c r="Y4" i="16" l="1"/>
  <c r="Y12" i="16"/>
  <c r="Y8" i="16"/>
  <c r="Y7" i="16"/>
  <c r="Y14" i="16"/>
  <c r="Y6" i="16"/>
  <c r="Y13" i="16"/>
  <c r="Y5" i="16"/>
  <c r="Y11" i="16"/>
  <c r="Y3" i="16"/>
  <c r="Y10" i="16"/>
  <c r="Y9" i="16"/>
  <c r="AA29" i="13" l="1"/>
  <c r="AA27" i="13"/>
  <c r="AA25" i="13"/>
  <c r="AA24" i="13"/>
  <c r="AA28" i="13"/>
  <c r="AA23" i="13"/>
  <c r="AA26" i="13"/>
  <c r="AA22" i="13" l="1"/>
  <c r="AB29" i="13" l="1"/>
  <c r="AB28" i="13"/>
  <c r="AB27" i="13"/>
  <c r="AB26" i="13"/>
  <c r="AB25" i="13"/>
  <c r="AB24" i="13"/>
  <c r="AB23" i="13"/>
  <c r="AB22" i="13"/>
  <c r="W2" i="13"/>
  <c r="R14" i="13"/>
  <c r="V14" i="13" s="1"/>
  <c r="R13" i="13"/>
  <c r="V13" i="13" s="1"/>
  <c r="R12" i="13"/>
  <c r="V12" i="13" s="1"/>
  <c r="R11" i="13"/>
  <c r="V11" i="13" s="1"/>
  <c r="R10" i="13"/>
  <c r="V10" i="13" s="1"/>
  <c r="R9" i="13"/>
  <c r="V9" i="13" s="1"/>
  <c r="R8" i="13"/>
  <c r="V8" i="13" s="1"/>
  <c r="R7" i="13"/>
  <c r="V7" i="13" s="1"/>
  <c r="R6" i="13"/>
  <c r="V6" i="13" s="1"/>
  <c r="R5" i="13"/>
  <c r="V5" i="13" s="1"/>
  <c r="R4" i="13"/>
  <c r="V4" i="13" s="1"/>
  <c r="R3" i="13"/>
  <c r="V3" i="13" s="1"/>
  <c r="R2" i="13"/>
  <c r="V2" i="13" s="1"/>
  <c r="AA9" i="13" l="1"/>
  <c r="AB9" i="13"/>
  <c r="AB2" i="13"/>
  <c r="AA2" i="13"/>
  <c r="AB3" i="13"/>
  <c r="AA3" i="13"/>
  <c r="AB5" i="13"/>
  <c r="AA5" i="13"/>
  <c r="AA8" i="13"/>
  <c r="AB8" i="13"/>
  <c r="AB10" i="13"/>
  <c r="AA10" i="13"/>
  <c r="AA11" i="13"/>
  <c r="AB11" i="13"/>
  <c r="AA4" i="13"/>
  <c r="AB4" i="13"/>
  <c r="AA12" i="13"/>
  <c r="AB12" i="13"/>
  <c r="AA13" i="13"/>
  <c r="AB13" i="13"/>
  <c r="AA6" i="13"/>
  <c r="AB6" i="13"/>
  <c r="AB14" i="13"/>
  <c r="AA14" i="13"/>
  <c r="AA7" i="13"/>
  <c r="AB7" i="13"/>
  <c r="V13" i="20"/>
  <c r="V13" i="23"/>
  <c r="V13" i="16"/>
  <c r="V13" i="21"/>
  <c r="V13" i="18"/>
  <c r="V13" i="22"/>
  <c r="V86" i="16"/>
  <c r="V6" i="18"/>
  <c r="V6" i="23"/>
  <c r="V6" i="22"/>
  <c r="V6" i="16"/>
  <c r="V6" i="20"/>
  <c r="V6" i="21"/>
  <c r="V14" i="21"/>
  <c r="V14" i="18"/>
  <c r="V14" i="23"/>
  <c r="V14" i="22"/>
  <c r="V14" i="16"/>
  <c r="V14" i="20"/>
  <c r="V4" i="21"/>
  <c r="V4" i="18"/>
  <c r="V4" i="16"/>
  <c r="V4" i="22"/>
  <c r="V4" i="23"/>
  <c r="V4" i="20"/>
  <c r="V12" i="21"/>
  <c r="V12" i="18"/>
  <c r="V12" i="16"/>
  <c r="V12" i="22"/>
  <c r="V12" i="23"/>
  <c r="V12" i="20"/>
  <c r="V44" i="21"/>
  <c r="V44" i="18"/>
  <c r="V44" i="23"/>
  <c r="V44" i="20"/>
  <c r="V44" i="22"/>
  <c r="V44" i="16"/>
  <c r="V85" i="16"/>
  <c r="V93" i="16"/>
  <c r="V94" i="16"/>
  <c r="V5" i="20"/>
  <c r="V5" i="23"/>
  <c r="V5" i="16"/>
  <c r="V5" i="21"/>
  <c r="V5" i="18"/>
  <c r="V5" i="22"/>
  <c r="V47" i="20"/>
  <c r="V47" i="23"/>
  <c r="V47" i="22"/>
  <c r="V47" i="16"/>
  <c r="V47" i="21"/>
  <c r="V47" i="18"/>
  <c r="V88" i="16"/>
  <c r="V82" i="16"/>
  <c r="V89" i="16"/>
  <c r="V9" i="20"/>
  <c r="V9" i="21"/>
  <c r="V9" i="18"/>
  <c r="V9" i="23"/>
  <c r="V9" i="22"/>
  <c r="V9" i="16"/>
  <c r="V2" i="21"/>
  <c r="V2" i="18"/>
  <c r="V2" i="22"/>
  <c r="V2" i="20"/>
  <c r="V2" i="16"/>
  <c r="V2" i="23"/>
  <c r="V10" i="16"/>
  <c r="V10" i="21"/>
  <c r="V10" i="18"/>
  <c r="V10" i="22"/>
  <c r="V10" i="20"/>
  <c r="V10" i="23"/>
  <c r="V42" i="16"/>
  <c r="V42" i="21"/>
  <c r="V42" i="18"/>
  <c r="V42" i="23"/>
  <c r="V42" i="20"/>
  <c r="V42" i="22"/>
  <c r="V83" i="16"/>
  <c r="V91" i="16"/>
  <c r="V45" i="20"/>
  <c r="V45" i="22"/>
  <c r="V45" i="23"/>
  <c r="V45" i="21"/>
  <c r="V45" i="18"/>
  <c r="V45" i="16"/>
  <c r="V46" i="21"/>
  <c r="V46" i="18"/>
  <c r="V46" i="23"/>
  <c r="V46" i="16"/>
  <c r="V46" i="20"/>
  <c r="V46" i="22"/>
  <c r="V87" i="16"/>
  <c r="V7" i="20"/>
  <c r="V7" i="23"/>
  <c r="V7" i="21"/>
  <c r="V7" i="18"/>
  <c r="V7" i="16"/>
  <c r="V7" i="22"/>
  <c r="V8" i="23"/>
  <c r="V8" i="18"/>
  <c r="V8" i="22"/>
  <c r="V8" i="20"/>
  <c r="V8" i="21"/>
  <c r="V8" i="16"/>
  <c r="V48" i="23"/>
  <c r="V48" i="21"/>
  <c r="V48" i="18"/>
  <c r="V48" i="16"/>
  <c r="V48" i="20"/>
  <c r="V48" i="22"/>
  <c r="V49" i="20"/>
  <c r="V49" i="22"/>
  <c r="V49" i="16"/>
  <c r="V49" i="21"/>
  <c r="V49" i="18"/>
  <c r="V49" i="23"/>
  <c r="V90" i="16"/>
  <c r="V3" i="20"/>
  <c r="V3" i="16"/>
  <c r="V3" i="21"/>
  <c r="V3" i="18"/>
  <c r="V3" i="23"/>
  <c r="V3" i="22"/>
  <c r="V11" i="20"/>
  <c r="V11" i="16"/>
  <c r="V11" i="21"/>
  <c r="V11" i="18"/>
  <c r="V11" i="23"/>
  <c r="V11" i="22"/>
  <c r="V43" i="20"/>
  <c r="V43" i="22"/>
  <c r="V43" i="21"/>
  <c r="V43" i="18"/>
  <c r="V43" i="23"/>
  <c r="V43" i="16"/>
  <c r="V84" i="16"/>
  <c r="V92" i="16"/>
  <c r="AA21" i="2"/>
  <c r="AA20" i="2"/>
  <c r="AA26" i="2"/>
  <c r="AA28" i="2"/>
  <c r="AB25" i="2"/>
  <c r="AB26" i="2"/>
  <c r="AB19" i="2"/>
  <c r="AB27" i="2"/>
  <c r="AB20" i="2"/>
  <c r="AB28" i="2"/>
  <c r="AA22" i="2"/>
  <c r="AB24" i="2"/>
  <c r="AB17" i="2"/>
  <c r="AA17" i="2"/>
  <c r="AB18" i="2"/>
  <c r="AB21" i="2"/>
  <c r="AA24" i="2"/>
  <c r="AB22" i="2"/>
  <c r="AB23" i="2"/>
  <c r="AA27" i="2"/>
  <c r="AA23" i="2"/>
  <c r="AA18" i="2"/>
  <c r="AA19" i="2"/>
  <c r="AA25" i="2"/>
  <c r="R2" i="2"/>
  <c r="V2" i="2" s="1"/>
  <c r="AB2" i="2" s="1"/>
  <c r="R3" i="2"/>
  <c r="R4" i="2"/>
  <c r="R5" i="2"/>
  <c r="R6" i="2"/>
  <c r="R7" i="2"/>
  <c r="R8" i="2"/>
  <c r="R9" i="2"/>
  <c r="R10" i="2"/>
  <c r="V52" i="21" l="1"/>
  <c r="V52" i="18"/>
  <c r="V52" i="23"/>
  <c r="V52" i="20"/>
  <c r="V52" i="22"/>
  <c r="V52" i="16"/>
  <c r="V54" i="21"/>
  <c r="V54" i="18"/>
  <c r="V54" i="23"/>
  <c r="V54" i="16"/>
  <c r="V54" i="20"/>
  <c r="V54" i="22"/>
  <c r="V51" i="20"/>
  <c r="V51" i="22"/>
  <c r="V51" i="21"/>
  <c r="V51" i="18"/>
  <c r="V51" i="23"/>
  <c r="V51" i="16"/>
  <c r="V50" i="16"/>
  <c r="V50" i="21"/>
  <c r="V50" i="18"/>
  <c r="V50" i="20"/>
  <c r="V50" i="22"/>
  <c r="V50" i="23"/>
  <c r="V53" i="20"/>
  <c r="V53" i="22"/>
  <c r="V53" i="23"/>
  <c r="V53" i="21"/>
  <c r="V53" i="18"/>
  <c r="V53" i="16"/>
  <c r="V5" i="2"/>
  <c r="AA5" i="2" s="1"/>
  <c r="V4" i="2"/>
  <c r="AA4" i="2" s="1"/>
  <c r="V10" i="2"/>
  <c r="AB10" i="2" s="1"/>
  <c r="V7" i="2"/>
  <c r="AB7" i="2" s="1"/>
  <c r="V6" i="2"/>
  <c r="AA6" i="2" s="1"/>
  <c r="V9" i="2"/>
  <c r="AA9" i="2" s="1"/>
  <c r="V3" i="2"/>
  <c r="AA3" i="2" s="1"/>
  <c r="V8" i="2"/>
  <c r="AB8" i="2" s="1"/>
  <c r="AA2" i="2"/>
  <c r="R11" i="2"/>
  <c r="V11" i="2" s="1"/>
  <c r="R12" i="2"/>
  <c r="V12" i="2" s="1"/>
  <c r="R13" i="2"/>
  <c r="V13" i="2" s="1"/>
  <c r="AA17" i="13" l="1"/>
  <c r="AB17" i="13"/>
  <c r="AA19" i="13"/>
  <c r="AB19" i="13"/>
  <c r="AB21" i="13"/>
  <c r="AA21" i="13"/>
  <c r="AA18" i="13"/>
  <c r="AB18" i="13"/>
  <c r="AA20" i="13"/>
  <c r="AB20" i="13"/>
  <c r="AB6" i="2"/>
  <c r="AB9" i="2"/>
  <c r="AB4" i="2"/>
  <c r="AA10" i="2"/>
  <c r="AB5" i="2"/>
  <c r="AA8" i="2"/>
  <c r="AB3" i="2"/>
  <c r="AA7" i="2"/>
  <c r="AA13" i="2"/>
  <c r="AB13" i="2"/>
  <c r="AB12" i="2"/>
  <c r="AA12" i="2"/>
  <c r="AA11" i="2"/>
  <c r="AB11" i="2"/>
</calcChain>
</file>

<file path=xl/sharedStrings.xml><?xml version="1.0" encoding="utf-8"?>
<sst xmlns="http://schemas.openxmlformats.org/spreadsheetml/2006/main" count="1867" uniqueCount="33">
  <si>
    <t>評価</t>
  </si>
  <si>
    <t>日付</t>
  </si>
  <si>
    <t>30日以内のリピート率</t>
  </si>
  <si>
    <t>60日以内のリピート率</t>
  </si>
  <si>
    <t>90日以内のリピート率</t>
  </si>
  <si>
    <t>120日以内のリピート率</t>
  </si>
  <si>
    <t>150日以内のリピート率</t>
  </si>
  <si>
    <t>180日以内のリピート率</t>
  </si>
  <si>
    <t>過去180日以内の利用人数</t>
  </si>
  <si>
    <t>以降 30日以内の利用人数</t>
  </si>
  <si>
    <t>以降 60日以内の利用人数</t>
  </si>
  <si>
    <t>以降 90日以内の利用人数</t>
  </si>
  <si>
    <t>以降120日以内の利用人数</t>
  </si>
  <si>
    <t>以降150日以内の利用人数</t>
  </si>
  <si>
    <t>以降180日以内の利用人数</t>
  </si>
  <si>
    <t>サイレント</t>
  </si>
  <si>
    <t>無回答</t>
  </si>
  <si>
    <t>満足</t>
  </si>
  <si>
    <t>不満足</t>
  </si>
  <si>
    <t>サイレント</t>
    <phoneticPr fontId="1"/>
  </si>
  <si>
    <t>All</t>
    <phoneticPr fontId="1"/>
  </si>
  <si>
    <t>2ヶ月以内リピート率
３ヶ月平均</t>
    <rPh sb="2" eb="3">
      <t>ゲ</t>
    </rPh>
    <rPh sb="3" eb="5">
      <t>イナイ</t>
    </rPh>
    <rPh sb="13" eb="14">
      <t>ゲツ</t>
    </rPh>
    <rPh sb="14" eb="16">
      <t>ヘイキン</t>
    </rPh>
    <phoneticPr fontId="1"/>
  </si>
  <si>
    <t>無回答</t>
    <rPh sb="0" eb="3">
      <t>ムカイ</t>
    </rPh>
    <phoneticPr fontId="1"/>
  </si>
  <si>
    <t>満足</t>
    <rPh sb="0" eb="2">
      <t>マンゾ</t>
    </rPh>
    <phoneticPr fontId="1"/>
  </si>
  <si>
    <t>不満足</t>
    <rPh sb="0" eb="3">
      <t>フマンゾ</t>
    </rPh>
    <phoneticPr fontId="1"/>
  </si>
  <si>
    <t>問い合わせ</t>
    <rPh sb="0" eb="1">
      <t>ト</t>
    </rPh>
    <rPh sb="2" eb="5">
      <t>ア</t>
    </rPh>
    <phoneticPr fontId="1"/>
  </si>
  <si>
    <t>乖離%
問い合わせ</t>
    <rPh sb="0" eb="2">
      <t>カイリ</t>
    </rPh>
    <rPh sb="4" eb="5">
      <t>ト</t>
    </rPh>
    <phoneticPr fontId="1"/>
  </si>
  <si>
    <t>乖離%
満足</t>
    <rPh sb="0" eb="2">
      <t>カイリ</t>
    </rPh>
    <rPh sb="4" eb="6">
      <t>マンゾク</t>
    </rPh>
    <phoneticPr fontId="1"/>
  </si>
  <si>
    <t>すべて</t>
    <phoneticPr fontId="1"/>
  </si>
  <si>
    <t>過去利用有りのみ</t>
    <rPh sb="0" eb="2">
      <t>カコ</t>
    </rPh>
    <rPh sb="2" eb="4">
      <t>リヨウ</t>
    </rPh>
    <rPh sb="4" eb="5">
      <t>ア</t>
    </rPh>
    <phoneticPr fontId="1"/>
  </si>
  <si>
    <t>過去利用なしのみ</t>
    <rPh sb="0" eb="2">
      <t>カコ</t>
    </rPh>
    <rPh sb="2" eb="4">
      <t>リヨウ</t>
    </rPh>
    <phoneticPr fontId="1"/>
  </si>
  <si>
    <t>過去有り</t>
    <rPh sb="0" eb="2">
      <t>カコ</t>
    </rPh>
    <rPh sb="2" eb="3">
      <t>ア</t>
    </rPh>
    <phoneticPr fontId="1"/>
  </si>
  <si>
    <t>過去なし</t>
    <rPh sb="0" eb="2">
      <t>カコ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</si>
</sst>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FF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double">
        <color rgb="FF333333"/>
      </left>
      <right style="double">
        <color rgb="FF333333"/>
      </right>
      <top/>
      <bottom/>
      <diagonal/>
    </border>
    <border>
      <left/>
      <right style="double">
        <color rgb="FF333333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55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テイクアウト!$V$1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テイクアウト!$V$2:$V$14</c:f>
              <c:numCache>
                <c:formatCode>0.0%</c:formatCode>
                <c:ptCount val="13"/>
                <c:pt idx="0">
                  <c:v>0.2967479674796748</c:v>
                </c:pt>
                <c:pt idx="1">
                  <c:v>0.36625514403292181</c:v>
                </c:pt>
                <c:pt idx="2">
                  <c:v>0.42006688963210703</c:v>
                </c:pt>
                <c:pt idx="3">
                  <c:v>0.45508982035928142</c:v>
                </c:pt>
                <c:pt idx="4">
                  <c:v>0.40909090909090912</c:v>
                </c:pt>
                <c:pt idx="5">
                  <c:v>0.35709526982011991</c:v>
                </c:pt>
                <c:pt idx="6">
                  <c:v>0.35933333333333334</c:v>
                </c:pt>
                <c:pt idx="7">
                  <c:v>0.35036496350364965</c:v>
                </c:pt>
                <c:pt idx="8">
                  <c:v>0.35952063914780291</c:v>
                </c:pt>
                <c:pt idx="9">
                  <c:v>0.35671342685370744</c:v>
                </c:pt>
                <c:pt idx="10">
                  <c:v>0.40785096473719229</c:v>
                </c:pt>
                <c:pt idx="11">
                  <c:v>0.3985362608117099</c:v>
                </c:pt>
                <c:pt idx="12">
                  <c:v>0.32887700534759357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6-489B-BE88-17F4F246A152}"/>
            </c:ext>
          </c:extLst>
        </c:ser>
        <c:ser>
          <c:idx val="1"/>
          <c:order val="1"/>
          <c:tx>
            <c:strRef>
              <c:f>テイクアウト!$W$1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テイクアウト!$W$2:$W$14</c:f>
              <c:numCache>
                <c:formatCode>0.0%</c:formatCode>
                <c:ptCount val="13"/>
                <c:pt idx="0">
                  <c:v>0.7675568743818002</c:v>
                </c:pt>
                <c:pt idx="1">
                  <c:v>0.76626394052044611</c:v>
                </c:pt>
                <c:pt idx="2">
                  <c:v>0.78410359455235545</c:v>
                </c:pt>
                <c:pt idx="3">
                  <c:v>0.75523809523809526</c:v>
                </c:pt>
                <c:pt idx="4">
                  <c:v>0.71329679838477067</c:v>
                </c:pt>
                <c:pt idx="5">
                  <c:v>0.51314800901577762</c:v>
                </c:pt>
                <c:pt idx="6">
                  <c:v>0.41160949868073876</c:v>
                </c:pt>
                <c:pt idx="7">
                  <c:v>0.3971119133574007</c:v>
                </c:pt>
                <c:pt idx="8">
                  <c:v>0.42124542124542125</c:v>
                </c:pt>
                <c:pt idx="9">
                  <c:v>0.36578171091445427</c:v>
                </c:pt>
                <c:pt idx="10">
                  <c:v>0.32245922208281053</c:v>
                </c:pt>
                <c:pt idx="11">
                  <c:v>0.27473583093179638</c:v>
                </c:pt>
                <c:pt idx="12">
                  <c:v>0.26337792642140467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6-489B-BE88-17F4F246A152}"/>
            </c:ext>
          </c:extLst>
        </c:ser>
        <c:ser>
          <c:idx val="2"/>
          <c:order val="2"/>
          <c:tx>
            <c:strRef>
              <c:f>テイクアウト!$X$1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テイクアウト!$X$2:$X$14</c:f>
              <c:numCache>
                <c:formatCode>0.0%</c:formatCode>
                <c:ptCount val="13"/>
                <c:pt idx="0">
                  <c:v>0.81889763779527558</c:v>
                </c:pt>
                <c:pt idx="1">
                  <c:v>0.81115879828326176</c:v>
                </c:pt>
                <c:pt idx="2">
                  <c:v>0.82669789227166279</c:v>
                </c:pt>
                <c:pt idx="3">
                  <c:v>0.80801687763713081</c:v>
                </c:pt>
                <c:pt idx="4">
                  <c:v>0.72499999999999998</c:v>
                </c:pt>
                <c:pt idx="5">
                  <c:v>0.625</c:v>
                </c:pt>
                <c:pt idx="6">
                  <c:v>0.5</c:v>
                </c:pt>
                <c:pt idx="7">
                  <c:v>0.5</c:v>
                </c:pt>
                <c:pt idx="8">
                  <c:v>0.51744186046511631</c:v>
                </c:pt>
                <c:pt idx="9">
                  <c:v>0.5056179775280899</c:v>
                </c:pt>
                <c:pt idx="10">
                  <c:v>0.56643356643356646</c:v>
                </c:pt>
                <c:pt idx="11">
                  <c:v>0.48905109489051096</c:v>
                </c:pt>
                <c:pt idx="12">
                  <c:v>0.36470588235294116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6-489B-BE88-17F4F246A152}"/>
            </c:ext>
          </c:extLst>
        </c:ser>
        <c:ser>
          <c:idx val="3"/>
          <c:order val="3"/>
          <c:tx>
            <c:strRef>
              <c:f>テイクアウト!$Y$1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テイクアウト!$Y$2:$Y$14</c:f>
              <c:numCache>
                <c:formatCode>0.0%</c:formatCode>
                <c:ptCount val="13"/>
                <c:pt idx="0">
                  <c:v>0.62264150943396224</c:v>
                </c:pt>
                <c:pt idx="1">
                  <c:v>0.70512820512820518</c:v>
                </c:pt>
                <c:pt idx="2">
                  <c:v>0.75496688741721851</c:v>
                </c:pt>
                <c:pt idx="3">
                  <c:v>0.75263157894736843</c:v>
                </c:pt>
                <c:pt idx="4">
                  <c:v>0.65596330275229353</c:v>
                </c:pt>
                <c:pt idx="5">
                  <c:v>0.56521739130434778</c:v>
                </c:pt>
                <c:pt idx="6">
                  <c:v>0.40277777777777779</c:v>
                </c:pt>
                <c:pt idx="7">
                  <c:v>0.47058823529411764</c:v>
                </c:pt>
                <c:pt idx="8">
                  <c:v>0.42857142857142855</c:v>
                </c:pt>
                <c:pt idx="9">
                  <c:v>0.4</c:v>
                </c:pt>
                <c:pt idx="10">
                  <c:v>0.31428571428571428</c:v>
                </c:pt>
                <c:pt idx="11">
                  <c:v>0.35897435897435898</c:v>
                </c:pt>
                <c:pt idx="1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6-489B-BE88-17F4F246A152}"/>
            </c:ext>
          </c:extLst>
        </c:ser>
        <c:ser>
          <c:idx val="4"/>
          <c:order val="4"/>
          <c:tx>
            <c:strRef>
              <c:f>テイクアウト!$Z$1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テイクアウト!$Z$2:$Z$14</c:f>
              <c:numCache>
                <c:formatCode>0.0%</c:formatCode>
                <c:ptCount val="13"/>
                <c:pt idx="0">
                  <c:v>0.76658270361041136</c:v>
                </c:pt>
                <c:pt idx="1">
                  <c:v>0.77044025157232709</c:v>
                </c:pt>
                <c:pt idx="2">
                  <c:v>0.78683013644453237</c:v>
                </c:pt>
                <c:pt idx="3">
                  <c:v>0.76027960526315785</c:v>
                </c:pt>
                <c:pt idx="4">
                  <c:v>0.71164465786314524</c:v>
                </c:pt>
                <c:pt idx="5">
                  <c:v>0.53867102396514166</c:v>
                </c:pt>
                <c:pt idx="6">
                  <c:v>0.42898272552783112</c:v>
                </c:pt>
                <c:pt idx="7">
                  <c:v>0.42428198433420367</c:v>
                </c:pt>
                <c:pt idx="8">
                  <c:v>0.44369973190348527</c:v>
                </c:pt>
                <c:pt idx="9">
                  <c:v>0.3950892857142857</c:v>
                </c:pt>
                <c:pt idx="10">
                  <c:v>0.35794871794871796</c:v>
                </c:pt>
                <c:pt idx="11">
                  <c:v>0.30156121610517667</c:v>
                </c:pt>
                <c:pt idx="12">
                  <c:v>0.27746077032810273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6-489B-BE88-17F4F246A152}"/>
            </c:ext>
          </c:extLst>
        </c:ser>
        <c:ser>
          <c:idx val="5"/>
          <c:order val="5"/>
          <c:tx>
            <c:strRef>
              <c:f>テイクアウト!$AA$1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テイクアウト!$AA$2:$AA$14</c:f>
              <c:numCache>
                <c:formatCode>0.0%</c:formatCode>
                <c:ptCount val="13"/>
                <c:pt idx="0">
                  <c:v>0.46983473613073656</c:v>
                </c:pt>
                <c:pt idx="1">
                  <c:v>0.40418510753940529</c:v>
                </c:pt>
                <c:pt idx="2">
                  <c:v>0.36676324681242534</c:v>
                </c:pt>
                <c:pt idx="3">
                  <c:v>0.30518978490387644</c:v>
                </c:pt>
                <c:pt idx="4">
                  <c:v>0.30255374877223612</c:v>
                </c:pt>
                <c:pt idx="5">
                  <c:v>0.18157575414502175</c:v>
                </c:pt>
                <c:pt idx="6">
                  <c:v>6.9649392194497783E-2</c:v>
                </c:pt>
                <c:pt idx="7">
                  <c:v>7.3917020830554014E-2</c:v>
                </c:pt>
                <c:pt idx="8">
                  <c:v>8.4179092755682361E-2</c:v>
                </c:pt>
                <c:pt idx="9">
                  <c:v>3.837585886057826E-2</c:v>
                </c:pt>
                <c:pt idx="10">
                  <c:v>-4.9902246788474325E-2</c:v>
                </c:pt>
                <c:pt idx="11">
                  <c:v>-9.6975044706533231E-2</c:v>
                </c:pt>
                <c:pt idx="12">
                  <c:v>-5.141623501949083E-2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6-489B-BE88-17F4F246A152}"/>
            </c:ext>
          </c:extLst>
        </c:ser>
        <c:ser>
          <c:idx val="6"/>
          <c:order val="6"/>
          <c:tx>
            <c:strRef>
              <c:f>テイクアウト!$AB$1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テイクアウト!$AB$2:$AB$14</c:f>
              <c:numCache>
                <c:formatCode>0.0%</c:formatCode>
                <c:ptCount val="13"/>
                <c:pt idx="0">
                  <c:v>0.52214967031560078</c:v>
                </c:pt>
                <c:pt idx="1">
                  <c:v>0.44490365425033995</c:v>
                </c:pt>
                <c:pt idx="2">
                  <c:v>0.40663100263955576</c:v>
                </c:pt>
                <c:pt idx="3">
                  <c:v>0.3529270572778494</c:v>
                </c:pt>
                <c:pt idx="4">
                  <c:v>0.31590909090909086</c:v>
                </c:pt>
                <c:pt idx="5">
                  <c:v>0.26790473017988009</c:v>
                </c:pt>
                <c:pt idx="6">
                  <c:v>0.14066666666666666</c:v>
                </c:pt>
                <c:pt idx="7">
                  <c:v>0.14963503649635035</c:v>
                </c:pt>
                <c:pt idx="8">
                  <c:v>0.1579212213173134</c:v>
                </c:pt>
                <c:pt idx="9">
                  <c:v>0.14890455067438246</c:v>
                </c:pt>
                <c:pt idx="10">
                  <c:v>0.15858260169637417</c:v>
                </c:pt>
                <c:pt idx="11">
                  <c:v>9.0514834078801065E-2</c:v>
                </c:pt>
                <c:pt idx="12">
                  <c:v>3.5828877005347592E-2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6-489B-BE88-17F4F246A1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7607072"/>
        <c:axId val="668230864"/>
      </c:lineChart>
      <c:dateAx>
        <c:axId val="118760707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230864"/>
        <c:crosses val="autoZero"/>
        <c:auto val="1"/>
        <c:lblOffset val="100"/>
        <c:baseTimeUnit val="months"/>
      </c:dateAx>
      <c:valAx>
        <c:axId val="668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All!$V$16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All!$V$17:$V$29</c:f>
              <c:numCache>
                <c:formatCode>0.0%</c:formatCode>
                <c:ptCount val="13"/>
                <c:pt idx="0">
                  <c:v>0.48618673119580563</c:v>
                </c:pt>
                <c:pt idx="1">
                  <c:v>0.49567404426559358</c:v>
                </c:pt>
                <c:pt idx="2">
                  <c:v>0.49263087695898633</c:v>
                </c:pt>
                <c:pt idx="3">
                  <c:v>0.51164224078893306</c:v>
                </c:pt>
                <c:pt idx="4">
                  <c:v>0.53177727784026996</c:v>
                </c:pt>
                <c:pt idx="5">
                  <c:v>0.54857954545454546</c:v>
                </c:pt>
                <c:pt idx="6">
                  <c:v>0.54627492130115429</c:v>
                </c:pt>
                <c:pt idx="7">
                  <c:v>0.53269032035825004</c:v>
                </c:pt>
                <c:pt idx="8">
                  <c:v>0.53717175916302917</c:v>
                </c:pt>
                <c:pt idx="9">
                  <c:v>0.55787242770219458</c:v>
                </c:pt>
                <c:pt idx="10">
                  <c:v>0.58314243363428109</c:v>
                </c:pt>
                <c:pt idx="11">
                  <c:v>0.56810011982425779</c:v>
                </c:pt>
                <c:pt idx="12">
                  <c:v>0.2935023134178234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0-48F3-A1F7-C14CF24E8B43}"/>
            </c:ext>
          </c:extLst>
        </c:ser>
        <c:ser>
          <c:idx val="1"/>
          <c:order val="1"/>
          <c:tx>
            <c:strRef>
              <c:f>All!$W$16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All!$W$17:$W$29</c:f>
              <c:numCache>
                <c:formatCode>0.0%</c:formatCode>
                <c:ptCount val="13"/>
                <c:pt idx="0">
                  <c:v>0.71725932350390287</c:v>
                </c:pt>
                <c:pt idx="1">
                  <c:v>0.69778481012658233</c:v>
                </c:pt>
                <c:pt idx="2">
                  <c:v>0.69692166513723197</c:v>
                </c:pt>
                <c:pt idx="3">
                  <c:v>0.67328635490070465</c:v>
                </c:pt>
                <c:pt idx="4">
                  <c:v>0.65553527327391814</c:v>
                </c:pt>
                <c:pt idx="5">
                  <c:v>0.59220486390723148</c:v>
                </c:pt>
                <c:pt idx="6">
                  <c:v>0.57195636875439826</c:v>
                </c:pt>
                <c:pt idx="7">
                  <c:v>0.56502395619438739</c:v>
                </c:pt>
                <c:pt idx="8">
                  <c:v>0.57847760188615693</c:v>
                </c:pt>
                <c:pt idx="9">
                  <c:v>0.73459896795566026</c:v>
                </c:pt>
                <c:pt idx="10">
                  <c:v>0.7533777697712124</c:v>
                </c:pt>
                <c:pt idx="11">
                  <c:v>0.69305823539729872</c:v>
                </c:pt>
                <c:pt idx="12">
                  <c:v>0.31094076655052266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0-48F3-A1F7-C14CF24E8B43}"/>
            </c:ext>
          </c:extLst>
        </c:ser>
        <c:ser>
          <c:idx val="2"/>
          <c:order val="2"/>
          <c:tx>
            <c:strRef>
              <c:f>All!$X$16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All!$X$17:$X$29</c:f>
              <c:numCache>
                <c:formatCode>0.0%</c:formatCode>
                <c:ptCount val="13"/>
                <c:pt idx="0">
                  <c:v>0.81100478468899517</c:v>
                </c:pt>
                <c:pt idx="1">
                  <c:v>0.77586206896551724</c:v>
                </c:pt>
                <c:pt idx="2">
                  <c:v>0.76712328767123283</c:v>
                </c:pt>
                <c:pt idx="3">
                  <c:v>0.75792682926829269</c:v>
                </c:pt>
                <c:pt idx="4">
                  <c:v>0.72835426305353601</c:v>
                </c:pt>
                <c:pt idx="5">
                  <c:v>0.69126378286683632</c:v>
                </c:pt>
                <c:pt idx="6">
                  <c:v>0.64970645792563597</c:v>
                </c:pt>
                <c:pt idx="7">
                  <c:v>0.65580890336590658</c:v>
                </c:pt>
                <c:pt idx="8">
                  <c:v>0.66940211019929663</c:v>
                </c:pt>
                <c:pt idx="9">
                  <c:v>0.67051282051282046</c:v>
                </c:pt>
                <c:pt idx="10">
                  <c:v>0.70681458003169573</c:v>
                </c:pt>
                <c:pt idx="11">
                  <c:v>0.66731141199226307</c:v>
                </c:pt>
                <c:pt idx="12">
                  <c:v>0.3930131004366812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0-48F3-A1F7-C14CF24E8B43}"/>
            </c:ext>
          </c:extLst>
        </c:ser>
        <c:ser>
          <c:idx val="3"/>
          <c:order val="3"/>
          <c:tx>
            <c:strRef>
              <c:f>All!$Y$16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All!$Y$17:$Y$29</c:f>
              <c:numCache>
                <c:formatCode>0.0%</c:formatCode>
                <c:ptCount val="13"/>
                <c:pt idx="0">
                  <c:v>0.7846153846153846</c:v>
                </c:pt>
                <c:pt idx="1">
                  <c:v>0.77099236641221369</c:v>
                </c:pt>
                <c:pt idx="2">
                  <c:v>0.74734607218683646</c:v>
                </c:pt>
                <c:pt idx="3">
                  <c:v>0.73946360153256707</c:v>
                </c:pt>
                <c:pt idx="4">
                  <c:v>0.7211155378486056</c:v>
                </c:pt>
                <c:pt idx="5">
                  <c:v>0.73056994818652854</c:v>
                </c:pt>
                <c:pt idx="6">
                  <c:v>0.71484375</c:v>
                </c:pt>
                <c:pt idx="7">
                  <c:v>0.73913043478260865</c:v>
                </c:pt>
                <c:pt idx="8">
                  <c:v>0.72514619883040932</c:v>
                </c:pt>
                <c:pt idx="9">
                  <c:v>0.7142857142857143</c:v>
                </c:pt>
                <c:pt idx="10">
                  <c:v>0.70542635658914732</c:v>
                </c:pt>
                <c:pt idx="11">
                  <c:v>0.61344537815126055</c:v>
                </c:pt>
                <c:pt idx="12">
                  <c:v>0.29545454545454547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0-48F3-A1F7-C14CF24E8B43}"/>
            </c:ext>
          </c:extLst>
        </c:ser>
        <c:ser>
          <c:idx val="4"/>
          <c:order val="4"/>
          <c:tx>
            <c:strRef>
              <c:f>All!$Z$16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All!$Z$17:$Z$29</c:f>
              <c:numCache>
                <c:formatCode>0.0%</c:formatCode>
                <c:ptCount val="13"/>
                <c:pt idx="0">
                  <c:v>0.7292238582480659</c:v>
                </c:pt>
                <c:pt idx="1">
                  <c:v>0.70903954802259883</c:v>
                </c:pt>
                <c:pt idx="2">
                  <c:v>0.70662684869169512</c:v>
                </c:pt>
                <c:pt idx="3">
                  <c:v>0.6865306746122698</c:v>
                </c:pt>
                <c:pt idx="4">
                  <c:v>0.66816737288135597</c:v>
                </c:pt>
                <c:pt idx="5">
                  <c:v>0.61409827630563418</c:v>
                </c:pt>
                <c:pt idx="6">
                  <c:v>0.58862395863257688</c:v>
                </c:pt>
                <c:pt idx="7">
                  <c:v>0.58218588640275393</c:v>
                </c:pt>
                <c:pt idx="8">
                  <c:v>0.59322033898305082</c:v>
                </c:pt>
                <c:pt idx="9">
                  <c:v>0.73139080805046564</c:v>
                </c:pt>
                <c:pt idx="10">
                  <c:v>0.75233370516057063</c:v>
                </c:pt>
                <c:pt idx="11">
                  <c:v>0.69256552201366661</c:v>
                </c:pt>
                <c:pt idx="12">
                  <c:v>0.59879394098925554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0-48F3-A1F7-C14CF24E8B43}"/>
            </c:ext>
          </c:extLst>
        </c:ser>
        <c:ser>
          <c:idx val="5"/>
          <c:order val="5"/>
          <c:tx>
            <c:strRef>
              <c:f>All!$AA$16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All!$AA$17:$AA$29</c:f>
              <c:numCache>
                <c:formatCode>0.0%</c:formatCode>
                <c:ptCount val="13"/>
                <c:pt idx="0">
                  <c:v>0.24303712705226027</c:v>
                </c:pt>
                <c:pt idx="1">
                  <c:v>0.21336550375700525</c:v>
                </c:pt>
                <c:pt idx="2">
                  <c:v>0.21399597173270879</c:v>
                </c:pt>
                <c:pt idx="3">
                  <c:v>0.17488843382333674</c:v>
                </c:pt>
                <c:pt idx="4">
                  <c:v>0.13639009504108601</c:v>
                </c:pt>
                <c:pt idx="5">
                  <c:v>6.5518730851088725E-2</c:v>
                </c:pt>
                <c:pt idx="6">
                  <c:v>4.234903733142259E-2</c:v>
                </c:pt>
                <c:pt idx="7">
                  <c:v>4.9495566044503891E-2</c:v>
                </c:pt>
                <c:pt idx="8">
                  <c:v>5.6048579820021649E-2</c:v>
                </c:pt>
                <c:pt idx="9">
                  <c:v>0.17351838034827105</c:v>
                </c:pt>
                <c:pt idx="10">
                  <c:v>0.16919127152628954</c:v>
                </c:pt>
                <c:pt idx="11">
                  <c:v>0.12446540218940882</c:v>
                </c:pt>
                <c:pt idx="12">
                  <c:v>0.30529162757143213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0-48F3-A1F7-C14CF24E8B43}"/>
            </c:ext>
          </c:extLst>
        </c:ser>
        <c:ser>
          <c:idx val="6"/>
          <c:order val="6"/>
          <c:tx>
            <c:strRef>
              <c:f>All!$AB$16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All!$AB$17:$AB$29</c:f>
              <c:numCache>
                <c:formatCode>0.0%</c:formatCode>
                <c:ptCount val="13"/>
                <c:pt idx="0">
                  <c:v>0.32481805349318954</c:v>
                </c:pt>
                <c:pt idx="1">
                  <c:v>0.28018802469992365</c:v>
                </c:pt>
                <c:pt idx="2">
                  <c:v>0.2744924107122465</c:v>
                </c:pt>
                <c:pt idx="3">
                  <c:v>0.24628458847935963</c:v>
                </c:pt>
                <c:pt idx="4">
                  <c:v>0.19657698521326605</c:v>
                </c:pt>
                <c:pt idx="5">
                  <c:v>0.14268423741229086</c:v>
                </c:pt>
                <c:pt idx="6">
                  <c:v>0.10343153662448168</c:v>
                </c:pt>
                <c:pt idx="7">
                  <c:v>0.12311858300765655</c:v>
                </c:pt>
                <c:pt idx="8">
                  <c:v>0.13223035103626746</c:v>
                </c:pt>
                <c:pt idx="9">
                  <c:v>0.11264039281062588</c:v>
                </c:pt>
                <c:pt idx="10">
                  <c:v>0.12367214639741464</c:v>
                </c:pt>
                <c:pt idx="11">
                  <c:v>9.9211292168005283E-2</c:v>
                </c:pt>
                <c:pt idx="12">
                  <c:v>9.9510787018857794E-2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C0-48F3-A1F7-C14CF24E8B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9018320"/>
        <c:axId val="912469440"/>
      </c:lineChart>
      <c:dateAx>
        <c:axId val="1189018320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2469440"/>
        <c:crosses val="autoZero"/>
        <c:auto val="1"/>
        <c:lblOffset val="100"/>
        <c:baseTimeUnit val="months"/>
      </c:dateAx>
      <c:valAx>
        <c:axId val="912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90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ログイン関連!$V$41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ログイン関連!$U$42:$U$54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ログイン関連!$V$42:$V$54</c:f>
              <c:numCache>
                <c:formatCode>0.0%</c:formatCode>
                <c:ptCount val="13"/>
                <c:pt idx="0">
                  <c:v>0</c:v>
                </c:pt>
                <c:pt idx="1">
                  <c:v>0.620253164556962</c:v>
                </c:pt>
                <c:pt idx="2">
                  <c:v>0.6347305389221557</c:v>
                </c:pt>
                <c:pt idx="3">
                  <c:v>0.63961038961038963</c:v>
                </c:pt>
                <c:pt idx="4">
                  <c:v>0.64066852367688021</c:v>
                </c:pt>
                <c:pt idx="5">
                  <c:v>0.61206896551724133</c:v>
                </c:pt>
                <c:pt idx="6">
                  <c:v>0.58935361216730042</c:v>
                </c:pt>
                <c:pt idx="7">
                  <c:v>0.55844155844155841</c:v>
                </c:pt>
                <c:pt idx="8">
                  <c:v>0.60526315789473684</c:v>
                </c:pt>
                <c:pt idx="9">
                  <c:v>0.61111111111111116</c:v>
                </c:pt>
                <c:pt idx="10">
                  <c:v>0.59405940594059403</c:v>
                </c:pt>
                <c:pt idx="11">
                  <c:v>0.5679012345679012</c:v>
                </c:pt>
                <c:pt idx="12">
                  <c:v>0.48148148148148145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0-4FA8-B5CC-36A1E7C873E6}"/>
            </c:ext>
          </c:extLst>
        </c:ser>
        <c:ser>
          <c:idx val="1"/>
          <c:order val="1"/>
          <c:tx>
            <c:strRef>
              <c:f>ログイン関連!$W$41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ログイン関連!$U$42:$U$54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ログイン関連!$W$42:$W$54</c:f>
              <c:numCache>
                <c:formatCode>0.0%</c:formatCode>
                <c:ptCount val="13"/>
                <c:pt idx="0">
                  <c:v>0.2587601078167116</c:v>
                </c:pt>
                <c:pt idx="1">
                  <c:v>0.27536231884057971</c:v>
                </c:pt>
                <c:pt idx="2">
                  <c:v>0.27225583405358689</c:v>
                </c:pt>
                <c:pt idx="3">
                  <c:v>0.28164867517173697</c:v>
                </c:pt>
                <c:pt idx="4">
                  <c:v>0.28205128205128205</c:v>
                </c:pt>
                <c:pt idx="5">
                  <c:v>0.28618063112078346</c:v>
                </c:pt>
                <c:pt idx="6">
                  <c:v>0.27315247895229189</c:v>
                </c:pt>
                <c:pt idx="7">
                  <c:v>0.25390625</c:v>
                </c:pt>
                <c:pt idx="8">
                  <c:v>0.25500910746812389</c:v>
                </c:pt>
                <c:pt idx="9">
                  <c:v>0.28012797724848915</c:v>
                </c:pt>
                <c:pt idx="10">
                  <c:v>0.2601446995910664</c:v>
                </c:pt>
                <c:pt idx="11">
                  <c:v>0.23944119558154645</c:v>
                </c:pt>
                <c:pt idx="12">
                  <c:v>0.15963302752293579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0-4FA8-B5CC-36A1E7C873E6}"/>
            </c:ext>
          </c:extLst>
        </c:ser>
        <c:ser>
          <c:idx val="2"/>
          <c:order val="2"/>
          <c:tx>
            <c:strRef>
              <c:f>ログイン関連!$X$41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ログイン関連!$U$42:$U$54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ログイン関連!$X$42:$X$54</c:f>
              <c:numCache>
                <c:formatCode>0.0%</c:formatCode>
                <c:ptCount val="13"/>
                <c:pt idx="0">
                  <c:v>0.359375</c:v>
                </c:pt>
                <c:pt idx="1">
                  <c:v>0.3515625</c:v>
                </c:pt>
                <c:pt idx="2">
                  <c:v>0.34682080924855491</c:v>
                </c:pt>
                <c:pt idx="3">
                  <c:v>0.29251700680272108</c:v>
                </c:pt>
                <c:pt idx="4">
                  <c:v>0.28187919463087246</c:v>
                </c:pt>
                <c:pt idx="5">
                  <c:v>0.30386740331491713</c:v>
                </c:pt>
                <c:pt idx="6">
                  <c:v>0.34741784037558687</c:v>
                </c:pt>
                <c:pt idx="7">
                  <c:v>0.39908256880733944</c:v>
                </c:pt>
                <c:pt idx="8">
                  <c:v>0.4331983805668016</c:v>
                </c:pt>
                <c:pt idx="9">
                  <c:v>0.4921875</c:v>
                </c:pt>
                <c:pt idx="10">
                  <c:v>0.49479166666666669</c:v>
                </c:pt>
                <c:pt idx="11">
                  <c:v>0.47169811320754718</c:v>
                </c:pt>
                <c:pt idx="12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0-4FA8-B5CC-36A1E7C873E6}"/>
            </c:ext>
          </c:extLst>
        </c:ser>
        <c:ser>
          <c:idx val="3"/>
          <c:order val="3"/>
          <c:tx>
            <c:strRef>
              <c:f>ログイン関連!$Y$41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ログイン関連!$U$42:$U$54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ログイン関連!$Y$42:$Y$54</c:f>
              <c:numCache>
                <c:formatCode>0.0%</c:formatCode>
                <c:ptCount val="13"/>
                <c:pt idx="0">
                  <c:v>0.125</c:v>
                </c:pt>
                <c:pt idx="1">
                  <c:v>0.36842105263157893</c:v>
                </c:pt>
                <c:pt idx="2">
                  <c:v>0.28000000000000003</c:v>
                </c:pt>
                <c:pt idx="3">
                  <c:v>0.3</c:v>
                </c:pt>
                <c:pt idx="4">
                  <c:v>7.6923076923076927E-2</c:v>
                </c:pt>
                <c:pt idx="5">
                  <c:v>0.14285714285714285</c:v>
                </c:pt>
                <c:pt idx="6">
                  <c:v>0.1875</c:v>
                </c:pt>
                <c:pt idx="7">
                  <c:v>0.13333333333333333</c:v>
                </c:pt>
                <c:pt idx="8">
                  <c:v>0.1</c:v>
                </c:pt>
                <c:pt idx="9">
                  <c:v>0.25</c:v>
                </c:pt>
                <c:pt idx="10">
                  <c:v>0.27272727272727271</c:v>
                </c:pt>
                <c:pt idx="11">
                  <c:v>0.36363636363636365</c:v>
                </c:pt>
                <c:pt idx="12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0-4FA8-B5CC-36A1E7C873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0154735"/>
        <c:axId val="1343230975"/>
      </c:lineChart>
      <c:dateAx>
        <c:axId val="1090154735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230975"/>
        <c:crosses val="autoZero"/>
        <c:auto val="1"/>
        <c:lblOffset val="100"/>
        <c:baseTimeUnit val="months"/>
      </c:dateAx>
      <c:valAx>
        <c:axId val="13432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1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ログイン関連!$W$81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ログイン関連!$U$82:$U$94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ログイン関連!$W$82:$W$94</c:f>
              <c:numCache>
                <c:formatCode>0.0%</c:formatCode>
                <c:ptCount val="13"/>
                <c:pt idx="0">
                  <c:v>0.31083481349911191</c:v>
                </c:pt>
                <c:pt idx="1">
                  <c:v>0.34275618374558303</c:v>
                </c:pt>
                <c:pt idx="2">
                  <c:v>0.34298440979955458</c:v>
                </c:pt>
                <c:pt idx="3">
                  <c:v>0.3558168316831683</c:v>
                </c:pt>
                <c:pt idx="4">
                  <c:v>0.34452652787105442</c:v>
                </c:pt>
                <c:pt idx="5">
                  <c:v>0.33542538354253837</c:v>
                </c:pt>
                <c:pt idx="6">
                  <c:v>0.31958762886597936</c:v>
                </c:pt>
                <c:pt idx="7">
                  <c:v>0.30060728744939269</c:v>
                </c:pt>
                <c:pt idx="8">
                  <c:v>0.29753447555369827</c:v>
                </c:pt>
                <c:pt idx="9">
                  <c:v>0.33218757672477289</c:v>
                </c:pt>
                <c:pt idx="10">
                  <c:v>0.32541567695961993</c:v>
                </c:pt>
                <c:pt idx="11">
                  <c:v>0.30968024529128341</c:v>
                </c:pt>
                <c:pt idx="12">
                  <c:v>0.22544042997909824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7-4BFE-82E2-FA267F2299E0}"/>
            </c:ext>
          </c:extLst>
        </c:ser>
        <c:ser>
          <c:idx val="2"/>
          <c:order val="2"/>
          <c:tx>
            <c:strRef>
              <c:f>ログイン関連!$X$81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ログイン関連!$U$82:$U$94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ログイン関連!$X$82:$X$94</c:f>
              <c:numCache>
                <c:formatCode>0.0%</c:formatCode>
                <c:ptCount val="13"/>
                <c:pt idx="0">
                  <c:v>0.45360824742268041</c:v>
                </c:pt>
                <c:pt idx="1">
                  <c:v>0.48039215686274511</c:v>
                </c:pt>
                <c:pt idx="2">
                  <c:v>0.47038327526132406</c:v>
                </c:pt>
                <c:pt idx="3">
                  <c:v>0.44444444444444442</c:v>
                </c:pt>
                <c:pt idx="4">
                  <c:v>0.38197424892703863</c:v>
                </c:pt>
                <c:pt idx="5">
                  <c:v>0.39772727272727271</c:v>
                </c:pt>
                <c:pt idx="6">
                  <c:v>0.41139240506329117</c:v>
                </c:pt>
                <c:pt idx="7">
                  <c:v>0.45569620253164556</c:v>
                </c:pt>
                <c:pt idx="8">
                  <c:v>0.47428571428571431</c:v>
                </c:pt>
                <c:pt idx="9">
                  <c:v>0.5196629213483146</c:v>
                </c:pt>
                <c:pt idx="10">
                  <c:v>0.52941176470588236</c:v>
                </c:pt>
                <c:pt idx="11">
                  <c:v>0.49668874172185429</c:v>
                </c:pt>
                <c:pt idx="12">
                  <c:v>0.25510204081632654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7-4BFE-82E2-FA267F2299E0}"/>
            </c:ext>
          </c:extLst>
        </c:ser>
        <c:ser>
          <c:idx val="3"/>
          <c:order val="3"/>
          <c:tx>
            <c:strRef>
              <c:f>ログイン関連!$Y$81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ログイン関連!$U$82:$U$94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ログイン関連!$Y$82:$Y$94</c:f>
              <c:numCache>
                <c:formatCode>0.0%</c:formatCode>
                <c:ptCount val="13"/>
                <c:pt idx="0">
                  <c:v>0.35714285714285715</c:v>
                </c:pt>
                <c:pt idx="1">
                  <c:v>0.48275862068965519</c:v>
                </c:pt>
                <c:pt idx="2">
                  <c:v>0.42857142857142855</c:v>
                </c:pt>
                <c:pt idx="3">
                  <c:v>0.41176470588235292</c:v>
                </c:pt>
                <c:pt idx="4">
                  <c:v>0.2857142857142857</c:v>
                </c:pt>
                <c:pt idx="5">
                  <c:v>0.25925925925925924</c:v>
                </c:pt>
                <c:pt idx="6">
                  <c:v>0.34482758620689657</c:v>
                </c:pt>
                <c:pt idx="7">
                  <c:v>0.32</c:v>
                </c:pt>
                <c:pt idx="8">
                  <c:v>0.35294117647058826</c:v>
                </c:pt>
                <c:pt idx="9">
                  <c:v>0.27777777777777779</c:v>
                </c:pt>
                <c:pt idx="10">
                  <c:v>0.26666666666666666</c:v>
                </c:pt>
                <c:pt idx="11">
                  <c:v>0.26666666666666666</c:v>
                </c:pt>
                <c:pt idx="12">
                  <c:v>0.23076923076923078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7-4BFE-82E2-FA267F229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7249471"/>
        <c:axId val="1343232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ログイン関連!$V$81</c15:sqref>
                        </c15:formulaRef>
                      </c:ext>
                    </c:extLst>
                    <c:strCache>
                      <c:ptCount val="1"/>
                      <c:pt idx="0">
                        <c:v>サイレント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ログイン関連!$U$82:$U$94</c15:sqref>
                        </c15:formulaRef>
                      </c:ext>
                    </c:extLst>
                    <c:numCache>
                      <c:formatCode>yyyy"年"m"月"</c:formatCode>
                      <c:ptCount val="13"/>
                      <c:pt idx="0">
                        <c:v>43831</c:v>
                      </c:pt>
                      <c:pt idx="1">
                        <c:v>43862</c:v>
                      </c:pt>
                      <c:pt idx="2">
                        <c:v>43891</c:v>
                      </c:pt>
                      <c:pt idx="3">
                        <c:v>43922</c:v>
                      </c:pt>
                      <c:pt idx="4">
                        <c:v>43952</c:v>
                      </c:pt>
                      <c:pt idx="5">
                        <c:v>43983</c:v>
                      </c:pt>
                      <c:pt idx="6">
                        <c:v>44013</c:v>
                      </c:pt>
                      <c:pt idx="7">
                        <c:v>44044</c:v>
                      </c:pt>
                      <c:pt idx="8">
                        <c:v>44075</c:v>
                      </c:pt>
                      <c:pt idx="9">
                        <c:v>44105</c:v>
                      </c:pt>
                      <c:pt idx="10">
                        <c:v>44136</c:v>
                      </c:pt>
                      <c:pt idx="11">
                        <c:v>44166</c:v>
                      </c:pt>
                      <c:pt idx="12">
                        <c:v>44197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ログイン関連!$V$82:$V$94</c15:sqref>
                        </c15:formulaRef>
                      </c:ext>
                    </c:extLst>
                    <c:numCache>
                      <c:formatCode>0.0%</c:formatCode>
                      <c:ptCount val="13"/>
                      <c:pt idx="0">
                        <c:v>0.2935023134178234</c:v>
                      </c:pt>
                      <c:pt idx="1">
                        <c:v>0.71725932350390287</c:v>
                      </c:pt>
                      <c:pt idx="2">
                        <c:v>0.69778481012658233</c:v>
                      </c:pt>
                      <c:pt idx="3">
                        <c:v>0.69692166513723197</c:v>
                      </c:pt>
                      <c:pt idx="4">
                        <c:v>0.67328635490070465</c:v>
                      </c:pt>
                      <c:pt idx="5">
                        <c:v>0.65553527327391814</c:v>
                      </c:pt>
                      <c:pt idx="6">
                        <c:v>0.59220486390723148</c:v>
                      </c:pt>
                      <c:pt idx="7">
                        <c:v>0.57195636875439826</c:v>
                      </c:pt>
                      <c:pt idx="8">
                        <c:v>0.56502395619438739</c:v>
                      </c:pt>
                      <c:pt idx="9">
                        <c:v>0.57847760188615693</c:v>
                      </c:pt>
                      <c:pt idx="10">
                        <c:v>0.73459896795566026</c:v>
                      </c:pt>
                      <c:pt idx="11">
                        <c:v>0.7533777697712124</c:v>
                      </c:pt>
                      <c:pt idx="12">
                        <c:v>0.69305823539729872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D7-4BFE-82E2-FA267F2299E0}"/>
                  </c:ext>
                </c:extLst>
              </c15:ser>
            </c15:filteredLineSeries>
          </c:ext>
        </c:extLst>
      </c:lineChart>
      <c:dateAx>
        <c:axId val="1577249471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232639"/>
        <c:crosses val="autoZero"/>
        <c:auto val="1"/>
        <c:lblOffset val="100"/>
        <c:baseTimeUnit val="months"/>
      </c:dateAx>
      <c:valAx>
        <c:axId val="13432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72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PWリセット!$V$41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PWリセット!$U$42:$U$54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PWリセット!$V$42:$V$54</c:f>
              <c:numCache>
                <c:formatCode>0.0%</c:formatCode>
                <c:ptCount val="13"/>
                <c:pt idx="0">
                  <c:v>0</c:v>
                </c:pt>
                <c:pt idx="1">
                  <c:v>0.620253164556962</c:v>
                </c:pt>
                <c:pt idx="2">
                  <c:v>0.6347305389221557</c:v>
                </c:pt>
                <c:pt idx="3">
                  <c:v>0.63961038961038963</c:v>
                </c:pt>
                <c:pt idx="4">
                  <c:v>0.64066852367688021</c:v>
                </c:pt>
                <c:pt idx="5">
                  <c:v>0.61206896551724133</c:v>
                </c:pt>
                <c:pt idx="6">
                  <c:v>0.58935361216730042</c:v>
                </c:pt>
                <c:pt idx="7">
                  <c:v>0.55844155844155841</c:v>
                </c:pt>
                <c:pt idx="8">
                  <c:v>0.60526315789473684</c:v>
                </c:pt>
                <c:pt idx="9">
                  <c:v>0.61111111111111116</c:v>
                </c:pt>
                <c:pt idx="10">
                  <c:v>0.59405940594059403</c:v>
                </c:pt>
                <c:pt idx="11">
                  <c:v>0.5679012345679012</c:v>
                </c:pt>
                <c:pt idx="12">
                  <c:v>0.48148148148148145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D-4B01-B976-06DA4965C229}"/>
            </c:ext>
          </c:extLst>
        </c:ser>
        <c:ser>
          <c:idx val="1"/>
          <c:order val="1"/>
          <c:tx>
            <c:strRef>
              <c:f>PWリセット!$W$41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PWリセット!$U$42:$U$54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PWリセット!$W$42:$W$54</c:f>
              <c:numCache>
                <c:formatCode>0.0%</c:formatCode>
                <c:ptCount val="13"/>
                <c:pt idx="0">
                  <c:v>0.33066666666666666</c:v>
                </c:pt>
                <c:pt idx="1">
                  <c:v>0.35526315789473684</c:v>
                </c:pt>
                <c:pt idx="2">
                  <c:v>0.35689655172413792</c:v>
                </c:pt>
                <c:pt idx="3">
                  <c:v>0.37243401759530792</c:v>
                </c:pt>
                <c:pt idx="4">
                  <c:v>0.36045197740112994</c:v>
                </c:pt>
                <c:pt idx="5">
                  <c:v>0.34411384217335056</c:v>
                </c:pt>
                <c:pt idx="6">
                  <c:v>0.30394431554524359</c:v>
                </c:pt>
                <c:pt idx="7">
                  <c:v>0.27801179443976409</c:v>
                </c:pt>
                <c:pt idx="8">
                  <c:v>0.28302994715208457</c:v>
                </c:pt>
                <c:pt idx="9">
                  <c:v>0.30839594903626266</c:v>
                </c:pt>
                <c:pt idx="10">
                  <c:v>0.29073288915808598</c:v>
                </c:pt>
                <c:pt idx="11">
                  <c:v>0.26778242677824265</c:v>
                </c:pt>
                <c:pt idx="12">
                  <c:v>0.17920459990416868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D-4B01-B976-06DA4965C229}"/>
            </c:ext>
          </c:extLst>
        </c:ser>
        <c:ser>
          <c:idx val="2"/>
          <c:order val="2"/>
          <c:tx>
            <c:strRef>
              <c:f>PWリセット!$X$41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PWリセット!$U$42:$U$54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PWリセット!$X$42:$X$54</c:f>
              <c:numCache>
                <c:formatCode>0.0%</c:formatCode>
                <c:ptCount val="13"/>
                <c:pt idx="0">
                  <c:v>0.5535714285714286</c:v>
                </c:pt>
                <c:pt idx="1">
                  <c:v>0.54032258064516125</c:v>
                </c:pt>
                <c:pt idx="2">
                  <c:v>0.52542372881355937</c:v>
                </c:pt>
                <c:pt idx="3">
                  <c:v>0.46206896551724136</c:v>
                </c:pt>
                <c:pt idx="4">
                  <c:v>0.39200000000000002</c:v>
                </c:pt>
                <c:pt idx="5">
                  <c:v>0.4065040650406504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0.50220264317180618</c:v>
                </c:pt>
                <c:pt idx="9">
                  <c:v>0.53937007874015752</c:v>
                </c:pt>
                <c:pt idx="10">
                  <c:v>0.53299492385786806</c:v>
                </c:pt>
                <c:pt idx="11">
                  <c:v>0.48623853211009177</c:v>
                </c:pt>
                <c:pt idx="1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D-4B01-B976-06DA4965C229}"/>
            </c:ext>
          </c:extLst>
        </c:ser>
        <c:ser>
          <c:idx val="3"/>
          <c:order val="3"/>
          <c:tx>
            <c:strRef>
              <c:f>PWリセット!$Y$41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PWリセット!$U$42:$U$54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PWリセット!$Y$42:$Y$54</c:f>
              <c:numCache>
                <c:formatCode>0.0%</c:formatCode>
                <c:ptCount val="13"/>
                <c:pt idx="0">
                  <c:v>0.5</c:v>
                </c:pt>
                <c:pt idx="1">
                  <c:v>0.55000000000000004</c:v>
                </c:pt>
                <c:pt idx="2">
                  <c:v>0.55555555555555558</c:v>
                </c:pt>
                <c:pt idx="3">
                  <c:v>0.57894736842105265</c:v>
                </c:pt>
                <c:pt idx="4">
                  <c:v>0.53333333333333333</c:v>
                </c:pt>
                <c:pt idx="5">
                  <c:v>0.38461538461538464</c:v>
                </c:pt>
                <c:pt idx="6">
                  <c:v>0.375</c:v>
                </c:pt>
                <c:pt idx="7">
                  <c:v>0.26666666666666666</c:v>
                </c:pt>
                <c:pt idx="8">
                  <c:v>0.30769230769230771</c:v>
                </c:pt>
                <c:pt idx="9">
                  <c:v>0.3125</c:v>
                </c:pt>
                <c:pt idx="10">
                  <c:v>0.30769230769230771</c:v>
                </c:pt>
                <c:pt idx="11">
                  <c:v>0.36363636363636365</c:v>
                </c:pt>
                <c:pt idx="12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D-4B01-B976-06DA4965C2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0141135"/>
        <c:axId val="1343235135"/>
      </c:lineChart>
      <c:dateAx>
        <c:axId val="1090141135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235135"/>
        <c:crosses val="autoZero"/>
        <c:auto val="1"/>
        <c:lblOffset val="100"/>
        <c:baseTimeUnit val="months"/>
      </c:dateAx>
      <c:valAx>
        <c:axId val="13432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1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操作方法不明!$V$41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操作方法不明!$U$42:$U$54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操作方法不明!$V$42:$V$54</c:f>
              <c:numCache>
                <c:formatCode>0.0%</c:formatCode>
                <c:ptCount val="13"/>
                <c:pt idx="0">
                  <c:v>0</c:v>
                </c:pt>
                <c:pt idx="1">
                  <c:v>0.620253164556962</c:v>
                </c:pt>
                <c:pt idx="2">
                  <c:v>0.6347305389221557</c:v>
                </c:pt>
                <c:pt idx="3">
                  <c:v>0.63961038961038963</c:v>
                </c:pt>
                <c:pt idx="4">
                  <c:v>0.64066852367688021</c:v>
                </c:pt>
                <c:pt idx="5">
                  <c:v>0.61206896551724133</c:v>
                </c:pt>
                <c:pt idx="6">
                  <c:v>0.58935361216730042</c:v>
                </c:pt>
                <c:pt idx="7">
                  <c:v>0.55844155844155841</c:v>
                </c:pt>
                <c:pt idx="8">
                  <c:v>0.60526315789473684</c:v>
                </c:pt>
                <c:pt idx="9">
                  <c:v>0.61111111111111116</c:v>
                </c:pt>
                <c:pt idx="10">
                  <c:v>0.59405940594059403</c:v>
                </c:pt>
                <c:pt idx="11">
                  <c:v>0.5679012345679012</c:v>
                </c:pt>
                <c:pt idx="12">
                  <c:v>0.48148148148148145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F-420E-B73B-F4D3DD145657}"/>
            </c:ext>
          </c:extLst>
        </c:ser>
        <c:ser>
          <c:idx val="1"/>
          <c:order val="1"/>
          <c:tx>
            <c:strRef>
              <c:f>操作方法不明!$W$41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操作方法不明!$U$42:$U$54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操作方法不明!$W$42:$W$54</c:f>
              <c:numCache>
                <c:formatCode>0.0%</c:formatCode>
                <c:ptCount val="13"/>
                <c:pt idx="0">
                  <c:v>0.17590361445783131</c:v>
                </c:pt>
                <c:pt idx="1">
                  <c:v>0.20076726342710999</c:v>
                </c:pt>
                <c:pt idx="2">
                  <c:v>0.20165289256198346</c:v>
                </c:pt>
                <c:pt idx="3">
                  <c:v>0.21189591078066913</c:v>
                </c:pt>
                <c:pt idx="4">
                  <c:v>0.2275390625</c:v>
                </c:pt>
                <c:pt idx="5">
                  <c:v>0.25348189415041783</c:v>
                </c:pt>
                <c:pt idx="6">
                  <c:v>0.26958719460825609</c:v>
                </c:pt>
                <c:pt idx="7">
                  <c:v>0.26770929162833484</c:v>
                </c:pt>
                <c:pt idx="8">
                  <c:v>0.26303854875283444</c:v>
                </c:pt>
                <c:pt idx="9">
                  <c:v>0.30093776641091219</c:v>
                </c:pt>
                <c:pt idx="10">
                  <c:v>0.29226901319924575</c:v>
                </c:pt>
                <c:pt idx="11">
                  <c:v>0.27793374508702978</c:v>
                </c:pt>
                <c:pt idx="12">
                  <c:v>0.20470006184291897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F-420E-B73B-F4D3DD145657}"/>
            </c:ext>
          </c:extLst>
        </c:ser>
        <c:ser>
          <c:idx val="2"/>
          <c:order val="2"/>
          <c:tx>
            <c:strRef>
              <c:f>操作方法不明!$X$41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操作方法不明!$U$42:$U$54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操作方法不明!$X$42:$X$54</c:f>
              <c:numCache>
                <c:formatCode>0.0%</c:formatCode>
                <c:ptCount val="13"/>
                <c:pt idx="0">
                  <c:v>0</c:v>
                </c:pt>
                <c:pt idx="1">
                  <c:v>0.24561403508771928</c:v>
                </c:pt>
                <c:pt idx="2">
                  <c:v>0.31404958677685951</c:v>
                </c:pt>
                <c:pt idx="3">
                  <c:v>0.33121019108280253</c:v>
                </c:pt>
                <c:pt idx="4">
                  <c:v>0.37414965986394561</c:v>
                </c:pt>
                <c:pt idx="5">
                  <c:v>0.35294117647058826</c:v>
                </c:pt>
                <c:pt idx="6">
                  <c:v>0.34358974358974359</c:v>
                </c:pt>
                <c:pt idx="7">
                  <c:v>0.33031674208144796</c:v>
                </c:pt>
                <c:pt idx="8">
                  <c:v>0.32758620689655171</c:v>
                </c:pt>
                <c:pt idx="9">
                  <c:v>0.33333333333333331</c:v>
                </c:pt>
                <c:pt idx="10">
                  <c:v>0.38095238095238093</c:v>
                </c:pt>
                <c:pt idx="11">
                  <c:v>0.41269841269841268</c:v>
                </c:pt>
                <c:pt idx="12">
                  <c:v>0.39534883720930231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F-420E-B73B-F4D3DD145657}"/>
            </c:ext>
          </c:extLst>
        </c:ser>
        <c:ser>
          <c:idx val="3"/>
          <c:order val="3"/>
          <c:tx>
            <c:strRef>
              <c:f>操作方法不明!$Y$41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操作方法不明!$U$42:$U$54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操作方法不明!$Y$42:$Y$54</c:f>
              <c:numCache>
                <c:formatCode>0.0%</c:formatCode>
                <c:ptCount val="13"/>
                <c:pt idx="0">
                  <c:v>0.29411764705882354</c:v>
                </c:pt>
                <c:pt idx="1">
                  <c:v>0.125</c:v>
                </c:pt>
                <c:pt idx="2">
                  <c:v>0.26666666666666666</c:v>
                </c:pt>
                <c:pt idx="3">
                  <c:v>0.21739130434782608</c:v>
                </c:pt>
                <c:pt idx="4">
                  <c:v>0.16666666666666666</c:v>
                </c:pt>
                <c:pt idx="5">
                  <c:v>4.1666666666666664E-2</c:v>
                </c:pt>
                <c:pt idx="6">
                  <c:v>0.14285714285714285</c:v>
                </c:pt>
                <c:pt idx="7">
                  <c:v>0.20833333333333334</c:v>
                </c:pt>
                <c:pt idx="8">
                  <c:v>0.27777777777777779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F-420E-B73B-F4D3DD1456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7852047"/>
        <c:axId val="1261916671"/>
      </c:lineChart>
      <c:dateAx>
        <c:axId val="1337852047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916671"/>
        <c:crosses val="autoZero"/>
        <c:auto val="1"/>
        <c:lblOffset val="100"/>
        <c:baseTimeUnit val="months"/>
      </c:dateAx>
      <c:valAx>
        <c:axId val="12619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8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ポイント関連!$V$41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ポイント関連!$U$42:$U$54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ポイント関連!$V$42:$V$54</c:f>
              <c:numCache>
                <c:formatCode>0.0%</c:formatCode>
                <c:ptCount val="13"/>
                <c:pt idx="0">
                  <c:v>0</c:v>
                </c:pt>
                <c:pt idx="1">
                  <c:v>0.620253164556962</c:v>
                </c:pt>
                <c:pt idx="2">
                  <c:v>0.6347305389221557</c:v>
                </c:pt>
                <c:pt idx="3">
                  <c:v>0.63961038961038963</c:v>
                </c:pt>
                <c:pt idx="4">
                  <c:v>0.64066852367688021</c:v>
                </c:pt>
                <c:pt idx="5">
                  <c:v>0.61206896551724133</c:v>
                </c:pt>
                <c:pt idx="6">
                  <c:v>0.58935361216730042</c:v>
                </c:pt>
                <c:pt idx="7">
                  <c:v>0.55844155844155841</c:v>
                </c:pt>
                <c:pt idx="8">
                  <c:v>0.60526315789473684</c:v>
                </c:pt>
                <c:pt idx="9">
                  <c:v>0.61111111111111116</c:v>
                </c:pt>
                <c:pt idx="10">
                  <c:v>0.59405940594059403</c:v>
                </c:pt>
                <c:pt idx="11">
                  <c:v>0.5679012345679012</c:v>
                </c:pt>
                <c:pt idx="12">
                  <c:v>0.48148148148148145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2-4E7C-9FAC-4EEBE10ACACE}"/>
            </c:ext>
          </c:extLst>
        </c:ser>
        <c:ser>
          <c:idx val="1"/>
          <c:order val="1"/>
          <c:tx>
            <c:strRef>
              <c:f>ポイント関連!$W$41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ポイント関連!$U$42:$U$54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ポイント関連!$W$42:$W$54</c:f>
              <c:numCache>
                <c:formatCode>0.0%</c:formatCode>
                <c:ptCount val="13"/>
                <c:pt idx="0">
                  <c:v>0.6132075471698113</c:v>
                </c:pt>
                <c:pt idx="1">
                  <c:v>0.620253164556962</c:v>
                </c:pt>
                <c:pt idx="2">
                  <c:v>0.69545454545454544</c:v>
                </c:pt>
                <c:pt idx="3">
                  <c:v>0.71855010660980811</c:v>
                </c:pt>
                <c:pt idx="4">
                  <c:v>0.71030042918454939</c:v>
                </c:pt>
                <c:pt idx="5">
                  <c:v>0.65194805194805194</c:v>
                </c:pt>
                <c:pt idx="6">
                  <c:v>0.63197969543147203</c:v>
                </c:pt>
                <c:pt idx="7">
                  <c:v>0.63397129186602874</c:v>
                </c:pt>
                <c:pt idx="8">
                  <c:v>0.59534883720930232</c:v>
                </c:pt>
                <c:pt idx="9">
                  <c:v>0.59919028340080971</c:v>
                </c:pt>
                <c:pt idx="10">
                  <c:v>0.63113006396588489</c:v>
                </c:pt>
                <c:pt idx="11">
                  <c:v>0.62452107279693492</c:v>
                </c:pt>
                <c:pt idx="12">
                  <c:v>0.47746243739565941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2-4E7C-9FAC-4EEBE10ACACE}"/>
            </c:ext>
          </c:extLst>
        </c:ser>
        <c:ser>
          <c:idx val="2"/>
          <c:order val="2"/>
          <c:tx>
            <c:strRef>
              <c:f>ポイント関連!$X$41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ポイント関連!$U$42:$U$54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ポイント関連!$X$42:$X$54</c:f>
              <c:numCache>
                <c:formatCode>0.0%</c:formatCode>
                <c:ptCount val="13"/>
                <c:pt idx="0">
                  <c:v>0.61904761904761907</c:v>
                </c:pt>
                <c:pt idx="1">
                  <c:v>0.57692307692307687</c:v>
                </c:pt>
                <c:pt idx="2">
                  <c:v>0.70707070707070707</c:v>
                </c:pt>
                <c:pt idx="3">
                  <c:v>0.7321428571428571</c:v>
                </c:pt>
                <c:pt idx="4">
                  <c:v>0.77570093457943923</c:v>
                </c:pt>
                <c:pt idx="5">
                  <c:v>0.7078651685393258</c:v>
                </c:pt>
                <c:pt idx="6">
                  <c:v>0.6428571428571429</c:v>
                </c:pt>
                <c:pt idx="7">
                  <c:v>0.64210526315789473</c:v>
                </c:pt>
                <c:pt idx="8">
                  <c:v>0.67</c:v>
                </c:pt>
                <c:pt idx="9">
                  <c:v>0.6875</c:v>
                </c:pt>
                <c:pt idx="10">
                  <c:v>0.69354838709677424</c:v>
                </c:pt>
                <c:pt idx="11">
                  <c:v>0.625</c:v>
                </c:pt>
                <c:pt idx="12">
                  <c:v>0.57894736842105265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2-4E7C-9FAC-4EEBE10ACACE}"/>
            </c:ext>
          </c:extLst>
        </c:ser>
        <c:ser>
          <c:idx val="3"/>
          <c:order val="3"/>
          <c:tx>
            <c:strRef>
              <c:f>ポイント関連!$Y$41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ポイント関連!$U$42:$U$54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ポイント関連!$Y$42:$Y$54</c:f>
              <c:numCache>
                <c:formatCode>0.0%</c:formatCode>
                <c:ptCount val="13"/>
                <c:pt idx="0">
                  <c:v>0.7</c:v>
                </c:pt>
                <c:pt idx="1">
                  <c:v>0.81818181818181823</c:v>
                </c:pt>
                <c:pt idx="2">
                  <c:v>0.84444444444444444</c:v>
                </c:pt>
                <c:pt idx="3">
                  <c:v>0.82692307692307687</c:v>
                </c:pt>
                <c:pt idx="4">
                  <c:v>0.69090909090909092</c:v>
                </c:pt>
                <c:pt idx="5">
                  <c:v>0.62222222222222223</c:v>
                </c:pt>
                <c:pt idx="6">
                  <c:v>0.6216216216216216</c:v>
                </c:pt>
                <c:pt idx="7">
                  <c:v>0.76666666666666672</c:v>
                </c:pt>
                <c:pt idx="8">
                  <c:v>0.73529411764705888</c:v>
                </c:pt>
                <c:pt idx="9">
                  <c:v>0.7142857142857143</c:v>
                </c:pt>
                <c:pt idx="10">
                  <c:v>0.68965517241379315</c:v>
                </c:pt>
                <c:pt idx="11">
                  <c:v>0.66666666666666663</c:v>
                </c:pt>
                <c:pt idx="1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2-4E7C-9FAC-4EEBE10ACA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7328271"/>
        <c:axId val="1343249279"/>
      </c:lineChart>
      <c:dateAx>
        <c:axId val="1577328271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249279"/>
        <c:crosses val="autoZero"/>
        <c:auto val="1"/>
        <c:lblOffset val="100"/>
        <c:baseTimeUnit val="months"/>
      </c:dateAx>
      <c:valAx>
        <c:axId val="13432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73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退会関連!$W$41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退会関連!$U$42:$U$54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退会関連!$W$42:$W$54</c:f>
              <c:numCache>
                <c:formatCode>0.0%</c:formatCode>
                <c:ptCount val="13"/>
                <c:pt idx="0">
                  <c:v>0.129973474801061</c:v>
                </c:pt>
                <c:pt idx="1">
                  <c:v>0.1214574898785425</c:v>
                </c:pt>
                <c:pt idx="2">
                  <c:v>0.11598173515981736</c:v>
                </c:pt>
                <c:pt idx="3">
                  <c:v>0.12487309644670051</c:v>
                </c:pt>
                <c:pt idx="4">
                  <c:v>0.14419695193434937</c:v>
                </c:pt>
                <c:pt idx="5">
                  <c:v>0.16819973718791065</c:v>
                </c:pt>
                <c:pt idx="6">
                  <c:v>0.15804195804195803</c:v>
                </c:pt>
                <c:pt idx="7">
                  <c:v>0.14533333333333334</c:v>
                </c:pt>
                <c:pt idx="8">
                  <c:v>0.14232209737827714</c:v>
                </c:pt>
                <c:pt idx="9">
                  <c:v>0.154</c:v>
                </c:pt>
                <c:pt idx="10">
                  <c:v>0.15936952714535901</c:v>
                </c:pt>
                <c:pt idx="11">
                  <c:v>0.14092356687898089</c:v>
                </c:pt>
                <c:pt idx="12">
                  <c:v>0.10485133020344288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1-4F6C-ABFD-2F9DAF487070}"/>
            </c:ext>
          </c:extLst>
        </c:ser>
        <c:ser>
          <c:idx val="2"/>
          <c:order val="2"/>
          <c:tx>
            <c:strRef>
              <c:f>退会関連!$X$41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退会関連!$U$42:$U$54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退会関連!$X$42:$X$54</c:f>
              <c:numCache>
                <c:formatCode>0.0%</c:formatCode>
                <c:ptCount val="13"/>
                <c:pt idx="0">
                  <c:v>0.17391304347826086</c:v>
                </c:pt>
                <c:pt idx="1">
                  <c:v>0.17647058823529413</c:v>
                </c:pt>
                <c:pt idx="2">
                  <c:v>0.21</c:v>
                </c:pt>
                <c:pt idx="3">
                  <c:v>0.24166666666666667</c:v>
                </c:pt>
                <c:pt idx="4">
                  <c:v>0.31304347826086959</c:v>
                </c:pt>
                <c:pt idx="5">
                  <c:v>0.2975206611570248</c:v>
                </c:pt>
                <c:pt idx="6">
                  <c:v>0.25688073394495414</c:v>
                </c:pt>
                <c:pt idx="7">
                  <c:v>0.16883116883116883</c:v>
                </c:pt>
                <c:pt idx="8">
                  <c:v>0.1</c:v>
                </c:pt>
                <c:pt idx="9">
                  <c:v>3.8461538461538464E-2</c:v>
                </c:pt>
                <c:pt idx="10">
                  <c:v>5.5555555555555552E-2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1-4F6C-ABFD-2F9DAF487070}"/>
            </c:ext>
          </c:extLst>
        </c:ser>
        <c:ser>
          <c:idx val="3"/>
          <c:order val="3"/>
          <c:tx>
            <c:strRef>
              <c:f>退会関連!$Y$41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退会関連!$U$42:$U$54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退会関連!$Y$42:$Y$54</c:f>
              <c:numCache>
                <c:formatCode>0.0%</c:formatCode>
                <c:ptCount val="13"/>
                <c:pt idx="0">
                  <c:v>0.16666666666666666</c:v>
                </c:pt>
                <c:pt idx="1">
                  <c:v>0.18181818181818182</c:v>
                </c:pt>
                <c:pt idx="2">
                  <c:v>0.1875</c:v>
                </c:pt>
                <c:pt idx="3">
                  <c:v>0.15789473684210525</c:v>
                </c:pt>
                <c:pt idx="4">
                  <c:v>0.1111111111111111</c:v>
                </c:pt>
                <c:pt idx="5">
                  <c:v>0.15</c:v>
                </c:pt>
                <c:pt idx="6">
                  <c:v>0.13333333333333333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1-4F6C-ABFD-2F9DAF487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0890079"/>
        <c:axId val="1419873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退会関連!$V$41</c15:sqref>
                        </c15:formulaRef>
                      </c:ext>
                    </c:extLst>
                    <c:strCache>
                      <c:ptCount val="1"/>
                      <c:pt idx="0">
                        <c:v>サイレント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退会関連!$U$42:$U$54</c15:sqref>
                        </c15:formulaRef>
                      </c:ext>
                    </c:extLst>
                    <c:numCache>
                      <c:formatCode>yyyy"年"m"月"</c:formatCode>
                      <c:ptCount val="13"/>
                      <c:pt idx="0">
                        <c:v>43831</c:v>
                      </c:pt>
                      <c:pt idx="1">
                        <c:v>43862</c:v>
                      </c:pt>
                      <c:pt idx="2">
                        <c:v>43891</c:v>
                      </c:pt>
                      <c:pt idx="3">
                        <c:v>43922</c:v>
                      </c:pt>
                      <c:pt idx="4">
                        <c:v>43952</c:v>
                      </c:pt>
                      <c:pt idx="5">
                        <c:v>43983</c:v>
                      </c:pt>
                      <c:pt idx="6">
                        <c:v>44013</c:v>
                      </c:pt>
                      <c:pt idx="7">
                        <c:v>44044</c:v>
                      </c:pt>
                      <c:pt idx="8">
                        <c:v>44075</c:v>
                      </c:pt>
                      <c:pt idx="9">
                        <c:v>44105</c:v>
                      </c:pt>
                      <c:pt idx="10">
                        <c:v>44136</c:v>
                      </c:pt>
                      <c:pt idx="11">
                        <c:v>44166</c:v>
                      </c:pt>
                      <c:pt idx="12">
                        <c:v>44197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退会関連!$V$42:$V$54</c15:sqref>
                        </c15:formulaRef>
                      </c:ext>
                    </c:extLst>
                    <c:numCache>
                      <c:formatCode>0.0%</c:formatCode>
                      <c:ptCount val="13"/>
                      <c:pt idx="0">
                        <c:v>0</c:v>
                      </c:pt>
                      <c:pt idx="1">
                        <c:v>0.620253164556962</c:v>
                      </c:pt>
                      <c:pt idx="2">
                        <c:v>0.6347305389221557</c:v>
                      </c:pt>
                      <c:pt idx="3">
                        <c:v>0.63961038961038963</c:v>
                      </c:pt>
                      <c:pt idx="4">
                        <c:v>0.64066852367688021</c:v>
                      </c:pt>
                      <c:pt idx="5">
                        <c:v>0.61206896551724133</c:v>
                      </c:pt>
                      <c:pt idx="6">
                        <c:v>0.58935361216730042</c:v>
                      </c:pt>
                      <c:pt idx="7">
                        <c:v>0.55844155844155841</c:v>
                      </c:pt>
                      <c:pt idx="8">
                        <c:v>0.60526315789473684</c:v>
                      </c:pt>
                      <c:pt idx="9">
                        <c:v>0.61111111111111116</c:v>
                      </c:pt>
                      <c:pt idx="10">
                        <c:v>0.59405940594059403</c:v>
                      </c:pt>
                      <c:pt idx="11">
                        <c:v>0.5679012345679012</c:v>
                      </c:pt>
                      <c:pt idx="12">
                        <c:v>0.48148148148148145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91-4F6C-ABFD-2F9DAF487070}"/>
                  </c:ext>
                </c:extLst>
              </c15:ser>
            </c15:filteredLineSeries>
          </c:ext>
        </c:extLst>
      </c:lineChart>
      <c:dateAx>
        <c:axId val="1430890079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873519"/>
        <c:crosses val="autoZero"/>
        <c:auto val="1"/>
        <c:lblOffset val="100"/>
        <c:baseTimeUnit val="months"/>
      </c:dateAx>
      <c:valAx>
        <c:axId val="14198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89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テイクアウト!$V$16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テイクアウト!$V$17:$V$29</c:f>
              <c:numCache>
                <c:formatCode>0.0%</c:formatCode>
                <c:ptCount val="13"/>
                <c:pt idx="0">
                  <c:v>0.43089430894308944</c:v>
                </c:pt>
                <c:pt idx="1">
                  <c:v>0.49382716049382713</c:v>
                </c:pt>
                <c:pt idx="2">
                  <c:v>0.52575250836120402</c:v>
                </c:pt>
                <c:pt idx="3">
                  <c:v>0.54624085163007319</c:v>
                </c:pt>
                <c:pt idx="4">
                  <c:v>0.50724637681159424</c:v>
                </c:pt>
                <c:pt idx="5">
                  <c:v>0.46968687541638909</c:v>
                </c:pt>
                <c:pt idx="6">
                  <c:v>0.47466666666666668</c:v>
                </c:pt>
                <c:pt idx="7">
                  <c:v>0.46449900464499005</c:v>
                </c:pt>
                <c:pt idx="8">
                  <c:v>0.47403462050599199</c:v>
                </c:pt>
                <c:pt idx="9">
                  <c:v>0.49164996659986637</c:v>
                </c:pt>
                <c:pt idx="10">
                  <c:v>0.53958749168330011</c:v>
                </c:pt>
                <c:pt idx="11">
                  <c:v>0.52827677977378573</c:v>
                </c:pt>
                <c:pt idx="12">
                  <c:v>0.43048128342245989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F-4561-9EEC-3497711173F4}"/>
            </c:ext>
          </c:extLst>
        </c:ser>
        <c:ser>
          <c:idx val="1"/>
          <c:order val="1"/>
          <c:tx>
            <c:strRef>
              <c:f>テイクアウト!$W$16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テイクアウト!$W$17:$W$29</c:f>
              <c:numCache>
                <c:formatCode>0.0%</c:formatCode>
                <c:ptCount val="13"/>
                <c:pt idx="0">
                  <c:v>0.87636003956478736</c:v>
                </c:pt>
                <c:pt idx="1">
                  <c:v>0.86849442379182151</c:v>
                </c:pt>
                <c:pt idx="2">
                  <c:v>0.86827416834114757</c:v>
                </c:pt>
                <c:pt idx="3">
                  <c:v>0.8376190476190476</c:v>
                </c:pt>
                <c:pt idx="4">
                  <c:v>0.80328814537063742</c:v>
                </c:pt>
                <c:pt idx="5">
                  <c:v>0.65815176558978217</c:v>
                </c:pt>
                <c:pt idx="6">
                  <c:v>0.6108179419525066</c:v>
                </c:pt>
                <c:pt idx="7">
                  <c:v>0.59386281588447654</c:v>
                </c:pt>
                <c:pt idx="8">
                  <c:v>0.61355311355311359</c:v>
                </c:pt>
                <c:pt idx="9">
                  <c:v>0.64454277286135697</c:v>
                </c:pt>
                <c:pt idx="10">
                  <c:v>0.68883312421580933</c:v>
                </c:pt>
                <c:pt idx="11">
                  <c:v>0.63688760806916422</c:v>
                </c:pt>
                <c:pt idx="12">
                  <c:v>0.5476588628762542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F-4561-9EEC-3497711173F4}"/>
            </c:ext>
          </c:extLst>
        </c:ser>
        <c:ser>
          <c:idx val="2"/>
          <c:order val="2"/>
          <c:tx>
            <c:strRef>
              <c:f>テイクアウト!$X$16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テイクアウト!$X$17:$X$29</c:f>
              <c:numCache>
                <c:formatCode>0.0%</c:formatCode>
                <c:ptCount val="13"/>
                <c:pt idx="0">
                  <c:v>0.89763779527559051</c:v>
                </c:pt>
                <c:pt idx="1">
                  <c:v>0.88412017167381973</c:v>
                </c:pt>
                <c:pt idx="2">
                  <c:v>0.89695550351288056</c:v>
                </c:pt>
                <c:pt idx="3">
                  <c:v>0.88818565400843885</c:v>
                </c:pt>
                <c:pt idx="4">
                  <c:v>0.82708333333333328</c:v>
                </c:pt>
                <c:pt idx="5">
                  <c:v>0.7441860465116279</c:v>
                </c:pt>
                <c:pt idx="6">
                  <c:v>0.64622641509433965</c:v>
                </c:pt>
                <c:pt idx="7">
                  <c:v>0.6629213483146067</c:v>
                </c:pt>
                <c:pt idx="8">
                  <c:v>0.72674418604651159</c:v>
                </c:pt>
                <c:pt idx="9">
                  <c:v>0.702247191011236</c:v>
                </c:pt>
                <c:pt idx="10">
                  <c:v>0.78321678321678323</c:v>
                </c:pt>
                <c:pt idx="11">
                  <c:v>0.71532846715328469</c:v>
                </c:pt>
                <c:pt idx="12">
                  <c:v>0.57058823529411762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F-4561-9EEC-3497711173F4}"/>
            </c:ext>
          </c:extLst>
        </c:ser>
        <c:ser>
          <c:idx val="3"/>
          <c:order val="3"/>
          <c:tx>
            <c:strRef>
              <c:f>テイクアウト!$Y$16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テイクアウト!$Y$17:$Y$29</c:f>
              <c:numCache>
                <c:formatCode>0.0%</c:formatCode>
                <c:ptCount val="13"/>
                <c:pt idx="0">
                  <c:v>0.77358490566037741</c:v>
                </c:pt>
                <c:pt idx="1">
                  <c:v>0.80769230769230771</c:v>
                </c:pt>
                <c:pt idx="2">
                  <c:v>0.82119205298013243</c:v>
                </c:pt>
                <c:pt idx="3">
                  <c:v>0.82631578947368423</c:v>
                </c:pt>
                <c:pt idx="4">
                  <c:v>0.77522935779816515</c:v>
                </c:pt>
                <c:pt idx="5">
                  <c:v>0.75776397515527949</c:v>
                </c:pt>
                <c:pt idx="6">
                  <c:v>0.66666666666666663</c:v>
                </c:pt>
                <c:pt idx="7">
                  <c:v>0.79411764705882348</c:v>
                </c:pt>
                <c:pt idx="8">
                  <c:v>0.6428571428571429</c:v>
                </c:pt>
                <c:pt idx="9">
                  <c:v>0.65</c:v>
                </c:pt>
                <c:pt idx="10">
                  <c:v>0.5714285714285714</c:v>
                </c:pt>
                <c:pt idx="11">
                  <c:v>0.58974358974358976</c:v>
                </c:pt>
                <c:pt idx="12">
                  <c:v>0.47222222222222221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F-4561-9EEC-3497711173F4}"/>
            </c:ext>
          </c:extLst>
        </c:ser>
        <c:ser>
          <c:idx val="4"/>
          <c:order val="4"/>
          <c:tx>
            <c:strRef>
              <c:f>テイクアウト!$Z$16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テイクアウト!$Z$17:$Z$29</c:f>
              <c:numCache>
                <c:formatCode>0.0%</c:formatCode>
                <c:ptCount val="13"/>
                <c:pt idx="0">
                  <c:v>0.87405541561712852</c:v>
                </c:pt>
                <c:pt idx="1">
                  <c:v>0.86242138364779874</c:v>
                </c:pt>
                <c:pt idx="2">
                  <c:v>0.86929009294047854</c:v>
                </c:pt>
                <c:pt idx="3">
                  <c:v>0.84210526315789469</c:v>
                </c:pt>
                <c:pt idx="4">
                  <c:v>0.80456182472989191</c:v>
                </c:pt>
                <c:pt idx="5">
                  <c:v>0.68300653594771243</c:v>
                </c:pt>
                <c:pt idx="6">
                  <c:v>0.62188099808061426</c:v>
                </c:pt>
                <c:pt idx="7">
                  <c:v>0.61879895561357701</c:v>
                </c:pt>
                <c:pt idx="8">
                  <c:v>0.64075067024128685</c:v>
                </c:pt>
                <c:pt idx="9">
                  <c:v>0.65625</c:v>
                </c:pt>
                <c:pt idx="10">
                  <c:v>0.69846153846153847</c:v>
                </c:pt>
                <c:pt idx="11">
                  <c:v>0.64420706655710769</c:v>
                </c:pt>
                <c:pt idx="12">
                  <c:v>0.54850213980028528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F-4561-9EEC-3497711173F4}"/>
            </c:ext>
          </c:extLst>
        </c:ser>
        <c:ser>
          <c:idx val="5"/>
          <c:order val="5"/>
          <c:tx>
            <c:strRef>
              <c:f>テイクアウト!$AA$16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テイクアウト!$AA$17:$AA$29</c:f>
              <c:numCache>
                <c:formatCode>0.0%</c:formatCode>
                <c:ptCount val="13"/>
                <c:pt idx="0">
                  <c:v>0.44316110667403907</c:v>
                </c:pt>
                <c:pt idx="1">
                  <c:v>0.36859422315397161</c:v>
                </c:pt>
                <c:pt idx="2">
                  <c:v>0.34353758457927452</c:v>
                </c:pt>
                <c:pt idx="3">
                  <c:v>0.2958644115278215</c:v>
                </c:pt>
                <c:pt idx="4">
                  <c:v>0.29731544791829767</c:v>
                </c:pt>
                <c:pt idx="5">
                  <c:v>0.21331966053132334</c:v>
                </c:pt>
                <c:pt idx="6">
                  <c:v>0.14721433141394757</c:v>
                </c:pt>
                <c:pt idx="7">
                  <c:v>0.15429995096858695</c:v>
                </c:pt>
                <c:pt idx="8">
                  <c:v>0.16671604973529486</c:v>
                </c:pt>
                <c:pt idx="9">
                  <c:v>0.16460003340013363</c:v>
                </c:pt>
                <c:pt idx="10">
                  <c:v>0.15887404677823835</c:v>
                </c:pt>
                <c:pt idx="11">
                  <c:v>0.11593028678332196</c:v>
                </c:pt>
                <c:pt idx="12">
                  <c:v>0.11802085637782539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4F-4561-9EEC-3497711173F4}"/>
            </c:ext>
          </c:extLst>
        </c:ser>
        <c:ser>
          <c:idx val="6"/>
          <c:order val="6"/>
          <c:tx>
            <c:strRef>
              <c:f>テイクアウト!$AB$16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テイクアウト!$AB$17:$AB$29</c:f>
              <c:numCache>
                <c:formatCode>0.0%</c:formatCode>
                <c:ptCount val="13"/>
                <c:pt idx="0">
                  <c:v>0.46674348633250107</c:v>
                </c:pt>
                <c:pt idx="1">
                  <c:v>0.3902930111799926</c:v>
                </c:pt>
                <c:pt idx="2">
                  <c:v>0.37120299515167654</c:v>
                </c:pt>
                <c:pt idx="3">
                  <c:v>0.34194480237836566</c:v>
                </c:pt>
                <c:pt idx="4">
                  <c:v>0.31983695652173905</c:v>
                </c:pt>
                <c:pt idx="5">
                  <c:v>0.2744991710952388</c:v>
                </c:pt>
                <c:pt idx="6">
                  <c:v>0.17155974842767296</c:v>
                </c:pt>
                <c:pt idx="7">
                  <c:v>0.19842234366961664</c:v>
                </c:pt>
                <c:pt idx="8">
                  <c:v>0.2527095655405196</c:v>
                </c:pt>
                <c:pt idx="9">
                  <c:v>0.21059722441136963</c:v>
                </c:pt>
                <c:pt idx="10">
                  <c:v>0.24362929153348312</c:v>
                </c:pt>
                <c:pt idx="11">
                  <c:v>0.18705168737949895</c:v>
                </c:pt>
                <c:pt idx="12">
                  <c:v>0.14010695187165773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4F-4561-9EEC-3497711173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3357312"/>
        <c:axId val="869746064"/>
      </c:lineChart>
      <c:dateAx>
        <c:axId val="111335731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746064"/>
        <c:crosses val="autoZero"/>
        <c:auto val="1"/>
        <c:lblOffset val="100"/>
        <c:baseTimeUnit val="months"/>
      </c:dateAx>
      <c:valAx>
        <c:axId val="86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3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'リラク&amp;エステ'!$V$1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'リラク&amp;エステ'!$V$2:$V$14</c:f>
              <c:numCache>
                <c:formatCode>0.0%</c:formatCode>
                <c:ptCount val="13"/>
                <c:pt idx="0">
                  <c:v>0.33732534930139718</c:v>
                </c:pt>
                <c:pt idx="1">
                  <c:v>0.32831325301204817</c:v>
                </c:pt>
                <c:pt idx="2">
                  <c:v>0.33777481678880744</c:v>
                </c:pt>
                <c:pt idx="3">
                  <c:v>0.36975349766822119</c:v>
                </c:pt>
                <c:pt idx="4">
                  <c:v>0.41961307538358905</c:v>
                </c:pt>
                <c:pt idx="5">
                  <c:v>0.4425901201602136</c:v>
                </c:pt>
                <c:pt idx="6">
                  <c:v>0.4408817635270541</c:v>
                </c:pt>
                <c:pt idx="7">
                  <c:v>0.43331121433311215</c:v>
                </c:pt>
                <c:pt idx="8">
                  <c:v>0.43484042553191488</c:v>
                </c:pt>
                <c:pt idx="9">
                  <c:v>0.45163442294863243</c:v>
                </c:pt>
                <c:pt idx="10">
                  <c:v>0.45624582498329991</c:v>
                </c:pt>
                <c:pt idx="11">
                  <c:v>0.438</c:v>
                </c:pt>
                <c:pt idx="12">
                  <c:v>0.27254098360655737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E-4D2D-83E7-AC268D3B8E58}"/>
            </c:ext>
          </c:extLst>
        </c:ser>
        <c:ser>
          <c:idx val="1"/>
          <c:order val="1"/>
          <c:tx>
            <c:strRef>
              <c:f>'リラク&amp;エステ'!$W$1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'リラク&amp;エステ'!$W$2:$W$14</c:f>
              <c:numCache>
                <c:formatCode>0.0%</c:formatCode>
                <c:ptCount val="13"/>
                <c:pt idx="0">
                  <c:v>0.66919191919191923</c:v>
                </c:pt>
                <c:pt idx="1">
                  <c:v>0.63663003663003659</c:v>
                </c:pt>
                <c:pt idx="2">
                  <c:v>0.59651817716333844</c:v>
                </c:pt>
                <c:pt idx="3">
                  <c:v>0.53672316384180796</c:v>
                </c:pt>
                <c:pt idx="4">
                  <c:v>0.52709725315515965</c:v>
                </c:pt>
                <c:pt idx="5">
                  <c:v>0.55454545454545456</c:v>
                </c:pt>
                <c:pt idx="6">
                  <c:v>0.58255159474671669</c:v>
                </c:pt>
                <c:pt idx="7">
                  <c:v>0.5622317596566524</c:v>
                </c:pt>
                <c:pt idx="8">
                  <c:v>0.56472491909385114</c:v>
                </c:pt>
                <c:pt idx="9">
                  <c:v>0.57505957108816519</c:v>
                </c:pt>
                <c:pt idx="10">
                  <c:v>0.57382039573820398</c:v>
                </c:pt>
                <c:pt idx="11">
                  <c:v>0.5565836298932384</c:v>
                </c:pt>
                <c:pt idx="12">
                  <c:v>0.30303030303030304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E-4D2D-83E7-AC268D3B8E58}"/>
            </c:ext>
          </c:extLst>
        </c:ser>
        <c:ser>
          <c:idx val="2"/>
          <c:order val="2"/>
          <c:tx>
            <c:strRef>
              <c:f>'リラク&amp;エステ'!$X$1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'リラク&amp;エステ'!$X$2:$X$14</c:f>
              <c:numCache>
                <c:formatCode>0.0%</c:formatCode>
                <c:ptCount val="13"/>
                <c:pt idx="0">
                  <c:v>0.8571428571428571</c:v>
                </c:pt>
                <c:pt idx="1">
                  <c:v>0.72549019607843135</c:v>
                </c:pt>
                <c:pt idx="2">
                  <c:v>0.6398104265402843</c:v>
                </c:pt>
                <c:pt idx="3">
                  <c:v>0.64400000000000002</c:v>
                </c:pt>
                <c:pt idx="4">
                  <c:v>0.60846560846560849</c:v>
                </c:pt>
                <c:pt idx="5">
                  <c:v>0.69767441860465118</c:v>
                </c:pt>
                <c:pt idx="6">
                  <c:v>0.68518518518518523</c:v>
                </c:pt>
                <c:pt idx="7">
                  <c:v>0.66666666666666663</c:v>
                </c:pt>
                <c:pt idx="8">
                  <c:v>0.63218390804597702</c:v>
                </c:pt>
                <c:pt idx="9">
                  <c:v>0.58904109589041098</c:v>
                </c:pt>
                <c:pt idx="10">
                  <c:v>0.60465116279069764</c:v>
                </c:pt>
                <c:pt idx="11">
                  <c:v>0.46666666666666667</c:v>
                </c:pt>
                <c:pt idx="12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E-4D2D-83E7-AC268D3B8E58}"/>
            </c:ext>
          </c:extLst>
        </c:ser>
        <c:ser>
          <c:idx val="3"/>
          <c:order val="3"/>
          <c:tx>
            <c:strRef>
              <c:f>'リラク&amp;エステ'!$Y$1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'リラク&amp;エステ'!$Y$2:$Y$14</c:f>
              <c:numCache>
                <c:formatCode>0.0%</c:formatCode>
                <c:ptCount val="13"/>
                <c:pt idx="0">
                  <c:v>0.75</c:v>
                </c:pt>
                <c:pt idx="1">
                  <c:v>0.61904761904761907</c:v>
                </c:pt>
                <c:pt idx="2">
                  <c:v>0.53333333333333333</c:v>
                </c:pt>
                <c:pt idx="3">
                  <c:v>0.5423728813559322</c:v>
                </c:pt>
                <c:pt idx="4">
                  <c:v>0.54347826086956519</c:v>
                </c:pt>
                <c:pt idx="5">
                  <c:v>0.63636363636363635</c:v>
                </c:pt>
                <c:pt idx="6">
                  <c:v>0.73076923076923073</c:v>
                </c:pt>
                <c:pt idx="7">
                  <c:v>0.70833333333333337</c:v>
                </c:pt>
                <c:pt idx="8">
                  <c:v>0.66666666666666663</c:v>
                </c:pt>
                <c:pt idx="9">
                  <c:v>0.73076923076923073</c:v>
                </c:pt>
                <c:pt idx="10">
                  <c:v>0.75</c:v>
                </c:pt>
                <c:pt idx="11">
                  <c:v>0.81818181818181823</c:v>
                </c:pt>
                <c:pt idx="1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E-4D2D-83E7-AC268D3B8E58}"/>
            </c:ext>
          </c:extLst>
        </c:ser>
        <c:ser>
          <c:idx val="4"/>
          <c:order val="4"/>
          <c:tx>
            <c:strRef>
              <c:f>'リラク&amp;エステ'!$Z$1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'リラク&amp;エステ'!$Z$2:$Z$14</c:f>
              <c:numCache>
                <c:formatCode>0.0%</c:formatCode>
                <c:ptCount val="13"/>
                <c:pt idx="0">
                  <c:v>0.67123287671232879</c:v>
                </c:pt>
                <c:pt idx="1">
                  <c:v>0.64214711729622265</c:v>
                </c:pt>
                <c:pt idx="2">
                  <c:v>0.59804791481810116</c:v>
                </c:pt>
                <c:pt idx="3">
                  <c:v>0.55073941866394693</c:v>
                </c:pt>
                <c:pt idx="4">
                  <c:v>0.53746928746928746</c:v>
                </c:pt>
                <c:pt idx="5">
                  <c:v>0.57242990654205606</c:v>
                </c:pt>
                <c:pt idx="6">
                  <c:v>0.59499999999999997</c:v>
                </c:pt>
                <c:pt idx="7">
                  <c:v>0.57363145720894371</c:v>
                </c:pt>
                <c:pt idx="8">
                  <c:v>0.57068452380952384</c:v>
                </c:pt>
                <c:pt idx="9">
                  <c:v>0.57879234167893967</c:v>
                </c:pt>
                <c:pt idx="10">
                  <c:v>0.57683903860160235</c:v>
                </c:pt>
                <c:pt idx="11">
                  <c:v>0.55765199161425572</c:v>
                </c:pt>
                <c:pt idx="12">
                  <c:v>0.47658610271903323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E-4D2D-83E7-AC268D3B8E58}"/>
            </c:ext>
          </c:extLst>
        </c:ser>
        <c:ser>
          <c:idx val="5"/>
          <c:order val="5"/>
          <c:tx>
            <c:strRef>
              <c:f>'リラク&amp;エステ'!$AA$1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'リラク&amp;エステ'!$AA$2:$AA$14</c:f>
              <c:numCache>
                <c:formatCode>0.0%</c:formatCode>
                <c:ptCount val="13"/>
                <c:pt idx="0">
                  <c:v>0.3339075274109316</c:v>
                </c:pt>
                <c:pt idx="1">
                  <c:v>0.31383386428417448</c:v>
                </c:pt>
                <c:pt idx="2">
                  <c:v>0.26027309802929371</c:v>
                </c:pt>
                <c:pt idx="3">
                  <c:v>0.18098592099572575</c:v>
                </c:pt>
                <c:pt idx="4">
                  <c:v>0.11785621208569841</c:v>
                </c:pt>
                <c:pt idx="5">
                  <c:v>0.12983978638184246</c:v>
                </c:pt>
                <c:pt idx="6">
                  <c:v>0.15411823647294587</c:v>
                </c:pt>
                <c:pt idx="7">
                  <c:v>0.14032024287583156</c:v>
                </c:pt>
                <c:pt idx="8">
                  <c:v>0.13584409827760896</c:v>
                </c:pt>
                <c:pt idx="9">
                  <c:v>0.12715791873030724</c:v>
                </c:pt>
                <c:pt idx="10">
                  <c:v>0.12059321361830244</c:v>
                </c:pt>
                <c:pt idx="11">
                  <c:v>0.11965199161425571</c:v>
                </c:pt>
                <c:pt idx="12">
                  <c:v>0.20404511911247586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4E-4D2D-83E7-AC268D3B8E58}"/>
            </c:ext>
          </c:extLst>
        </c:ser>
        <c:ser>
          <c:idx val="6"/>
          <c:order val="6"/>
          <c:tx>
            <c:strRef>
              <c:f>'リラク&amp;エステ'!$AB$1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'リラク&amp;エステ'!$AB$2:$AB$14</c:f>
              <c:numCache>
                <c:formatCode>0.0%</c:formatCode>
                <c:ptCount val="13"/>
                <c:pt idx="0">
                  <c:v>0.51981750784145997</c:v>
                </c:pt>
                <c:pt idx="1">
                  <c:v>0.39717694306638318</c:v>
                </c:pt>
                <c:pt idx="2">
                  <c:v>0.30203560975147686</c:v>
                </c:pt>
                <c:pt idx="3">
                  <c:v>0.27424650233177883</c:v>
                </c:pt>
                <c:pt idx="4">
                  <c:v>0.18885253308201944</c:v>
                </c:pt>
                <c:pt idx="5">
                  <c:v>0.25508429844443758</c:v>
                </c:pt>
                <c:pt idx="6">
                  <c:v>0.24430342165813113</c:v>
                </c:pt>
                <c:pt idx="7">
                  <c:v>0.23335545233355448</c:v>
                </c:pt>
                <c:pt idx="8">
                  <c:v>0.19734348251406214</c:v>
                </c:pt>
                <c:pt idx="9">
                  <c:v>0.13740667294177855</c:v>
                </c:pt>
                <c:pt idx="10">
                  <c:v>0.14840533780739773</c:v>
                </c:pt>
                <c:pt idx="11">
                  <c:v>2.8666666666666674E-2</c:v>
                </c:pt>
                <c:pt idx="12">
                  <c:v>0.44174473067915693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4E-4D2D-83E7-AC268D3B8E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7607072"/>
        <c:axId val="668230864"/>
      </c:lineChart>
      <c:dateAx>
        <c:axId val="118760707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230864"/>
        <c:crosses val="autoZero"/>
        <c:auto val="1"/>
        <c:lblOffset val="100"/>
        <c:baseTimeUnit val="months"/>
      </c:dateAx>
      <c:valAx>
        <c:axId val="668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'リラク&amp;エステ'!$V$16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'リラク&amp;エステ'!$V$17:$V$29</c:f>
              <c:numCache>
                <c:formatCode>0.0%</c:formatCode>
                <c:ptCount val="13"/>
                <c:pt idx="0">
                  <c:v>0.42914171656686628</c:v>
                </c:pt>
                <c:pt idx="1">
                  <c:v>0.41365461847389556</c:v>
                </c:pt>
                <c:pt idx="2">
                  <c:v>0.41572285143237842</c:v>
                </c:pt>
                <c:pt idx="3">
                  <c:v>0.44103930712858097</c:v>
                </c:pt>
                <c:pt idx="4">
                  <c:v>0.48699132755170116</c:v>
                </c:pt>
                <c:pt idx="5">
                  <c:v>0.51668891855807741</c:v>
                </c:pt>
                <c:pt idx="6">
                  <c:v>0.51770207080828323</c:v>
                </c:pt>
                <c:pt idx="7">
                  <c:v>0.51493032514930326</c:v>
                </c:pt>
                <c:pt idx="8">
                  <c:v>0.51795212765957444</c:v>
                </c:pt>
                <c:pt idx="9">
                  <c:v>0.53569046030687129</c:v>
                </c:pt>
                <c:pt idx="10">
                  <c:v>0.5410821643286573</c:v>
                </c:pt>
                <c:pt idx="11">
                  <c:v>0.53533333333333333</c:v>
                </c:pt>
                <c:pt idx="12">
                  <c:v>0.46014735432016074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B-4ABD-B5AF-162699138DB5}"/>
            </c:ext>
          </c:extLst>
        </c:ser>
        <c:ser>
          <c:idx val="1"/>
          <c:order val="1"/>
          <c:tx>
            <c:strRef>
              <c:f>'リラク&amp;エステ'!$W$16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'リラク&amp;エステ'!$W$17:$W$29</c:f>
              <c:numCache>
                <c:formatCode>0.0%</c:formatCode>
                <c:ptCount val="13"/>
                <c:pt idx="0">
                  <c:v>0.78914141414141414</c:v>
                </c:pt>
                <c:pt idx="1">
                  <c:v>0.76336996336996332</c:v>
                </c:pt>
                <c:pt idx="2">
                  <c:v>0.7332309267793139</c:v>
                </c:pt>
                <c:pt idx="3">
                  <c:v>0.6880100439422473</c:v>
                </c:pt>
                <c:pt idx="4">
                  <c:v>0.68893838158871568</c:v>
                </c:pt>
                <c:pt idx="5">
                  <c:v>0.71090909090909093</c:v>
                </c:pt>
                <c:pt idx="6">
                  <c:v>0.72138836772983117</c:v>
                </c:pt>
                <c:pt idx="7">
                  <c:v>0.70472103004291842</c:v>
                </c:pt>
                <c:pt idx="8">
                  <c:v>0.70873786407766992</c:v>
                </c:pt>
                <c:pt idx="9">
                  <c:v>0.72915011914217631</c:v>
                </c:pt>
                <c:pt idx="10">
                  <c:v>0.72070015220700157</c:v>
                </c:pt>
                <c:pt idx="11">
                  <c:v>0.70391459074733098</c:v>
                </c:pt>
                <c:pt idx="12">
                  <c:v>0.39090909090909093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B-4ABD-B5AF-162699138DB5}"/>
            </c:ext>
          </c:extLst>
        </c:ser>
        <c:ser>
          <c:idx val="2"/>
          <c:order val="2"/>
          <c:tx>
            <c:strRef>
              <c:f>'リラク&amp;エステ'!$X$16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'リラク&amp;エステ'!$X$17:$X$29</c:f>
              <c:numCache>
                <c:formatCode>0.0%</c:formatCode>
                <c:ptCount val="13"/>
                <c:pt idx="0">
                  <c:v>1</c:v>
                </c:pt>
                <c:pt idx="1">
                  <c:v>0.80392156862745101</c:v>
                </c:pt>
                <c:pt idx="2">
                  <c:v>0.78199052132701419</c:v>
                </c:pt>
                <c:pt idx="3">
                  <c:v>0.79200000000000004</c:v>
                </c:pt>
                <c:pt idx="4">
                  <c:v>0.79894179894179895</c:v>
                </c:pt>
                <c:pt idx="5">
                  <c:v>0.8294573643410853</c:v>
                </c:pt>
                <c:pt idx="6">
                  <c:v>0.78703703703703709</c:v>
                </c:pt>
                <c:pt idx="7">
                  <c:v>0.75</c:v>
                </c:pt>
                <c:pt idx="8">
                  <c:v>0.72413793103448276</c:v>
                </c:pt>
                <c:pt idx="9">
                  <c:v>0.71232876712328763</c:v>
                </c:pt>
                <c:pt idx="10">
                  <c:v>0.72093023255813948</c:v>
                </c:pt>
                <c:pt idx="11">
                  <c:v>0.66666666666666663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B-4ABD-B5AF-162699138DB5}"/>
            </c:ext>
          </c:extLst>
        </c:ser>
        <c:ser>
          <c:idx val="3"/>
          <c:order val="3"/>
          <c:tx>
            <c:strRef>
              <c:f>'リラク&amp;エステ'!$Y$16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'リラク&amp;エステ'!$Y$17:$Y$29</c:f>
              <c:numCache>
                <c:formatCode>0.0%</c:formatCode>
                <c:ptCount val="13"/>
                <c:pt idx="0">
                  <c:v>1</c:v>
                </c:pt>
                <c:pt idx="1">
                  <c:v>0.8571428571428571</c:v>
                </c:pt>
                <c:pt idx="2">
                  <c:v>0.74444444444444446</c:v>
                </c:pt>
                <c:pt idx="3">
                  <c:v>0.72881355932203384</c:v>
                </c:pt>
                <c:pt idx="4">
                  <c:v>0.69565217391304346</c:v>
                </c:pt>
                <c:pt idx="5">
                  <c:v>0.76363636363636367</c:v>
                </c:pt>
                <c:pt idx="6">
                  <c:v>0.84615384615384615</c:v>
                </c:pt>
                <c:pt idx="7">
                  <c:v>0.83333333333333337</c:v>
                </c:pt>
                <c:pt idx="8">
                  <c:v>0.76190476190476186</c:v>
                </c:pt>
                <c:pt idx="9">
                  <c:v>0.80769230769230771</c:v>
                </c:pt>
                <c:pt idx="10">
                  <c:v>0.8125</c:v>
                </c:pt>
                <c:pt idx="11">
                  <c:v>0.81818181818181823</c:v>
                </c:pt>
                <c:pt idx="1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B-4ABD-B5AF-162699138DB5}"/>
            </c:ext>
          </c:extLst>
        </c:ser>
        <c:ser>
          <c:idx val="4"/>
          <c:order val="4"/>
          <c:tx>
            <c:strRef>
              <c:f>'リラク&amp;エステ'!$Z$16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'リラク&amp;エステ'!$Z$17:$Z$29</c:f>
              <c:numCache>
                <c:formatCode>0.0%</c:formatCode>
                <c:ptCount val="13"/>
                <c:pt idx="0">
                  <c:v>0.79202988792029883</c:v>
                </c:pt>
                <c:pt idx="1">
                  <c:v>0.7687210072895958</c:v>
                </c:pt>
                <c:pt idx="2">
                  <c:v>0.73824312333629105</c:v>
                </c:pt>
                <c:pt idx="3">
                  <c:v>0.70372259051504338</c:v>
                </c:pt>
                <c:pt idx="4">
                  <c:v>0.70208845208845205</c:v>
                </c:pt>
                <c:pt idx="5">
                  <c:v>0.72507788161993769</c:v>
                </c:pt>
                <c:pt idx="6">
                  <c:v>0.73</c:v>
                </c:pt>
                <c:pt idx="7">
                  <c:v>0.71087124132613722</c:v>
                </c:pt>
                <c:pt idx="8">
                  <c:v>0.71056547619047616</c:v>
                </c:pt>
                <c:pt idx="9">
                  <c:v>0.72974963181148744</c:v>
                </c:pt>
                <c:pt idx="10">
                  <c:v>0.72177713037144942</c:v>
                </c:pt>
                <c:pt idx="11">
                  <c:v>0.70440251572327039</c:v>
                </c:pt>
                <c:pt idx="12">
                  <c:v>0.60876132930513593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B-4ABD-B5AF-162699138DB5}"/>
            </c:ext>
          </c:extLst>
        </c:ser>
        <c:ser>
          <c:idx val="5"/>
          <c:order val="5"/>
          <c:tx>
            <c:strRef>
              <c:f>'リラク&amp;エステ'!$AA$16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'リラク&amp;エステ'!$AA$17:$AA$29</c:f>
              <c:numCache>
                <c:formatCode>0.0%</c:formatCode>
                <c:ptCount val="13"/>
                <c:pt idx="0">
                  <c:v>0.36288817135343254</c:v>
                </c:pt>
                <c:pt idx="1">
                  <c:v>0.35506638881570024</c:v>
                </c:pt>
                <c:pt idx="2">
                  <c:v>0.32252027190391264</c:v>
                </c:pt>
                <c:pt idx="3">
                  <c:v>0.26268328338646241</c:v>
                </c:pt>
                <c:pt idx="4">
                  <c:v>0.21509712453675089</c:v>
                </c:pt>
                <c:pt idx="5">
                  <c:v>0.20838896306186028</c:v>
                </c:pt>
                <c:pt idx="6">
                  <c:v>0.21229792919171675</c:v>
                </c:pt>
                <c:pt idx="7">
                  <c:v>0.19594091617683396</c:v>
                </c:pt>
                <c:pt idx="8">
                  <c:v>0.19261334853090173</c:v>
                </c:pt>
                <c:pt idx="9">
                  <c:v>0.19405917150461616</c:v>
                </c:pt>
                <c:pt idx="10">
                  <c:v>0.18069496604279212</c:v>
                </c:pt>
                <c:pt idx="11">
                  <c:v>0.16906918238993707</c:v>
                </c:pt>
                <c:pt idx="12">
                  <c:v>0.14861397498497519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B-4ABD-B5AF-162699138DB5}"/>
            </c:ext>
          </c:extLst>
        </c:ser>
        <c:ser>
          <c:idx val="6"/>
          <c:order val="6"/>
          <c:tx>
            <c:strRef>
              <c:f>'リラク&amp;エステ'!$AB$16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'リラク&amp;エステ'!$AB$17:$AB$29</c:f>
              <c:numCache>
                <c:formatCode>0.0%</c:formatCode>
                <c:ptCount val="13"/>
                <c:pt idx="0">
                  <c:v>0.57085828343313372</c:v>
                </c:pt>
                <c:pt idx="1">
                  <c:v>0.39026695015355545</c:v>
                </c:pt>
                <c:pt idx="2">
                  <c:v>0.36626766989463577</c:v>
                </c:pt>
                <c:pt idx="3">
                  <c:v>0.35096069287141907</c:v>
                </c:pt>
                <c:pt idx="4">
                  <c:v>0.31195047139009779</c:v>
                </c:pt>
                <c:pt idx="5">
                  <c:v>0.31276844578300789</c:v>
                </c:pt>
                <c:pt idx="6">
                  <c:v>0.26933496622875386</c:v>
                </c:pt>
                <c:pt idx="7">
                  <c:v>0.23506967485069674</c:v>
                </c:pt>
                <c:pt idx="8">
                  <c:v>0.20618580337490833</c:v>
                </c:pt>
                <c:pt idx="9">
                  <c:v>0.17663830681641635</c:v>
                </c:pt>
                <c:pt idx="10">
                  <c:v>0.17984806822948218</c:v>
                </c:pt>
                <c:pt idx="11">
                  <c:v>0.1313333333333333</c:v>
                </c:pt>
                <c:pt idx="12">
                  <c:v>0.20651931234650589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B-4ABD-B5AF-162699138D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3357312"/>
        <c:axId val="869746064"/>
      </c:lineChart>
      <c:dateAx>
        <c:axId val="111335731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746064"/>
        <c:crosses val="autoZero"/>
        <c:auto val="1"/>
        <c:lblOffset val="100"/>
        <c:baseTimeUnit val="months"/>
      </c:dateAx>
      <c:valAx>
        <c:axId val="86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3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くすりの窓口!$V$1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くすりの窓口!$V$2:$V$14</c:f>
              <c:numCache>
                <c:formatCode>0.0%</c:formatCode>
                <c:ptCount val="13"/>
                <c:pt idx="0">
                  <c:v>0.64185110663983902</c:v>
                </c:pt>
                <c:pt idx="1">
                  <c:v>0.64500000000000002</c:v>
                </c:pt>
                <c:pt idx="2">
                  <c:v>0.6293333333333333</c:v>
                </c:pt>
                <c:pt idx="3">
                  <c:v>0.62450066577896135</c:v>
                </c:pt>
                <c:pt idx="4">
                  <c:v>0.6246666666666667</c:v>
                </c:pt>
                <c:pt idx="5">
                  <c:v>0.64533333333333331</c:v>
                </c:pt>
                <c:pt idx="6">
                  <c:v>0.66044029352901934</c:v>
                </c:pt>
                <c:pt idx="7">
                  <c:v>0.65533333333333332</c:v>
                </c:pt>
                <c:pt idx="8">
                  <c:v>0.65237776289350302</c:v>
                </c:pt>
                <c:pt idx="9">
                  <c:v>0.64247669773635152</c:v>
                </c:pt>
                <c:pt idx="10">
                  <c:v>0.6566466265865063</c:v>
                </c:pt>
                <c:pt idx="11">
                  <c:v>0.62972793629727941</c:v>
                </c:pt>
                <c:pt idx="12">
                  <c:v>0.28313253012048195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C-4D5A-A51C-07A92DDB06B6}"/>
            </c:ext>
          </c:extLst>
        </c:ser>
        <c:ser>
          <c:idx val="1"/>
          <c:order val="1"/>
          <c:tx>
            <c:strRef>
              <c:f>くすりの窓口!$W$1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くすりの窓口!$W$2:$W$14</c:f>
              <c:numCache>
                <c:formatCode>0.0%</c:formatCode>
                <c:ptCount val="13"/>
                <c:pt idx="0">
                  <c:v>0.12941176470588237</c:v>
                </c:pt>
                <c:pt idx="1">
                  <c:v>0.17412935323383086</c:v>
                </c:pt>
                <c:pt idx="2">
                  <c:v>0.19469026548672566</c:v>
                </c:pt>
                <c:pt idx="3">
                  <c:v>0.20765027322404372</c:v>
                </c:pt>
                <c:pt idx="4">
                  <c:v>0.22285714285714286</c:v>
                </c:pt>
                <c:pt idx="5">
                  <c:v>0.22187499999999999</c:v>
                </c:pt>
                <c:pt idx="6">
                  <c:v>0.24203821656050956</c:v>
                </c:pt>
                <c:pt idx="7">
                  <c:v>0.22492401215805471</c:v>
                </c:pt>
                <c:pt idx="8">
                  <c:v>0.2177650429799427</c:v>
                </c:pt>
                <c:pt idx="9">
                  <c:v>0.19794344473007713</c:v>
                </c:pt>
                <c:pt idx="10">
                  <c:v>0.18615751789976134</c:v>
                </c:pt>
                <c:pt idx="11">
                  <c:v>0.19315403422982885</c:v>
                </c:pt>
                <c:pt idx="12">
                  <c:v>0.12643678160919541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C-4D5A-A51C-07A92DDB06B6}"/>
            </c:ext>
          </c:extLst>
        </c:ser>
        <c:ser>
          <c:idx val="2"/>
          <c:order val="2"/>
          <c:tx>
            <c:strRef>
              <c:f>くすりの窓口!$X$1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くすりの窓口!$X$2:$X$14</c:f>
              <c:numCache>
                <c:formatCode>0.0%</c:formatCode>
                <c:ptCount val="13"/>
                <c:pt idx="0">
                  <c:v>0.17647058823529413</c:v>
                </c:pt>
                <c:pt idx="1">
                  <c:v>0.18604651162790697</c:v>
                </c:pt>
                <c:pt idx="2">
                  <c:v>0.21951219512195122</c:v>
                </c:pt>
                <c:pt idx="3">
                  <c:v>0.28846153846153844</c:v>
                </c:pt>
                <c:pt idx="4">
                  <c:v>0.32</c:v>
                </c:pt>
                <c:pt idx="5">
                  <c:v>0.34523809523809523</c:v>
                </c:pt>
                <c:pt idx="6">
                  <c:v>0.2857142857142857</c:v>
                </c:pt>
                <c:pt idx="7">
                  <c:v>0.24615384615384617</c:v>
                </c:pt>
                <c:pt idx="8">
                  <c:v>0.1875</c:v>
                </c:pt>
                <c:pt idx="9">
                  <c:v>0.17741935483870969</c:v>
                </c:pt>
                <c:pt idx="10">
                  <c:v>0.2857142857142857</c:v>
                </c:pt>
                <c:pt idx="11">
                  <c:v>0.33333333333333331</c:v>
                </c:pt>
                <c:pt idx="1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C-4D5A-A51C-07A92DDB06B6}"/>
            </c:ext>
          </c:extLst>
        </c:ser>
        <c:ser>
          <c:idx val="3"/>
          <c:order val="3"/>
          <c:tx>
            <c:strRef>
              <c:f>くすりの窓口!$Y$1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くすりの窓口!$Y$2:$Y$14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0.16129032258064516</c:v>
                </c:pt>
                <c:pt idx="3">
                  <c:v>0.16666666666666666</c:v>
                </c:pt>
                <c:pt idx="4">
                  <c:v>0.2</c:v>
                </c:pt>
                <c:pt idx="5">
                  <c:v>0.16</c:v>
                </c:pt>
                <c:pt idx="6">
                  <c:v>0.35</c:v>
                </c:pt>
                <c:pt idx="7">
                  <c:v>0.4</c:v>
                </c:pt>
                <c:pt idx="8">
                  <c:v>0.47619047619047616</c:v>
                </c:pt>
                <c:pt idx="9">
                  <c:v>0.35</c:v>
                </c:pt>
                <c:pt idx="10">
                  <c:v>0.35714285714285715</c:v>
                </c:pt>
                <c:pt idx="11">
                  <c:v>0.18181818181818182</c:v>
                </c:pt>
                <c:pt idx="12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C-4D5A-A51C-07A92DDB06B6}"/>
            </c:ext>
          </c:extLst>
        </c:ser>
        <c:ser>
          <c:idx val="4"/>
          <c:order val="4"/>
          <c:tx>
            <c:strRef>
              <c:f>くすりの窓口!$Z$1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くすりの窓口!$Z$2:$Z$14</c:f>
              <c:numCache>
                <c:formatCode>0.0%</c:formatCode>
                <c:ptCount val="13"/>
                <c:pt idx="0">
                  <c:v>0.12844036697247707</c:v>
                </c:pt>
                <c:pt idx="1">
                  <c:v>0.16538461538461538</c:v>
                </c:pt>
                <c:pt idx="2">
                  <c:v>0.19690265486725664</c:v>
                </c:pt>
                <c:pt idx="3">
                  <c:v>0.22134387351778656</c:v>
                </c:pt>
                <c:pt idx="4">
                  <c:v>0.24166666666666667</c:v>
                </c:pt>
                <c:pt idx="5">
                  <c:v>0.24242424242424243</c:v>
                </c:pt>
                <c:pt idx="6">
                  <c:v>0.25495049504950495</c:v>
                </c:pt>
                <c:pt idx="7">
                  <c:v>0.2386634844868735</c:v>
                </c:pt>
                <c:pt idx="8">
                  <c:v>0.22580645161290322</c:v>
                </c:pt>
                <c:pt idx="9">
                  <c:v>0.20169851380042464</c:v>
                </c:pt>
                <c:pt idx="10">
                  <c:v>0.20362903225806453</c:v>
                </c:pt>
                <c:pt idx="11">
                  <c:v>0.21118012422360249</c:v>
                </c:pt>
                <c:pt idx="12">
                  <c:v>0.20048309178743962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C-4D5A-A51C-07A92DDB06B6}"/>
            </c:ext>
          </c:extLst>
        </c:ser>
        <c:ser>
          <c:idx val="5"/>
          <c:order val="5"/>
          <c:tx>
            <c:strRef>
              <c:f>くすりの窓口!$AA$1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くすりの窓口!$AA$2:$AA$14</c:f>
              <c:numCache>
                <c:formatCode>0.0%</c:formatCode>
                <c:ptCount val="13"/>
                <c:pt idx="0">
                  <c:v>-0.51341073966736195</c:v>
                </c:pt>
                <c:pt idx="1">
                  <c:v>-0.47961538461538467</c:v>
                </c:pt>
                <c:pt idx="2">
                  <c:v>-0.43243067846607663</c:v>
                </c:pt>
                <c:pt idx="3">
                  <c:v>-0.40315679226117479</c:v>
                </c:pt>
                <c:pt idx="4">
                  <c:v>-0.38300000000000001</c:v>
                </c:pt>
                <c:pt idx="5">
                  <c:v>-0.40290909090909088</c:v>
                </c:pt>
                <c:pt idx="6">
                  <c:v>-0.40548979847951439</c:v>
                </c:pt>
                <c:pt idx="7">
                  <c:v>-0.41666984884645986</c:v>
                </c:pt>
                <c:pt idx="8">
                  <c:v>-0.42657131128059977</c:v>
                </c:pt>
                <c:pt idx="9">
                  <c:v>-0.44077818393592688</c:v>
                </c:pt>
                <c:pt idx="10">
                  <c:v>-0.4530175943284418</c:v>
                </c:pt>
                <c:pt idx="11">
                  <c:v>-0.41854781207367692</c:v>
                </c:pt>
                <c:pt idx="12">
                  <c:v>-8.2649438333042335E-2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C-4D5A-A51C-07A92DDB06B6}"/>
            </c:ext>
          </c:extLst>
        </c:ser>
        <c:ser>
          <c:idx val="6"/>
          <c:order val="6"/>
          <c:tx>
            <c:strRef>
              <c:f>くすりの窓口!$AB$1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くすりの窓口!$AB$2:$AB$14</c:f>
              <c:numCache>
                <c:formatCode>0.0%</c:formatCode>
                <c:ptCount val="13"/>
                <c:pt idx="0">
                  <c:v>-0.46538051840454486</c:v>
                </c:pt>
                <c:pt idx="1">
                  <c:v>-0.45895348837209304</c:v>
                </c:pt>
                <c:pt idx="2">
                  <c:v>-0.40982113821138211</c:v>
                </c:pt>
                <c:pt idx="3">
                  <c:v>-0.33603912731742291</c:v>
                </c:pt>
                <c:pt idx="4">
                  <c:v>-0.3046666666666667</c:v>
                </c:pt>
                <c:pt idx="5">
                  <c:v>-0.30009523809523808</c:v>
                </c:pt>
                <c:pt idx="6">
                  <c:v>-0.37472600781473364</c:v>
                </c:pt>
                <c:pt idx="7">
                  <c:v>-0.40917948717948716</c:v>
                </c:pt>
                <c:pt idx="8">
                  <c:v>-0.46487776289350302</c:v>
                </c:pt>
                <c:pt idx="9">
                  <c:v>-0.46505734289764183</c:v>
                </c:pt>
                <c:pt idx="10">
                  <c:v>-0.3709323408722206</c:v>
                </c:pt>
                <c:pt idx="11">
                  <c:v>-0.2963946029639461</c:v>
                </c:pt>
                <c:pt idx="12">
                  <c:v>6.9808646350106307E-2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C-4D5A-A51C-07A92DDB0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7607072"/>
        <c:axId val="668230864"/>
      </c:lineChart>
      <c:dateAx>
        <c:axId val="118760707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230864"/>
        <c:crosses val="autoZero"/>
        <c:auto val="1"/>
        <c:lblOffset val="100"/>
        <c:baseTimeUnit val="months"/>
      </c:dateAx>
      <c:valAx>
        <c:axId val="668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くすりの窓口!$V$16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くすりの窓口!$V$17:$V$29</c:f>
              <c:numCache>
                <c:formatCode>0.0%</c:formatCode>
                <c:ptCount val="13"/>
                <c:pt idx="0">
                  <c:v>0.74849094567404428</c:v>
                </c:pt>
                <c:pt idx="1">
                  <c:v>0.74099999999999999</c:v>
                </c:pt>
                <c:pt idx="2">
                  <c:v>0.72333333333333338</c:v>
                </c:pt>
                <c:pt idx="3">
                  <c:v>0.70705725699067912</c:v>
                </c:pt>
                <c:pt idx="4">
                  <c:v>0.70733333333333337</c:v>
                </c:pt>
                <c:pt idx="5">
                  <c:v>0.72466666666666668</c:v>
                </c:pt>
                <c:pt idx="6">
                  <c:v>0.74649766511007343</c:v>
                </c:pt>
                <c:pt idx="7">
                  <c:v>0.748</c:v>
                </c:pt>
                <c:pt idx="8">
                  <c:v>0.74748827863362355</c:v>
                </c:pt>
                <c:pt idx="9">
                  <c:v>0.74434087882822908</c:v>
                </c:pt>
                <c:pt idx="10">
                  <c:v>0.75217100868403475</c:v>
                </c:pt>
                <c:pt idx="11">
                  <c:v>0.72395487723954877</c:v>
                </c:pt>
                <c:pt idx="12">
                  <c:v>0.58077436582109476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8-4F09-8B34-A5515AEF0F9A}"/>
            </c:ext>
          </c:extLst>
        </c:ser>
        <c:ser>
          <c:idx val="1"/>
          <c:order val="1"/>
          <c:tx>
            <c:strRef>
              <c:f>くすりの窓口!$W$16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くすりの窓口!$W$17:$W$29</c:f>
              <c:numCache>
                <c:formatCode>0.0%</c:formatCode>
                <c:ptCount val="13"/>
                <c:pt idx="0">
                  <c:v>0.58823529411764708</c:v>
                </c:pt>
                <c:pt idx="1">
                  <c:v>0.54228855721393032</c:v>
                </c:pt>
                <c:pt idx="2">
                  <c:v>0.5191740412979351</c:v>
                </c:pt>
                <c:pt idx="3">
                  <c:v>0.5</c:v>
                </c:pt>
                <c:pt idx="4">
                  <c:v>0.46857142857142858</c:v>
                </c:pt>
                <c:pt idx="5">
                  <c:v>0.47499999999999998</c:v>
                </c:pt>
                <c:pt idx="6">
                  <c:v>0.46496815286624205</c:v>
                </c:pt>
                <c:pt idx="7">
                  <c:v>0.50759878419452886</c:v>
                </c:pt>
                <c:pt idx="8">
                  <c:v>0.4871060171919771</c:v>
                </c:pt>
                <c:pt idx="9">
                  <c:v>0.50642673521850901</c:v>
                </c:pt>
                <c:pt idx="10">
                  <c:v>0.47494033412887826</c:v>
                </c:pt>
                <c:pt idx="11">
                  <c:v>0.4669926650366748</c:v>
                </c:pt>
                <c:pt idx="12">
                  <c:v>0.25287356321839083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8-4F09-8B34-A5515AEF0F9A}"/>
            </c:ext>
          </c:extLst>
        </c:ser>
        <c:ser>
          <c:idx val="2"/>
          <c:order val="2"/>
          <c:tx>
            <c:strRef>
              <c:f>くすりの窓口!$X$16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くすりの窓口!$X$17:$X$29</c:f>
              <c:numCache>
                <c:formatCode>0.0%</c:formatCode>
                <c:ptCount val="13"/>
                <c:pt idx="0">
                  <c:v>0.70588235294117652</c:v>
                </c:pt>
                <c:pt idx="1">
                  <c:v>0.65116279069767447</c:v>
                </c:pt>
                <c:pt idx="2">
                  <c:v>0.6097560975609756</c:v>
                </c:pt>
                <c:pt idx="3">
                  <c:v>0.57692307692307687</c:v>
                </c:pt>
                <c:pt idx="4">
                  <c:v>0.56000000000000005</c:v>
                </c:pt>
                <c:pt idx="5">
                  <c:v>0.54761904761904767</c:v>
                </c:pt>
                <c:pt idx="6">
                  <c:v>0.55714285714285716</c:v>
                </c:pt>
                <c:pt idx="7">
                  <c:v>0.55384615384615388</c:v>
                </c:pt>
                <c:pt idx="8">
                  <c:v>0.53125</c:v>
                </c:pt>
                <c:pt idx="9">
                  <c:v>0.5161290322580645</c:v>
                </c:pt>
                <c:pt idx="10">
                  <c:v>0.5714285714285714</c:v>
                </c:pt>
                <c:pt idx="11">
                  <c:v>0.61904761904761907</c:v>
                </c:pt>
                <c:pt idx="12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8-4F09-8B34-A5515AEF0F9A}"/>
            </c:ext>
          </c:extLst>
        </c:ser>
        <c:ser>
          <c:idx val="3"/>
          <c:order val="3"/>
          <c:tx>
            <c:strRef>
              <c:f>くすりの窓口!$Y$16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くすりの窓口!$Y$17:$Y$29</c:f>
              <c:numCache>
                <c:formatCode>0.0%</c:formatCode>
                <c:ptCount val="13"/>
                <c:pt idx="0">
                  <c:v>0.5714285714285714</c:v>
                </c:pt>
                <c:pt idx="1">
                  <c:v>0.4375</c:v>
                </c:pt>
                <c:pt idx="2">
                  <c:v>0.54838709677419351</c:v>
                </c:pt>
                <c:pt idx="3">
                  <c:v>0.5</c:v>
                </c:pt>
                <c:pt idx="4">
                  <c:v>0.5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0.7142857142857143</c:v>
                </c:pt>
                <c:pt idx="9">
                  <c:v>0.65</c:v>
                </c:pt>
                <c:pt idx="10">
                  <c:v>0.6428571428571429</c:v>
                </c:pt>
                <c:pt idx="11">
                  <c:v>0.45454545454545453</c:v>
                </c:pt>
                <c:pt idx="12">
                  <c:v>0.23076923076923078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8-4F09-8B34-A5515AEF0F9A}"/>
            </c:ext>
          </c:extLst>
        </c:ser>
        <c:ser>
          <c:idx val="4"/>
          <c:order val="4"/>
          <c:tx>
            <c:strRef>
              <c:f>くすりの窓口!$Z$16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くすりの窓口!$Z$17:$Z$29</c:f>
              <c:numCache>
                <c:formatCode>0.0%</c:formatCode>
                <c:ptCount val="13"/>
                <c:pt idx="0">
                  <c:v>0.60550458715596334</c:v>
                </c:pt>
                <c:pt idx="1">
                  <c:v>0.55384615384615388</c:v>
                </c:pt>
                <c:pt idx="2">
                  <c:v>0.53761061946902655</c:v>
                </c:pt>
                <c:pt idx="3">
                  <c:v>0.51581027667984192</c:v>
                </c:pt>
                <c:pt idx="4">
                  <c:v>0.48958333333333331</c:v>
                </c:pt>
                <c:pt idx="5">
                  <c:v>0.48484848484848486</c:v>
                </c:pt>
                <c:pt idx="6">
                  <c:v>0.48267326732673266</c:v>
                </c:pt>
                <c:pt idx="7">
                  <c:v>0.52028639618138428</c:v>
                </c:pt>
                <c:pt idx="8">
                  <c:v>0.50460829493087556</c:v>
                </c:pt>
                <c:pt idx="9">
                  <c:v>0.5138004246284501</c:v>
                </c:pt>
                <c:pt idx="10">
                  <c:v>0.49193548387096775</c:v>
                </c:pt>
                <c:pt idx="11">
                  <c:v>0.48654244306418221</c:v>
                </c:pt>
                <c:pt idx="12">
                  <c:v>0.40579710144927539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8-4F09-8B34-A5515AEF0F9A}"/>
            </c:ext>
          </c:extLst>
        </c:ser>
        <c:ser>
          <c:idx val="5"/>
          <c:order val="5"/>
          <c:tx>
            <c:strRef>
              <c:f>くすりの窓口!$AA$16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くすりの窓口!$AA$17:$AA$29</c:f>
              <c:numCache>
                <c:formatCode>0.0%</c:formatCode>
                <c:ptCount val="13"/>
                <c:pt idx="0">
                  <c:v>-0.14298635851808095</c:v>
                </c:pt>
                <c:pt idx="1">
                  <c:v>-0.18715384615384612</c:v>
                </c:pt>
                <c:pt idx="2">
                  <c:v>-0.18572271386430683</c:v>
                </c:pt>
                <c:pt idx="3">
                  <c:v>-0.1912469803108372</c:v>
                </c:pt>
                <c:pt idx="4">
                  <c:v>-0.21775000000000005</c:v>
                </c:pt>
                <c:pt idx="5">
                  <c:v>-0.23981818181818182</c:v>
                </c:pt>
                <c:pt idx="6">
                  <c:v>-0.26382439778334077</c:v>
                </c:pt>
                <c:pt idx="7">
                  <c:v>-0.22771360381861572</c:v>
                </c:pt>
                <c:pt idx="8">
                  <c:v>-0.24287998370274799</c:v>
                </c:pt>
                <c:pt idx="9">
                  <c:v>-0.23054045419977898</c:v>
                </c:pt>
                <c:pt idx="10">
                  <c:v>-0.260235524813067</c:v>
                </c:pt>
                <c:pt idx="11">
                  <c:v>-0.23741243417536656</c:v>
                </c:pt>
                <c:pt idx="12">
                  <c:v>-0.17497726437181937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68-4F09-8B34-A5515AEF0F9A}"/>
            </c:ext>
          </c:extLst>
        </c:ser>
        <c:ser>
          <c:idx val="6"/>
          <c:order val="6"/>
          <c:tx>
            <c:strRef>
              <c:f>くすりの窓口!$AB$16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くすりの窓口!$AB$17:$AB$29</c:f>
              <c:numCache>
                <c:formatCode>0.0%</c:formatCode>
                <c:ptCount val="13"/>
                <c:pt idx="0">
                  <c:v>-4.2608592732867767E-2</c:v>
                </c:pt>
                <c:pt idx="1">
                  <c:v>-8.9837209302325527E-2</c:v>
                </c:pt>
                <c:pt idx="2">
                  <c:v>-0.11357723577235779</c:v>
                </c:pt>
                <c:pt idx="3">
                  <c:v>-0.13013418006760225</c:v>
                </c:pt>
                <c:pt idx="4">
                  <c:v>-0.14733333333333332</c:v>
                </c:pt>
                <c:pt idx="5">
                  <c:v>-0.17704761904761901</c:v>
                </c:pt>
                <c:pt idx="6">
                  <c:v>-0.18935480796721627</c:v>
                </c:pt>
                <c:pt idx="7">
                  <c:v>-0.19415384615384612</c:v>
                </c:pt>
                <c:pt idx="8">
                  <c:v>-0.21623827863362355</c:v>
                </c:pt>
                <c:pt idx="9">
                  <c:v>-0.22821184657016458</c:v>
                </c:pt>
                <c:pt idx="10">
                  <c:v>-0.18074243725546335</c:v>
                </c:pt>
                <c:pt idx="11">
                  <c:v>-0.1049072581919297</c:v>
                </c:pt>
                <c:pt idx="12">
                  <c:v>-0.21713800218473112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68-4F09-8B34-A5515AEF0F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3357312"/>
        <c:axId val="869746064"/>
      </c:lineChart>
      <c:dateAx>
        <c:axId val="111335731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746064"/>
        <c:crosses val="autoZero"/>
        <c:auto val="1"/>
        <c:lblOffset val="100"/>
        <c:baseTimeUnit val="months"/>
      </c:dateAx>
      <c:valAx>
        <c:axId val="86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3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お薬手帳!$V$1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お薬手帳!$V$2:$V$14</c:f>
              <c:numCache>
                <c:formatCode>0.0%</c:formatCode>
                <c:ptCount val="13"/>
                <c:pt idx="0">
                  <c:v>0.69591836734693879</c:v>
                </c:pt>
                <c:pt idx="1">
                  <c:v>0.70983935742971882</c:v>
                </c:pt>
                <c:pt idx="2">
                  <c:v>0.73649099399599738</c:v>
                </c:pt>
                <c:pt idx="3">
                  <c:v>0.75795755968169765</c:v>
                </c:pt>
                <c:pt idx="4">
                  <c:v>0.78390957446808507</c:v>
                </c:pt>
                <c:pt idx="5">
                  <c:v>0.79238985313751664</c:v>
                </c:pt>
                <c:pt idx="6">
                  <c:v>0.80640854472630175</c:v>
                </c:pt>
                <c:pt idx="7">
                  <c:v>0.81111855324849291</c:v>
                </c:pt>
                <c:pt idx="8">
                  <c:v>0.81054036024016007</c:v>
                </c:pt>
                <c:pt idx="9">
                  <c:v>0.83377659574468088</c:v>
                </c:pt>
                <c:pt idx="10">
                  <c:v>0.84584717607973425</c:v>
                </c:pt>
                <c:pt idx="11">
                  <c:v>0.84242021276595747</c:v>
                </c:pt>
                <c:pt idx="12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C-45A6-951E-D8C09631D4B5}"/>
            </c:ext>
          </c:extLst>
        </c:ser>
        <c:ser>
          <c:idx val="1"/>
          <c:order val="1"/>
          <c:tx>
            <c:strRef>
              <c:f>お薬手帳!$W$1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お薬手帳!$W$2:$W$14</c:f>
              <c:numCache>
                <c:formatCode>0.0%</c:formatCode>
                <c:ptCount val="13"/>
                <c:pt idx="0">
                  <c:v>0.52631578947368418</c:v>
                </c:pt>
                <c:pt idx="1">
                  <c:v>0.53554502369668244</c:v>
                </c:pt>
                <c:pt idx="2">
                  <c:v>0.53808353808353804</c:v>
                </c:pt>
                <c:pt idx="3">
                  <c:v>0.53710247349823326</c:v>
                </c:pt>
                <c:pt idx="4">
                  <c:v>0.54058441558441561</c:v>
                </c:pt>
                <c:pt idx="5">
                  <c:v>0.56093979441997066</c:v>
                </c:pt>
                <c:pt idx="6">
                  <c:v>0.57517241379310347</c:v>
                </c:pt>
                <c:pt idx="7">
                  <c:v>0.58759124087591241</c:v>
                </c:pt>
                <c:pt idx="8">
                  <c:v>0.58857808857808858</c:v>
                </c:pt>
                <c:pt idx="9">
                  <c:v>0.59360730593607303</c:v>
                </c:pt>
                <c:pt idx="10">
                  <c:v>0.5736434108527132</c:v>
                </c:pt>
                <c:pt idx="11">
                  <c:v>0.50707964601769917</c:v>
                </c:pt>
                <c:pt idx="12">
                  <c:v>0.10761154855643044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C-45A6-951E-D8C09631D4B5}"/>
            </c:ext>
          </c:extLst>
        </c:ser>
        <c:ser>
          <c:idx val="2"/>
          <c:order val="2"/>
          <c:tx>
            <c:strRef>
              <c:f>お薬手帳!$X$1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お薬手帳!$X$2:$X$14</c:f>
              <c:numCache>
                <c:formatCode>0.0%</c:formatCode>
                <c:ptCount val="13"/>
                <c:pt idx="0">
                  <c:v>0.7142857142857143</c:v>
                </c:pt>
                <c:pt idx="1">
                  <c:v>0.74285714285714288</c:v>
                </c:pt>
                <c:pt idx="2">
                  <c:v>0.71052631578947367</c:v>
                </c:pt>
                <c:pt idx="3">
                  <c:v>0.63559322033898302</c:v>
                </c:pt>
                <c:pt idx="4">
                  <c:v>0.55633802816901412</c:v>
                </c:pt>
                <c:pt idx="5">
                  <c:v>0.53020134228187921</c:v>
                </c:pt>
                <c:pt idx="6">
                  <c:v>0.55696202531645567</c:v>
                </c:pt>
                <c:pt idx="7">
                  <c:v>0.60389610389610393</c:v>
                </c:pt>
                <c:pt idx="8">
                  <c:v>0.625</c:v>
                </c:pt>
                <c:pt idx="9">
                  <c:v>0.63428571428571423</c:v>
                </c:pt>
                <c:pt idx="10">
                  <c:v>0.62189054726368154</c:v>
                </c:pt>
                <c:pt idx="11">
                  <c:v>0.53110047846889952</c:v>
                </c:pt>
                <c:pt idx="12">
                  <c:v>0.3719806763285024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C-45A6-951E-D8C09631D4B5}"/>
            </c:ext>
          </c:extLst>
        </c:ser>
        <c:ser>
          <c:idx val="3"/>
          <c:order val="3"/>
          <c:tx>
            <c:strRef>
              <c:f>お薬手帳!$Y$1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お薬手帳!$Y$2:$Y$14</c:f>
              <c:numCache>
                <c:formatCode>0.0%</c:formatCode>
                <c:ptCount val="13"/>
                <c:pt idx="0">
                  <c:v>0</c:v>
                </c:pt>
                <c:pt idx="1">
                  <c:v>0.55555555555555558</c:v>
                </c:pt>
                <c:pt idx="2">
                  <c:v>0.45454545454545453</c:v>
                </c:pt>
                <c:pt idx="3">
                  <c:v>0.48571428571428571</c:v>
                </c:pt>
                <c:pt idx="4">
                  <c:v>0.51282051282051277</c:v>
                </c:pt>
                <c:pt idx="5">
                  <c:v>0.53488372093023251</c:v>
                </c:pt>
                <c:pt idx="6">
                  <c:v>0.52631578947368418</c:v>
                </c:pt>
                <c:pt idx="7">
                  <c:v>0.45945945945945948</c:v>
                </c:pt>
                <c:pt idx="8">
                  <c:v>0.53333333333333333</c:v>
                </c:pt>
                <c:pt idx="9">
                  <c:v>0.625</c:v>
                </c:pt>
                <c:pt idx="10">
                  <c:v>0.6</c:v>
                </c:pt>
                <c:pt idx="11">
                  <c:v>0.47368421052631576</c:v>
                </c:pt>
                <c:pt idx="12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C-45A6-951E-D8C09631D4B5}"/>
            </c:ext>
          </c:extLst>
        </c:ser>
        <c:ser>
          <c:idx val="4"/>
          <c:order val="4"/>
          <c:tx>
            <c:strRef>
              <c:f>お薬手帳!$Z$1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お薬手帳!$Z$2:$Z$14</c:f>
              <c:numCache>
                <c:formatCode>0.0%</c:formatCode>
                <c:ptCount val="13"/>
                <c:pt idx="0">
                  <c:v>0.5357142857142857</c:v>
                </c:pt>
                <c:pt idx="1">
                  <c:v>0.56470588235294117</c:v>
                </c:pt>
                <c:pt idx="2">
                  <c:v>0.56039603960396045</c:v>
                </c:pt>
                <c:pt idx="3">
                  <c:v>0.55076495132127956</c:v>
                </c:pt>
                <c:pt idx="4">
                  <c:v>0.5420326223337516</c:v>
                </c:pt>
                <c:pt idx="5">
                  <c:v>0.55441008018327609</c:v>
                </c:pt>
                <c:pt idx="6">
                  <c:v>0.57003257328990231</c:v>
                </c:pt>
                <c:pt idx="7">
                  <c:v>0.58538993089832181</c:v>
                </c:pt>
                <c:pt idx="8">
                  <c:v>0.59255725190839692</c:v>
                </c:pt>
                <c:pt idx="9">
                  <c:v>0.60110803324099726</c:v>
                </c:pt>
                <c:pt idx="10">
                  <c:v>0.582018927444795</c:v>
                </c:pt>
                <c:pt idx="11">
                  <c:v>0.50980392156862742</c:v>
                </c:pt>
                <c:pt idx="12">
                  <c:v>0.36016371077762621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C-45A6-951E-D8C09631D4B5}"/>
            </c:ext>
          </c:extLst>
        </c:ser>
        <c:ser>
          <c:idx val="5"/>
          <c:order val="5"/>
          <c:tx>
            <c:strRef>
              <c:f>お薬手帳!$AA$1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お薬手帳!$AA$2:$AA$14</c:f>
              <c:numCache>
                <c:formatCode>0.0%</c:formatCode>
                <c:ptCount val="13"/>
                <c:pt idx="0">
                  <c:v>-0.16020408163265309</c:v>
                </c:pt>
                <c:pt idx="1">
                  <c:v>-0.14513347507677765</c:v>
                </c:pt>
                <c:pt idx="2">
                  <c:v>-0.17609495439203693</c:v>
                </c:pt>
                <c:pt idx="3">
                  <c:v>-0.20719260836041808</c:v>
                </c:pt>
                <c:pt idx="4">
                  <c:v>-0.24187695213433347</c:v>
                </c:pt>
                <c:pt idx="5">
                  <c:v>-0.23797977295424055</c:v>
                </c:pt>
                <c:pt idx="6">
                  <c:v>-0.23637597143639943</c:v>
                </c:pt>
                <c:pt idx="7">
                  <c:v>-0.2257286223501711</c:v>
                </c:pt>
                <c:pt idx="8">
                  <c:v>-0.21798310833176315</c:v>
                </c:pt>
                <c:pt idx="9">
                  <c:v>-0.23266856250368362</c:v>
                </c:pt>
                <c:pt idx="10">
                  <c:v>-0.26382824863493926</c:v>
                </c:pt>
                <c:pt idx="11">
                  <c:v>-0.33261629119733005</c:v>
                </c:pt>
                <c:pt idx="12">
                  <c:v>3.2163710777626198E-2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C-45A6-951E-D8C09631D4B5}"/>
            </c:ext>
          </c:extLst>
        </c:ser>
        <c:ser>
          <c:idx val="6"/>
          <c:order val="6"/>
          <c:tx>
            <c:strRef>
              <c:f>お薬手帳!$AB$1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お薬手帳!$AB$2:$AB$14</c:f>
              <c:numCache>
                <c:formatCode>0.0%</c:formatCode>
                <c:ptCount val="13"/>
                <c:pt idx="0">
                  <c:v>1.8367346938775508E-2</c:v>
                </c:pt>
                <c:pt idx="1">
                  <c:v>3.3017785427424062E-2</c:v>
                </c:pt>
                <c:pt idx="2">
                  <c:v>-2.5964678206523706E-2</c:v>
                </c:pt>
                <c:pt idx="3">
                  <c:v>-0.12236433934271462</c:v>
                </c:pt>
                <c:pt idx="4">
                  <c:v>-0.22757154629907095</c:v>
                </c:pt>
                <c:pt idx="5">
                  <c:v>-0.26218851085563744</c:v>
                </c:pt>
                <c:pt idx="6">
                  <c:v>-0.24944651940984608</c:v>
                </c:pt>
                <c:pt idx="7">
                  <c:v>-0.20722244935238898</c:v>
                </c:pt>
                <c:pt idx="8">
                  <c:v>-0.18554036024016007</c:v>
                </c:pt>
                <c:pt idx="9">
                  <c:v>-0.19949088145896665</c:v>
                </c:pt>
                <c:pt idx="10">
                  <c:v>-0.22395662881605272</c:v>
                </c:pt>
                <c:pt idx="11">
                  <c:v>-0.31131973429705795</c:v>
                </c:pt>
                <c:pt idx="12">
                  <c:v>4.3980676328502388E-2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AC-45A6-951E-D8C09631D4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7607072"/>
        <c:axId val="668230864"/>
      </c:lineChart>
      <c:dateAx>
        <c:axId val="118760707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230864"/>
        <c:crosses val="autoZero"/>
        <c:auto val="1"/>
        <c:lblOffset val="100"/>
        <c:baseTimeUnit val="months"/>
      </c:dateAx>
      <c:valAx>
        <c:axId val="668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お薬手帳!$V$16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お薬手帳!$V$17:$V$29</c:f>
              <c:numCache>
                <c:formatCode>0.0%</c:formatCode>
                <c:ptCount val="13"/>
                <c:pt idx="0">
                  <c:v>0.72448979591836737</c:v>
                </c:pt>
                <c:pt idx="1">
                  <c:v>0.74899598393574296</c:v>
                </c:pt>
                <c:pt idx="2">
                  <c:v>0.76851234156104065</c:v>
                </c:pt>
                <c:pt idx="3">
                  <c:v>0.78846153846153844</c:v>
                </c:pt>
                <c:pt idx="4">
                  <c:v>0.80452127659574468</c:v>
                </c:pt>
                <c:pt idx="5">
                  <c:v>0.81708945260347132</c:v>
                </c:pt>
                <c:pt idx="6">
                  <c:v>0.8297730307076101</c:v>
                </c:pt>
                <c:pt idx="7">
                  <c:v>0.83724045545880776</c:v>
                </c:pt>
                <c:pt idx="8">
                  <c:v>0.83789192795196799</c:v>
                </c:pt>
                <c:pt idx="9">
                  <c:v>0.8623670212765957</c:v>
                </c:pt>
                <c:pt idx="10">
                  <c:v>0.87375415282392022</c:v>
                </c:pt>
                <c:pt idx="11">
                  <c:v>0.86635638297872342</c:v>
                </c:pt>
                <c:pt idx="12">
                  <c:v>0.68666666666666665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6-4370-8F57-D2823AD8AD68}"/>
            </c:ext>
          </c:extLst>
        </c:ser>
        <c:ser>
          <c:idx val="1"/>
          <c:order val="1"/>
          <c:tx>
            <c:strRef>
              <c:f>お薬手帳!$W$16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お薬手帳!$W$17:$W$29</c:f>
              <c:numCache>
                <c:formatCode>0.0%</c:formatCode>
                <c:ptCount val="13"/>
                <c:pt idx="0">
                  <c:v>0.67105263157894735</c:v>
                </c:pt>
                <c:pt idx="1">
                  <c:v>0.63033175355450233</c:v>
                </c:pt>
                <c:pt idx="2">
                  <c:v>0.6314496314496314</c:v>
                </c:pt>
                <c:pt idx="3">
                  <c:v>0.61660777385159016</c:v>
                </c:pt>
                <c:pt idx="4">
                  <c:v>0.61525974025974028</c:v>
                </c:pt>
                <c:pt idx="5">
                  <c:v>0.61527165932452277</c:v>
                </c:pt>
                <c:pt idx="6">
                  <c:v>0.6248275862068966</c:v>
                </c:pt>
                <c:pt idx="7">
                  <c:v>0.63990267639902676</c:v>
                </c:pt>
                <c:pt idx="8">
                  <c:v>0.64918414918414924</c:v>
                </c:pt>
                <c:pt idx="9">
                  <c:v>0.65410958904109584</c:v>
                </c:pt>
                <c:pt idx="10">
                  <c:v>0.64631782945736438</c:v>
                </c:pt>
                <c:pt idx="11">
                  <c:v>0.5876106194690266</c:v>
                </c:pt>
                <c:pt idx="12">
                  <c:v>0.17847769028871391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6-4370-8F57-D2823AD8AD68}"/>
            </c:ext>
          </c:extLst>
        </c:ser>
        <c:ser>
          <c:idx val="2"/>
          <c:order val="2"/>
          <c:tx>
            <c:strRef>
              <c:f>お薬手帳!$X$16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お薬手帳!$X$17:$X$29</c:f>
              <c:numCache>
                <c:formatCode>0.0%</c:formatCode>
                <c:ptCount val="13"/>
                <c:pt idx="0">
                  <c:v>0.8571428571428571</c:v>
                </c:pt>
                <c:pt idx="1">
                  <c:v>0.88571428571428568</c:v>
                </c:pt>
                <c:pt idx="2">
                  <c:v>0.80263157894736847</c:v>
                </c:pt>
                <c:pt idx="3">
                  <c:v>0.70338983050847459</c:v>
                </c:pt>
                <c:pt idx="4">
                  <c:v>0.60563380281690138</c:v>
                </c:pt>
                <c:pt idx="5">
                  <c:v>0.58389261744966447</c:v>
                </c:pt>
                <c:pt idx="6">
                  <c:v>0.64556962025316456</c:v>
                </c:pt>
                <c:pt idx="7">
                  <c:v>0.67532467532467533</c:v>
                </c:pt>
                <c:pt idx="8">
                  <c:v>0.68125000000000002</c:v>
                </c:pt>
                <c:pt idx="9">
                  <c:v>0.66857142857142859</c:v>
                </c:pt>
                <c:pt idx="10">
                  <c:v>0.67164179104477617</c:v>
                </c:pt>
                <c:pt idx="11">
                  <c:v>0.60287081339712922</c:v>
                </c:pt>
                <c:pt idx="12">
                  <c:v>0.22535211267605634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6-4370-8F57-D2823AD8AD68}"/>
            </c:ext>
          </c:extLst>
        </c:ser>
        <c:ser>
          <c:idx val="3"/>
          <c:order val="3"/>
          <c:tx>
            <c:strRef>
              <c:f>お薬手帳!$Y$16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お薬手帳!$Y$17:$Y$29</c:f>
              <c:numCache>
                <c:formatCode>0.0%</c:formatCode>
                <c:ptCount val="13"/>
                <c:pt idx="0">
                  <c:v>0</c:v>
                </c:pt>
                <c:pt idx="1">
                  <c:v>0.55555555555555558</c:v>
                </c:pt>
                <c:pt idx="2">
                  <c:v>0.5</c:v>
                </c:pt>
                <c:pt idx="3">
                  <c:v>0.51428571428571423</c:v>
                </c:pt>
                <c:pt idx="4">
                  <c:v>0.53846153846153844</c:v>
                </c:pt>
                <c:pt idx="5">
                  <c:v>0.58139534883720934</c:v>
                </c:pt>
                <c:pt idx="6">
                  <c:v>0.57894736842105265</c:v>
                </c:pt>
                <c:pt idx="7">
                  <c:v>0.51351351351351349</c:v>
                </c:pt>
                <c:pt idx="8">
                  <c:v>0.53333333333333333</c:v>
                </c:pt>
                <c:pt idx="9">
                  <c:v>0.625</c:v>
                </c:pt>
                <c:pt idx="10">
                  <c:v>0.65714285714285714</c:v>
                </c:pt>
                <c:pt idx="11">
                  <c:v>0.55263157894736847</c:v>
                </c:pt>
                <c:pt idx="12">
                  <c:v>0.35555555555555557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6-4370-8F57-D2823AD8AD68}"/>
            </c:ext>
          </c:extLst>
        </c:ser>
        <c:ser>
          <c:idx val="4"/>
          <c:order val="4"/>
          <c:tx>
            <c:strRef>
              <c:f>お薬手帳!$Z$16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お薬手帳!$Z$17:$Z$29</c:f>
              <c:numCache>
                <c:formatCode>0.0%</c:formatCode>
                <c:ptCount val="13"/>
                <c:pt idx="0">
                  <c:v>0.6785714285714286</c:v>
                </c:pt>
                <c:pt idx="1">
                  <c:v>0.66274509803921566</c:v>
                </c:pt>
                <c:pt idx="2">
                  <c:v>0.65148514851485151</c:v>
                </c:pt>
                <c:pt idx="3">
                  <c:v>0.62586926286509037</c:v>
                </c:pt>
                <c:pt idx="4">
                  <c:v>0.60978670012547054</c:v>
                </c:pt>
                <c:pt idx="5">
                  <c:v>0.60824742268041232</c:v>
                </c:pt>
                <c:pt idx="6">
                  <c:v>0.62649294245385445</c:v>
                </c:pt>
                <c:pt idx="7">
                  <c:v>0.64067127344521224</c:v>
                </c:pt>
                <c:pt idx="8">
                  <c:v>0.6507633587786259</c:v>
                </c:pt>
                <c:pt idx="9">
                  <c:v>0.65558633425669433</c:v>
                </c:pt>
                <c:pt idx="10">
                  <c:v>0.65063091482649837</c:v>
                </c:pt>
                <c:pt idx="11">
                  <c:v>0.58896151053013801</c:v>
                </c:pt>
                <c:pt idx="12">
                  <c:v>0.44065484311050479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36-4370-8F57-D2823AD8AD68}"/>
            </c:ext>
          </c:extLst>
        </c:ser>
        <c:ser>
          <c:idx val="5"/>
          <c:order val="5"/>
          <c:tx>
            <c:strRef>
              <c:f>お薬手帳!$AA$16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お薬手帳!$AA$17:$AA$29</c:f>
              <c:numCache>
                <c:formatCode>0.0%</c:formatCode>
                <c:ptCount val="13"/>
                <c:pt idx="0">
                  <c:v>-4.5918367346938771E-2</c:v>
                </c:pt>
                <c:pt idx="1">
                  <c:v>-8.6250885896527296E-2</c:v>
                </c:pt>
                <c:pt idx="2">
                  <c:v>-0.11702719304618914</c:v>
                </c:pt>
                <c:pt idx="3">
                  <c:v>-0.16259227559644807</c:v>
                </c:pt>
                <c:pt idx="4">
                  <c:v>-0.19473457647027415</c:v>
                </c:pt>
                <c:pt idx="5">
                  <c:v>-0.208842029923059</c:v>
                </c:pt>
                <c:pt idx="6">
                  <c:v>-0.20328008825375565</c:v>
                </c:pt>
                <c:pt idx="7">
                  <c:v>-0.19656918201359552</c:v>
                </c:pt>
                <c:pt idx="8">
                  <c:v>-0.18712856917334209</c:v>
                </c:pt>
                <c:pt idx="9">
                  <c:v>-0.20678068701990138</c:v>
                </c:pt>
                <c:pt idx="10">
                  <c:v>-0.22312323799742184</c:v>
                </c:pt>
                <c:pt idx="11">
                  <c:v>-0.27739487244858541</c:v>
                </c:pt>
                <c:pt idx="12">
                  <c:v>-0.24601182355616186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36-4370-8F57-D2823AD8AD68}"/>
            </c:ext>
          </c:extLst>
        </c:ser>
        <c:ser>
          <c:idx val="6"/>
          <c:order val="6"/>
          <c:tx>
            <c:strRef>
              <c:f>お薬手帳!$AB$16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お薬手帳!$U$17:$U$29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お薬手帳!$AB$17:$AB$29</c:f>
              <c:numCache>
                <c:formatCode>0.0%</c:formatCode>
                <c:ptCount val="13"/>
                <c:pt idx="0">
                  <c:v>0.13265306122448972</c:v>
                </c:pt>
                <c:pt idx="1">
                  <c:v>0.13671830177854272</c:v>
                </c:pt>
                <c:pt idx="2">
                  <c:v>3.4119237386327828E-2</c:v>
                </c:pt>
                <c:pt idx="3">
                  <c:v>-8.5071707953063846E-2</c:v>
                </c:pt>
                <c:pt idx="4">
                  <c:v>-0.1988874737788433</c:v>
                </c:pt>
                <c:pt idx="5">
                  <c:v>-0.23319683515380685</c:v>
                </c:pt>
                <c:pt idx="6">
                  <c:v>-0.18420341045444555</c:v>
                </c:pt>
                <c:pt idx="7">
                  <c:v>-0.16191578013413244</c:v>
                </c:pt>
                <c:pt idx="8">
                  <c:v>-0.15664192795196796</c:v>
                </c:pt>
                <c:pt idx="9">
                  <c:v>-0.19379559270516711</c:v>
                </c:pt>
                <c:pt idx="10">
                  <c:v>-0.20211236177914405</c:v>
                </c:pt>
                <c:pt idx="11">
                  <c:v>-0.26348556958159419</c:v>
                </c:pt>
                <c:pt idx="12">
                  <c:v>-0.46131455399061028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36-4370-8F57-D2823AD8A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3357312"/>
        <c:axId val="869746064"/>
      </c:lineChart>
      <c:dateAx>
        <c:axId val="111335731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746064"/>
        <c:crosses val="autoZero"/>
        <c:auto val="1"/>
        <c:lblOffset val="100"/>
        <c:baseTimeUnit val="months"/>
      </c:dateAx>
      <c:valAx>
        <c:axId val="86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3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All!$V$2:$V$14</c:f>
              <c:numCache>
                <c:formatCode>0.0%</c:formatCode>
                <c:ptCount val="13"/>
                <c:pt idx="0">
                  <c:v>0.38677152651744301</c:v>
                </c:pt>
                <c:pt idx="1">
                  <c:v>0.39617706237424549</c:v>
                </c:pt>
                <c:pt idx="2">
                  <c:v>0.40326775591863956</c:v>
                </c:pt>
                <c:pt idx="3">
                  <c:v>0.43480345158197509</c:v>
                </c:pt>
                <c:pt idx="4">
                  <c:v>0.46562148481439819</c:v>
                </c:pt>
                <c:pt idx="5">
                  <c:v>0.48075284090909093</c:v>
                </c:pt>
                <c:pt idx="6">
                  <c:v>0.47667016439314447</c:v>
                </c:pt>
                <c:pt idx="7">
                  <c:v>0.46035136066138477</c:v>
                </c:pt>
                <c:pt idx="8">
                  <c:v>0.46352109748493037</c:v>
                </c:pt>
                <c:pt idx="9">
                  <c:v>0.47186709509810626</c:v>
                </c:pt>
                <c:pt idx="10">
                  <c:v>0.48760274895566635</c:v>
                </c:pt>
                <c:pt idx="11">
                  <c:v>0.4653841033151378</c:v>
                </c:pt>
                <c:pt idx="12">
                  <c:v>0.23435928384630858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D3D-AAC3-84C8744D846A}"/>
            </c:ext>
          </c:extLst>
        </c:ser>
        <c:ser>
          <c:idx val="1"/>
          <c:order val="1"/>
          <c:tx>
            <c:strRef>
              <c:f>All!$W$1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All!$W$2:$W$14</c:f>
              <c:numCache>
                <c:formatCode>0.0%</c:formatCode>
                <c:ptCount val="13"/>
                <c:pt idx="0">
                  <c:v>0.64315012305168173</c:v>
                </c:pt>
                <c:pt idx="1">
                  <c:v>0.62911470047025153</c:v>
                </c:pt>
                <c:pt idx="2">
                  <c:v>0.64117509909069714</c:v>
                </c:pt>
                <c:pt idx="3">
                  <c:v>0.61519639407598192</c:v>
                </c:pt>
                <c:pt idx="4">
                  <c:v>0.59080459770114946</c:v>
                </c:pt>
                <c:pt idx="5">
                  <c:v>0.49681528662420382</c:v>
                </c:pt>
                <c:pt idx="6">
                  <c:v>0.4803749267721148</c:v>
                </c:pt>
                <c:pt idx="7">
                  <c:v>0.48242127789666767</c:v>
                </c:pt>
                <c:pt idx="8">
                  <c:v>0.50163059590868664</c:v>
                </c:pt>
                <c:pt idx="9">
                  <c:v>0.73048614266242617</c:v>
                </c:pt>
                <c:pt idx="10">
                  <c:v>0.69634141579789932</c:v>
                </c:pt>
                <c:pt idx="11">
                  <c:v>0.59353873434556137</c:v>
                </c:pt>
                <c:pt idx="12">
                  <c:v>0.17517075130574528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4-4D3D-AAC3-84C8744D846A}"/>
            </c:ext>
          </c:extLst>
        </c:ser>
        <c:ser>
          <c:idx val="2"/>
          <c:order val="2"/>
          <c:tx>
            <c:strRef>
              <c:f>All!$X$1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All!$X$2:$X$14</c:f>
              <c:numCache>
                <c:formatCode>0.0%</c:formatCode>
                <c:ptCount val="13"/>
                <c:pt idx="0">
                  <c:v>0.70110701107011075</c:v>
                </c:pt>
                <c:pt idx="1">
                  <c:v>0.67833333333333334</c:v>
                </c:pt>
                <c:pt idx="2">
                  <c:v>0.67146974063400577</c:v>
                </c:pt>
                <c:pt idx="3">
                  <c:v>0.67104029990627934</c:v>
                </c:pt>
                <c:pt idx="4">
                  <c:v>0.62691131498470953</c:v>
                </c:pt>
                <c:pt idx="5">
                  <c:v>0.59779614325068875</c:v>
                </c:pt>
                <c:pt idx="6">
                  <c:v>0.55148342059336819</c:v>
                </c:pt>
                <c:pt idx="7">
                  <c:v>0.5748987854251012</c:v>
                </c:pt>
                <c:pt idx="8">
                  <c:v>0.56818181818181823</c:v>
                </c:pt>
                <c:pt idx="9">
                  <c:v>0.55900621118012417</c:v>
                </c:pt>
                <c:pt idx="10">
                  <c:v>0.59810874704491723</c:v>
                </c:pt>
                <c:pt idx="11">
                  <c:v>0.54820936639118456</c:v>
                </c:pt>
                <c:pt idx="12">
                  <c:v>0.26490066225165565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4-4D3D-AAC3-84C8744D846A}"/>
            </c:ext>
          </c:extLst>
        </c:ser>
        <c:ser>
          <c:idx val="3"/>
          <c:order val="3"/>
          <c:tx>
            <c:strRef>
              <c:f>All!$Y$1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All!$Y$2:$Y$14</c:f>
              <c:numCache>
                <c:formatCode>0.0%</c:formatCode>
                <c:ptCount val="13"/>
                <c:pt idx="0">
                  <c:v>0.620253164556962</c:v>
                </c:pt>
                <c:pt idx="1">
                  <c:v>0.6347305389221557</c:v>
                </c:pt>
                <c:pt idx="2">
                  <c:v>0.63961038961038963</c:v>
                </c:pt>
                <c:pt idx="3">
                  <c:v>0.64066852367688021</c:v>
                </c:pt>
                <c:pt idx="4">
                  <c:v>0.61206896551724133</c:v>
                </c:pt>
                <c:pt idx="5">
                  <c:v>0.58935361216730042</c:v>
                </c:pt>
                <c:pt idx="6">
                  <c:v>0.55844155844155841</c:v>
                </c:pt>
                <c:pt idx="7">
                  <c:v>0.60526315789473684</c:v>
                </c:pt>
                <c:pt idx="8">
                  <c:v>0.61111111111111116</c:v>
                </c:pt>
                <c:pt idx="9">
                  <c:v>0.59405940594059403</c:v>
                </c:pt>
                <c:pt idx="10">
                  <c:v>0.5679012345679012</c:v>
                </c:pt>
                <c:pt idx="11">
                  <c:v>0.48148148148148145</c:v>
                </c:pt>
                <c:pt idx="1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4-4D3D-AAC3-84C8744D846A}"/>
            </c:ext>
          </c:extLst>
        </c:ser>
        <c:ser>
          <c:idx val="4"/>
          <c:order val="4"/>
          <c:tx>
            <c:strRef>
              <c:f>All!$Z$1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All!$Z$2:$Z$14</c:f>
              <c:numCache>
                <c:formatCode>0.0%</c:formatCode>
                <c:ptCount val="13"/>
                <c:pt idx="0">
                  <c:v>0.64813486370157825</c:v>
                </c:pt>
                <c:pt idx="1">
                  <c:v>0.63449982325910215</c:v>
                </c:pt>
                <c:pt idx="2">
                  <c:v>0.64430341492898158</c:v>
                </c:pt>
                <c:pt idx="3">
                  <c:v>0.62267435534762272</c:v>
                </c:pt>
                <c:pt idx="4">
                  <c:v>0.59625668449197866</c:v>
                </c:pt>
                <c:pt idx="5">
                  <c:v>0.51668701668701666</c:v>
                </c:pt>
                <c:pt idx="6">
                  <c:v>0.49311760444337116</c:v>
                </c:pt>
                <c:pt idx="7">
                  <c:v>0.49780871358597578</c:v>
                </c:pt>
                <c:pt idx="8">
                  <c:v>0.51228781352926278</c:v>
                </c:pt>
                <c:pt idx="9">
                  <c:v>0.72215031495383553</c:v>
                </c:pt>
                <c:pt idx="10">
                  <c:v>0.69435190503542021</c:v>
                </c:pt>
                <c:pt idx="11">
                  <c:v>0.59283993869060647</c:v>
                </c:pt>
                <c:pt idx="12">
                  <c:v>0.47580399096845061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4-4D3D-AAC3-84C8744D846A}"/>
            </c:ext>
          </c:extLst>
        </c:ser>
        <c:ser>
          <c:idx val="5"/>
          <c:order val="5"/>
          <c:tx>
            <c:strRef>
              <c:f>All!$AA$1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All!$AA$2:$AA$14</c:f>
              <c:numCache>
                <c:formatCode>0.0%</c:formatCode>
                <c:ptCount val="13"/>
                <c:pt idx="0">
                  <c:v>0.26136333718413524</c:v>
                </c:pt>
                <c:pt idx="1">
                  <c:v>0.23832276088485665</c:v>
                </c:pt>
                <c:pt idx="2">
                  <c:v>0.24103565901034202</c:v>
                </c:pt>
                <c:pt idx="3">
                  <c:v>0.18787090376564763</c:v>
                </c:pt>
                <c:pt idx="4">
                  <c:v>0.13063519967758047</c:v>
                </c:pt>
                <c:pt idx="5">
                  <c:v>3.5934175777925736E-2</c:v>
                </c:pt>
                <c:pt idx="6">
                  <c:v>1.6447440050226692E-2</c:v>
                </c:pt>
                <c:pt idx="7">
                  <c:v>3.7457352924591014E-2</c:v>
                </c:pt>
                <c:pt idx="8">
                  <c:v>4.8766716044332414E-2</c:v>
                </c:pt>
                <c:pt idx="9">
                  <c:v>0.25028321985572927</c:v>
                </c:pt>
                <c:pt idx="10">
                  <c:v>0.20674915607975386</c:v>
                </c:pt>
                <c:pt idx="11">
                  <c:v>0.12745583537546867</c:v>
                </c:pt>
                <c:pt idx="12">
                  <c:v>0.24144470712214203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4-4D3D-AAC3-84C8744D846A}"/>
            </c:ext>
          </c:extLst>
        </c:ser>
        <c:ser>
          <c:idx val="6"/>
          <c:order val="6"/>
          <c:tx>
            <c:strRef>
              <c:f>All!$AB$1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All!$U$2:$U$14</c:f>
              <c:numCache>
                <c:formatCode>yyyy"年"m"月"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All!$AB$2:$AB$14</c:f>
              <c:numCache>
                <c:formatCode>0.0%</c:formatCode>
                <c:ptCount val="13"/>
                <c:pt idx="0">
                  <c:v>0.31433548455266774</c:v>
                </c:pt>
                <c:pt idx="1">
                  <c:v>0.28215627095908785</c:v>
                </c:pt>
                <c:pt idx="2">
                  <c:v>0.26820198471536622</c:v>
                </c:pt>
                <c:pt idx="3">
                  <c:v>0.23623684832430425</c:v>
                </c:pt>
                <c:pt idx="4">
                  <c:v>0.16128983017031134</c:v>
                </c:pt>
                <c:pt idx="5">
                  <c:v>0.11704330234159782</c:v>
                </c:pt>
                <c:pt idx="6">
                  <c:v>7.4813256200223721E-2</c:v>
                </c:pt>
                <c:pt idx="7">
                  <c:v>0.11454742476371643</c:v>
                </c:pt>
                <c:pt idx="8">
                  <c:v>0.10466072069688787</c:v>
                </c:pt>
                <c:pt idx="9">
                  <c:v>8.7139116082017909E-2</c:v>
                </c:pt>
                <c:pt idx="10">
                  <c:v>0.11050599808925088</c:v>
                </c:pt>
                <c:pt idx="11">
                  <c:v>8.2825263076046762E-2</c:v>
                </c:pt>
                <c:pt idx="12">
                  <c:v>3.0541378405347069E-2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4-4D3D-AAC3-84C8744D84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342960"/>
        <c:axId val="912466112"/>
      </c:lineChart>
      <c:dateAx>
        <c:axId val="902342960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2466112"/>
        <c:crosses val="autoZero"/>
        <c:auto val="1"/>
        <c:lblOffset val="100"/>
        <c:baseTimeUnit val="months"/>
      </c:dateAx>
      <c:valAx>
        <c:axId val="9124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3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114300</xdr:colOff>
      <xdr:row>3</xdr:row>
      <xdr:rowOff>90487</xdr:rowOff>
    </xdr:from>
    <xdr:to>
      <xdr:col>34</xdr:col>
      <xdr:colOff>571500</xdr:colOff>
      <xdr:row>14</xdr:row>
      <xdr:rowOff>4762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E78E6B-884D-41A7-9B8F-BDBD7BAEA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15</xdr:row>
      <xdr:rowOff>90487</xdr:rowOff>
    </xdr:from>
    <xdr:to>
      <xdr:col>34</xdr:col>
      <xdr:colOff>476250</xdr:colOff>
      <xdr:row>26</xdr:row>
      <xdr:rowOff>4762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FFBA81-30A8-402C-9546-087D21BB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44</xdr:row>
      <xdr:rowOff>138112</xdr:rowOff>
    </xdr:from>
    <xdr:to>
      <xdr:col>24</xdr:col>
      <xdr:colOff>571500</xdr:colOff>
      <xdr:row>55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8869D4-640B-4F06-A4C4-5B5A3B30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114300</xdr:colOff>
      <xdr:row>3</xdr:row>
      <xdr:rowOff>90487</xdr:rowOff>
    </xdr:from>
    <xdr:to>
      <xdr:col>34</xdr:col>
      <xdr:colOff>571500</xdr:colOff>
      <xdr:row>14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EFFE69-4ECB-44EA-8C39-A122F1C01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15</xdr:row>
      <xdr:rowOff>90487</xdr:rowOff>
    </xdr:from>
    <xdr:to>
      <xdr:col>34</xdr:col>
      <xdr:colOff>476250</xdr:colOff>
      <xdr:row>26</xdr:row>
      <xdr:rowOff>4762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D04202-3960-49A7-BBE0-98C99CCD8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114300</xdr:colOff>
      <xdr:row>3</xdr:row>
      <xdr:rowOff>90487</xdr:rowOff>
    </xdr:from>
    <xdr:to>
      <xdr:col>34</xdr:col>
      <xdr:colOff>571500</xdr:colOff>
      <xdr:row>14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0F9C72-20F3-4AE9-ACD0-35D172F3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15</xdr:row>
      <xdr:rowOff>90487</xdr:rowOff>
    </xdr:from>
    <xdr:to>
      <xdr:col>34</xdr:col>
      <xdr:colOff>476250</xdr:colOff>
      <xdr:row>26</xdr:row>
      <xdr:rowOff>4762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E50AAC-7568-4466-B878-8357F9C7F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114300</xdr:colOff>
      <xdr:row>3</xdr:row>
      <xdr:rowOff>90487</xdr:rowOff>
    </xdr:from>
    <xdr:to>
      <xdr:col>34</xdr:col>
      <xdr:colOff>571500</xdr:colOff>
      <xdr:row>14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5DC6CA-6203-4EEC-AB82-BEEB4A26B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15</xdr:row>
      <xdr:rowOff>90487</xdr:rowOff>
    </xdr:from>
    <xdr:to>
      <xdr:col>34</xdr:col>
      <xdr:colOff>476250</xdr:colOff>
      <xdr:row>26</xdr:row>
      <xdr:rowOff>4762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A21CE1-6D20-41C8-9487-FE21E82CC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7</xdr:row>
      <xdr:rowOff>23812</xdr:rowOff>
    </xdr:from>
    <xdr:to>
      <xdr:col>19</xdr:col>
      <xdr:colOff>314325</xdr:colOff>
      <xdr:row>17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E07E0C-C2A1-4D49-920B-71489CC53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19</xdr:row>
      <xdr:rowOff>61912</xdr:rowOff>
    </xdr:from>
    <xdr:to>
      <xdr:col>20</xdr:col>
      <xdr:colOff>9525</xdr:colOff>
      <xdr:row>29</xdr:row>
      <xdr:rowOff>233362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372DC01-9C47-4844-B06A-13FFA3CBF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419099</xdr:colOff>
      <xdr:row>47</xdr:row>
      <xdr:rowOff>233362</xdr:rowOff>
    </xdr:from>
    <xdr:to>
      <xdr:col>27</xdr:col>
      <xdr:colOff>285749</xdr:colOff>
      <xdr:row>58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8F1C4A-7CB2-483D-83F0-BF4723786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91</xdr:row>
      <xdr:rowOff>252412</xdr:rowOff>
    </xdr:from>
    <xdr:to>
      <xdr:col>21</xdr:col>
      <xdr:colOff>85725</xdr:colOff>
      <xdr:row>102</xdr:row>
      <xdr:rowOff>166687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3EB88D2-D3F1-44BF-A309-F2CB20B16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48</xdr:row>
      <xdr:rowOff>157162</xdr:rowOff>
    </xdr:from>
    <xdr:to>
      <xdr:col>19</xdr:col>
      <xdr:colOff>47625</xdr:colOff>
      <xdr:row>59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6383D8-2AAE-42A9-B83C-BFED19EB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43</xdr:row>
      <xdr:rowOff>23812</xdr:rowOff>
    </xdr:from>
    <xdr:to>
      <xdr:col>16</xdr:col>
      <xdr:colOff>228600</xdr:colOff>
      <xdr:row>53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1951A4-DA8B-4D7B-9B0B-15347ECC1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49</xdr:row>
      <xdr:rowOff>90487</xdr:rowOff>
    </xdr:from>
    <xdr:to>
      <xdr:col>25</xdr:col>
      <xdr:colOff>66675</xdr:colOff>
      <xdr:row>60</xdr:row>
      <xdr:rowOff>4762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A5A584-2CA3-44DF-A8E7-E924E9E5E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79C-6C6B-4040-A1BC-4B3EAC7B20A1}">
  <dimension ref="B1:AB107"/>
  <sheetViews>
    <sheetView topLeftCell="M1" workbookViewId="0">
      <selection activeCell="Z14" sqref="Z14"/>
    </sheetView>
  </sheetViews>
  <sheetFormatPr defaultRowHeight="18.75"/>
  <cols>
    <col min="2" max="2" width="9.625" bestFit="1" customWidth="1"/>
    <col min="3" max="3" width="13.625" bestFit="1" customWidth="1"/>
    <col min="4" max="9" width="10.875" bestFit="1" customWidth="1"/>
    <col min="11" max="17" width="9.125" bestFit="1" customWidth="1"/>
    <col min="18" max="18" width="9" customWidth="1"/>
    <col min="21" max="21" width="10.875" bestFit="1" customWidth="1"/>
    <col min="26" max="26" width="10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" t="s">
        <v>19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8" t="s">
        <v>27</v>
      </c>
    </row>
    <row r="2" spans="2:28" ht="20.25" thickTop="1" thickBot="1">
      <c r="B2" s="2" t="s">
        <v>15</v>
      </c>
      <c r="C2" s="3">
        <v>43831</v>
      </c>
      <c r="D2" s="4">
        <v>0.1646</v>
      </c>
      <c r="E2" s="4">
        <v>0.29670000000000002</v>
      </c>
      <c r="F2" s="4">
        <v>0.376</v>
      </c>
      <c r="G2" s="4">
        <v>0.42280000000000001</v>
      </c>
      <c r="H2" s="4">
        <v>0.437</v>
      </c>
      <c r="I2" s="4">
        <v>0.44719999999999999</v>
      </c>
      <c r="J2" s="2"/>
      <c r="K2" s="2">
        <v>492</v>
      </c>
      <c r="L2" s="2">
        <v>81</v>
      </c>
      <c r="M2" s="2">
        <v>146</v>
      </c>
      <c r="N2" s="2">
        <v>185</v>
      </c>
      <c r="O2" s="2">
        <v>208</v>
      </c>
      <c r="P2" s="2">
        <v>215</v>
      </c>
      <c r="Q2" s="2">
        <v>220</v>
      </c>
      <c r="R2" s="5">
        <f>SUM(M2:M2)/SUM(K2:K2)</f>
        <v>0.2967479674796748</v>
      </c>
      <c r="T2" s="2" t="s">
        <v>20</v>
      </c>
      <c r="U2" s="3">
        <v>43831</v>
      </c>
      <c r="V2" s="5">
        <f>R2</f>
        <v>0.2967479674796748</v>
      </c>
      <c r="W2" s="5">
        <f>R15</f>
        <v>0.7675568743818002</v>
      </c>
      <c r="X2" s="5">
        <f>R28</f>
        <v>0.81889763779527558</v>
      </c>
      <c r="Y2" s="5">
        <f>R41</f>
        <v>0.62264150943396224</v>
      </c>
      <c r="Z2" s="5">
        <f>SUM(M15,M28,M41)/SUM(K15,K28,K41)</f>
        <v>0.76658270361041136</v>
      </c>
      <c r="AA2" s="5">
        <f t="shared" ref="AA2:AA14" si="0">Z2-V2</f>
        <v>0.46983473613073656</v>
      </c>
      <c r="AB2" s="5">
        <f t="shared" ref="AB2:AB14" si="1">X2-V2</f>
        <v>0.52214967031560078</v>
      </c>
    </row>
    <row r="3" spans="2:28" ht="20.25" thickTop="1" thickBot="1">
      <c r="B3" s="2" t="s">
        <v>15</v>
      </c>
      <c r="C3" s="3">
        <v>43862</v>
      </c>
      <c r="D3" s="4">
        <v>0.29580000000000001</v>
      </c>
      <c r="E3" s="4">
        <v>0.4375</v>
      </c>
      <c r="F3" s="4">
        <v>0.51459999999999995</v>
      </c>
      <c r="G3" s="4">
        <v>0.56459999999999999</v>
      </c>
      <c r="H3" s="4">
        <v>0.58960000000000001</v>
      </c>
      <c r="I3" s="4">
        <v>0.6</v>
      </c>
      <c r="J3" s="2"/>
      <c r="K3" s="2">
        <v>480</v>
      </c>
      <c r="L3" s="2">
        <v>142</v>
      </c>
      <c r="M3" s="2">
        <v>210</v>
      </c>
      <c r="N3" s="2">
        <v>247</v>
      </c>
      <c r="O3" s="2">
        <v>271</v>
      </c>
      <c r="P3" s="2">
        <v>283</v>
      </c>
      <c r="Q3" s="2">
        <v>288</v>
      </c>
      <c r="R3" s="5">
        <f>SUM(M2:M3)/SUM(K2:K3)</f>
        <v>0.36625514403292181</v>
      </c>
      <c r="T3" s="2" t="s">
        <v>20</v>
      </c>
      <c r="U3" s="3">
        <v>43862</v>
      </c>
      <c r="V3" s="5">
        <f t="shared" ref="V3:V13" si="2">R3</f>
        <v>0.36625514403292181</v>
      </c>
      <c r="W3" s="5">
        <f t="shared" ref="W3:W13" si="3">R16</f>
        <v>0.76626394052044611</v>
      </c>
      <c r="X3" s="5">
        <f t="shared" ref="X3:X13" si="4">R29</f>
        <v>0.81115879828326176</v>
      </c>
      <c r="Y3" s="5">
        <f t="shared" ref="Y3:Y13" si="5">R42</f>
        <v>0.70512820512820518</v>
      </c>
      <c r="Z3" s="5">
        <f>SUM(M16,M29,M42)/SUM(K16,K29,K42)</f>
        <v>0.77044025157232709</v>
      </c>
      <c r="AA3" s="5">
        <f t="shared" si="0"/>
        <v>0.40418510753940529</v>
      </c>
      <c r="AB3" s="5">
        <f t="shared" si="1"/>
        <v>0.44490365425033995</v>
      </c>
    </row>
    <row r="4" spans="2:28" ht="20.25" thickTop="1" thickBot="1">
      <c r="B4" s="2" t="s">
        <v>15</v>
      </c>
      <c r="C4" s="3">
        <v>43891</v>
      </c>
      <c r="D4" s="4">
        <v>0.35949999999999999</v>
      </c>
      <c r="E4" s="4">
        <v>0.52010000000000001</v>
      </c>
      <c r="F4" s="4">
        <v>0.56599999999999995</v>
      </c>
      <c r="G4" s="4">
        <v>0.58699999999999997</v>
      </c>
      <c r="H4" s="4">
        <v>0.61380000000000001</v>
      </c>
      <c r="I4" s="4">
        <v>0.63480000000000003</v>
      </c>
      <c r="J4" s="2"/>
      <c r="K4" s="2">
        <v>523</v>
      </c>
      <c r="L4" s="2">
        <v>188</v>
      </c>
      <c r="M4" s="2">
        <v>272</v>
      </c>
      <c r="N4" s="2">
        <v>296</v>
      </c>
      <c r="O4" s="2">
        <v>307</v>
      </c>
      <c r="P4" s="2">
        <v>321</v>
      </c>
      <c r="Q4" s="2">
        <v>332</v>
      </c>
      <c r="R4" s="5">
        <f t="shared" ref="R4:R70" si="6">SUM(M2:M4)/SUM(K2:K4)</f>
        <v>0.42006688963210703</v>
      </c>
      <c r="T4" s="2" t="s">
        <v>20</v>
      </c>
      <c r="U4" s="3">
        <v>43891</v>
      </c>
      <c r="V4" s="5">
        <f t="shared" si="2"/>
        <v>0.42006688963210703</v>
      </c>
      <c r="W4" s="5">
        <f t="shared" si="3"/>
        <v>0.78410359455235545</v>
      </c>
      <c r="X4" s="5">
        <f t="shared" si="4"/>
        <v>0.82669789227166279</v>
      </c>
      <c r="Y4" s="5">
        <f t="shared" si="5"/>
        <v>0.75496688741721851</v>
      </c>
      <c r="Z4" s="5">
        <f>SUM(M15:M17,M28:M30,M41:M43)/SUM(K15:K17,K28:K30,K41:K43)</f>
        <v>0.78683013644453237</v>
      </c>
      <c r="AA4" s="5">
        <f t="shared" si="0"/>
        <v>0.36676324681242534</v>
      </c>
      <c r="AB4" s="5">
        <f t="shared" si="1"/>
        <v>0.40663100263955576</v>
      </c>
    </row>
    <row r="5" spans="2:28" ht="20.25" thickTop="1" thickBot="1">
      <c r="B5" s="2" t="s">
        <v>15</v>
      </c>
      <c r="C5" s="3">
        <v>43922</v>
      </c>
      <c r="D5" s="4">
        <v>0.29599999999999999</v>
      </c>
      <c r="E5" s="4">
        <v>0.40400000000000003</v>
      </c>
      <c r="F5" s="4">
        <v>0.442</v>
      </c>
      <c r="G5" s="4">
        <v>0.46200000000000002</v>
      </c>
      <c r="H5" s="4">
        <v>0.48599999999999999</v>
      </c>
      <c r="I5" s="4">
        <v>0.49399999999999999</v>
      </c>
      <c r="J5" s="2"/>
      <c r="K5" s="2">
        <v>500</v>
      </c>
      <c r="L5" s="2">
        <v>148</v>
      </c>
      <c r="M5" s="2">
        <v>202</v>
      </c>
      <c r="N5" s="2">
        <v>221</v>
      </c>
      <c r="O5" s="2">
        <v>231</v>
      </c>
      <c r="P5" s="2">
        <v>243</v>
      </c>
      <c r="Q5" s="2">
        <v>247</v>
      </c>
      <c r="R5" s="5">
        <f t="shared" si="6"/>
        <v>0.45508982035928142</v>
      </c>
      <c r="T5" s="2" t="s">
        <v>20</v>
      </c>
      <c r="U5" s="3">
        <v>43922</v>
      </c>
      <c r="V5" s="5">
        <f t="shared" si="2"/>
        <v>0.45508982035928142</v>
      </c>
      <c r="W5" s="5">
        <f t="shared" si="3"/>
        <v>0.75523809523809526</v>
      </c>
      <c r="X5" s="5">
        <f t="shared" si="4"/>
        <v>0.80801687763713081</v>
      </c>
      <c r="Y5" s="5">
        <f t="shared" si="5"/>
        <v>0.75263157894736843</v>
      </c>
      <c r="Z5" s="5">
        <f>SUM(M16:M18,M29:M31,M42:M44)/SUM(K16:K18,K29:K31,K42:K44)</f>
        <v>0.76027960526315785</v>
      </c>
      <c r="AA5" s="5">
        <f t="shared" si="0"/>
        <v>0.30518978490387644</v>
      </c>
      <c r="AB5" s="5">
        <f t="shared" si="1"/>
        <v>0.3529270572778494</v>
      </c>
    </row>
    <row r="6" spans="2:28" ht="20.25" thickTop="1" thickBot="1">
      <c r="B6" s="2" t="s">
        <v>15</v>
      </c>
      <c r="C6" s="3">
        <v>43952</v>
      </c>
      <c r="D6" s="4">
        <v>0.21820000000000001</v>
      </c>
      <c r="E6" s="4">
        <v>0.29699999999999999</v>
      </c>
      <c r="F6" s="4">
        <v>0.33939999999999998</v>
      </c>
      <c r="G6" s="4">
        <v>0.37169999999999997</v>
      </c>
      <c r="H6" s="4">
        <v>0.38990000000000002</v>
      </c>
      <c r="I6" s="4">
        <v>0.40610000000000002</v>
      </c>
      <c r="J6" s="2"/>
      <c r="K6" s="2">
        <v>495</v>
      </c>
      <c r="L6" s="2">
        <v>108</v>
      </c>
      <c r="M6" s="2">
        <v>147</v>
      </c>
      <c r="N6" s="2">
        <v>168</v>
      </c>
      <c r="O6" s="2">
        <v>184</v>
      </c>
      <c r="P6" s="2">
        <v>193</v>
      </c>
      <c r="Q6" s="2">
        <v>201</v>
      </c>
      <c r="R6" s="5">
        <f t="shared" si="6"/>
        <v>0.40909090909090912</v>
      </c>
      <c r="T6" s="2" t="s">
        <v>20</v>
      </c>
      <c r="U6" s="3">
        <v>43952</v>
      </c>
      <c r="V6" s="5">
        <f t="shared" si="2"/>
        <v>0.40909090909090912</v>
      </c>
      <c r="W6" s="5">
        <f t="shared" si="3"/>
        <v>0.71329679838477067</v>
      </c>
      <c r="X6" s="5">
        <f t="shared" si="4"/>
        <v>0.72499999999999998</v>
      </c>
      <c r="Y6" s="5">
        <f t="shared" si="5"/>
        <v>0.65596330275229353</v>
      </c>
      <c r="Z6" s="5">
        <f t="shared" ref="Z6:Z13" si="7">SUM(M17:M19,M30:M32,M43:M45)/SUM(K17:K19,K30:K32,K43:K45)</f>
        <v>0.71164465786314524</v>
      </c>
      <c r="AA6" s="5">
        <f t="shared" si="0"/>
        <v>0.30255374877223612</v>
      </c>
      <c r="AB6" s="5">
        <f t="shared" si="1"/>
        <v>0.31590909090909086</v>
      </c>
    </row>
    <row r="7" spans="2:28" ht="20.25" thickTop="1" thickBot="1">
      <c r="B7" s="2" t="s">
        <v>15</v>
      </c>
      <c r="C7" s="3">
        <v>43983</v>
      </c>
      <c r="D7" s="4">
        <v>0.23719999999999999</v>
      </c>
      <c r="E7" s="4">
        <v>0.36959999999999998</v>
      </c>
      <c r="F7" s="4">
        <v>0.4229</v>
      </c>
      <c r="G7" s="4">
        <v>0.45650000000000002</v>
      </c>
      <c r="H7" s="4">
        <v>0.48809999999999998</v>
      </c>
      <c r="I7" s="4">
        <v>0.51780000000000004</v>
      </c>
      <c r="J7" s="2"/>
      <c r="K7" s="2">
        <v>506</v>
      </c>
      <c r="L7" s="2">
        <v>120</v>
      </c>
      <c r="M7" s="2">
        <v>187</v>
      </c>
      <c r="N7" s="2">
        <v>214</v>
      </c>
      <c r="O7" s="2">
        <v>231</v>
      </c>
      <c r="P7" s="2">
        <v>247</v>
      </c>
      <c r="Q7" s="2">
        <v>262</v>
      </c>
      <c r="R7" s="5">
        <f t="shared" si="6"/>
        <v>0.35709526982011991</v>
      </c>
      <c r="T7" s="2" t="s">
        <v>20</v>
      </c>
      <c r="U7" s="3">
        <v>43983</v>
      </c>
      <c r="V7" s="5">
        <f t="shared" si="2"/>
        <v>0.35709526982011991</v>
      </c>
      <c r="W7" s="5">
        <f t="shared" si="3"/>
        <v>0.51314800901577762</v>
      </c>
      <c r="X7" s="5">
        <f t="shared" si="4"/>
        <v>0.625</v>
      </c>
      <c r="Y7" s="5">
        <f t="shared" si="5"/>
        <v>0.56521739130434778</v>
      </c>
      <c r="Z7" s="5">
        <f t="shared" si="7"/>
        <v>0.53867102396514166</v>
      </c>
      <c r="AA7" s="5">
        <f t="shared" si="0"/>
        <v>0.18157575414502175</v>
      </c>
      <c r="AB7" s="5">
        <f t="shared" si="1"/>
        <v>0.26790473017988009</v>
      </c>
    </row>
    <row r="8" spans="2:28" ht="20.25" thickTop="1" thickBot="1">
      <c r="B8" s="2" t="s">
        <v>15</v>
      </c>
      <c r="C8" s="3">
        <v>44013</v>
      </c>
      <c r="D8" s="4">
        <v>0.28460000000000002</v>
      </c>
      <c r="E8" s="4">
        <v>0.4108</v>
      </c>
      <c r="F8" s="4">
        <v>0.47289999999999999</v>
      </c>
      <c r="G8" s="4">
        <v>0.501</v>
      </c>
      <c r="H8" s="4">
        <v>0.53110000000000002</v>
      </c>
      <c r="I8" s="4">
        <v>0.55110000000000003</v>
      </c>
      <c r="J8" s="2"/>
      <c r="K8" s="2">
        <v>499</v>
      </c>
      <c r="L8" s="2">
        <v>142</v>
      </c>
      <c r="M8" s="2">
        <v>205</v>
      </c>
      <c r="N8" s="2">
        <v>236</v>
      </c>
      <c r="O8" s="2">
        <v>250</v>
      </c>
      <c r="P8" s="2">
        <v>265</v>
      </c>
      <c r="Q8" s="2">
        <v>275</v>
      </c>
      <c r="R8" s="5">
        <f t="shared" si="6"/>
        <v>0.35933333333333334</v>
      </c>
      <c r="T8" s="2" t="s">
        <v>20</v>
      </c>
      <c r="U8" s="3">
        <v>44013</v>
      </c>
      <c r="V8" s="5">
        <f t="shared" si="2"/>
        <v>0.35933333333333334</v>
      </c>
      <c r="W8" s="5">
        <f t="shared" si="3"/>
        <v>0.41160949868073876</v>
      </c>
      <c r="X8" s="5">
        <f t="shared" si="4"/>
        <v>0.5</v>
      </c>
      <c r="Y8" s="5">
        <f t="shared" si="5"/>
        <v>0.40277777777777779</v>
      </c>
      <c r="Z8" s="5">
        <f t="shared" si="7"/>
        <v>0.42898272552783112</v>
      </c>
      <c r="AA8" s="5">
        <f t="shared" si="0"/>
        <v>6.9649392194497783E-2</v>
      </c>
      <c r="AB8" s="5">
        <f t="shared" si="1"/>
        <v>0.14066666666666666</v>
      </c>
    </row>
    <row r="9" spans="2:28" ht="20.25" thickTop="1" thickBot="1">
      <c r="B9" s="2" t="s">
        <v>15</v>
      </c>
      <c r="C9" s="3">
        <v>44044</v>
      </c>
      <c r="D9" s="4">
        <v>0.18920000000000001</v>
      </c>
      <c r="E9" s="4">
        <v>0.27089999999999997</v>
      </c>
      <c r="F9" s="4">
        <v>0.32269999999999999</v>
      </c>
      <c r="G9" s="4">
        <v>0.36649999999999999</v>
      </c>
      <c r="H9" s="4">
        <v>0.40639999999999998</v>
      </c>
      <c r="I9" s="4">
        <v>0.43819999999999998</v>
      </c>
      <c r="J9" s="2"/>
      <c r="K9" s="2">
        <v>502</v>
      </c>
      <c r="L9" s="2">
        <v>95</v>
      </c>
      <c r="M9" s="2">
        <v>136</v>
      </c>
      <c r="N9" s="2">
        <v>162</v>
      </c>
      <c r="O9" s="2">
        <v>184</v>
      </c>
      <c r="P9" s="2">
        <v>204</v>
      </c>
      <c r="Q9" s="2">
        <v>220</v>
      </c>
      <c r="R9" s="5">
        <f t="shared" si="6"/>
        <v>0.35036496350364965</v>
      </c>
      <c r="T9" s="2" t="s">
        <v>20</v>
      </c>
      <c r="U9" s="3">
        <v>44044</v>
      </c>
      <c r="V9" s="5">
        <f t="shared" si="2"/>
        <v>0.35036496350364965</v>
      </c>
      <c r="W9" s="5">
        <f t="shared" si="3"/>
        <v>0.3971119133574007</v>
      </c>
      <c r="X9" s="5">
        <f t="shared" si="4"/>
        <v>0.5</v>
      </c>
      <c r="Y9" s="5">
        <f t="shared" si="5"/>
        <v>0.47058823529411764</v>
      </c>
      <c r="Z9" s="5">
        <f t="shared" si="7"/>
        <v>0.42428198433420367</v>
      </c>
      <c r="AA9" s="5">
        <f t="shared" si="0"/>
        <v>7.3917020830554014E-2</v>
      </c>
      <c r="AB9" s="5">
        <f t="shared" si="1"/>
        <v>0.14963503649635035</v>
      </c>
    </row>
    <row r="10" spans="2:28" ht="20.25" thickTop="1" thickBot="1">
      <c r="B10" s="2" t="s">
        <v>15</v>
      </c>
      <c r="C10" s="3">
        <v>44075</v>
      </c>
      <c r="D10" s="4">
        <v>0.25750000000000001</v>
      </c>
      <c r="E10" s="4">
        <v>0.3972</v>
      </c>
      <c r="F10" s="4">
        <v>0.4471</v>
      </c>
      <c r="G10" s="4">
        <v>0.505</v>
      </c>
      <c r="H10" s="4">
        <v>0.55489999999999995</v>
      </c>
      <c r="I10" s="4">
        <v>0.55489999999999995</v>
      </c>
      <c r="J10" s="2"/>
      <c r="K10" s="2">
        <v>501</v>
      </c>
      <c r="L10" s="2">
        <v>129</v>
      </c>
      <c r="M10" s="2">
        <v>199</v>
      </c>
      <c r="N10" s="2">
        <v>224</v>
      </c>
      <c r="O10" s="2">
        <v>253</v>
      </c>
      <c r="P10" s="2">
        <v>278</v>
      </c>
      <c r="Q10" s="2">
        <v>278</v>
      </c>
      <c r="R10" s="5">
        <f t="shared" si="6"/>
        <v>0.35952063914780291</v>
      </c>
      <c r="T10" s="2" t="s">
        <v>20</v>
      </c>
      <c r="U10" s="3">
        <v>44075</v>
      </c>
      <c r="V10" s="5">
        <f t="shared" si="2"/>
        <v>0.35952063914780291</v>
      </c>
      <c r="W10" s="5">
        <f t="shared" si="3"/>
        <v>0.42124542124542125</v>
      </c>
      <c r="X10" s="5">
        <f t="shared" si="4"/>
        <v>0.51744186046511631</v>
      </c>
      <c r="Y10" s="5">
        <f t="shared" si="5"/>
        <v>0.42857142857142855</v>
      </c>
      <c r="Z10" s="5">
        <f t="shared" si="7"/>
        <v>0.44369973190348527</v>
      </c>
      <c r="AA10" s="5">
        <f t="shared" si="0"/>
        <v>8.4179092755682361E-2</v>
      </c>
      <c r="AB10" s="5">
        <f t="shared" si="1"/>
        <v>0.1579212213173134</v>
      </c>
    </row>
    <row r="11" spans="2:28" ht="20.25" thickTop="1" thickBot="1">
      <c r="B11" s="2" t="s">
        <v>15</v>
      </c>
      <c r="C11" s="3">
        <v>44105</v>
      </c>
      <c r="D11" s="4">
        <v>0.253</v>
      </c>
      <c r="E11" s="4">
        <v>0.40279999999999999</v>
      </c>
      <c r="F11" s="4">
        <v>0.47570000000000001</v>
      </c>
      <c r="G11" s="4">
        <v>0.5101</v>
      </c>
      <c r="H11" s="4">
        <v>0.5121</v>
      </c>
      <c r="I11" s="4">
        <v>0.5121</v>
      </c>
      <c r="J11" s="2"/>
      <c r="K11" s="2">
        <v>494</v>
      </c>
      <c r="L11" s="2">
        <v>125</v>
      </c>
      <c r="M11" s="2">
        <v>199</v>
      </c>
      <c r="N11" s="2">
        <v>235</v>
      </c>
      <c r="O11" s="2">
        <v>252</v>
      </c>
      <c r="P11" s="2">
        <v>253</v>
      </c>
      <c r="Q11" s="2">
        <v>253</v>
      </c>
      <c r="R11" s="5">
        <f t="shared" si="6"/>
        <v>0.35671342685370744</v>
      </c>
      <c r="T11" s="2" t="s">
        <v>20</v>
      </c>
      <c r="U11" s="3">
        <v>44105</v>
      </c>
      <c r="V11" s="5">
        <f t="shared" si="2"/>
        <v>0.35671342685370744</v>
      </c>
      <c r="W11" s="5">
        <f t="shared" si="3"/>
        <v>0.36578171091445427</v>
      </c>
      <c r="X11" s="5">
        <f t="shared" si="4"/>
        <v>0.5056179775280899</v>
      </c>
      <c r="Y11" s="5">
        <f t="shared" si="5"/>
        <v>0.4</v>
      </c>
      <c r="Z11" s="5">
        <f t="shared" si="7"/>
        <v>0.3950892857142857</v>
      </c>
      <c r="AA11" s="5">
        <f t="shared" si="0"/>
        <v>3.837585886057826E-2</v>
      </c>
      <c r="AB11" s="5">
        <f t="shared" si="1"/>
        <v>0.14890455067438246</v>
      </c>
    </row>
    <row r="12" spans="2:28" ht="20.25" thickTop="1" thickBot="1">
      <c r="B12" s="2" t="s">
        <v>15</v>
      </c>
      <c r="C12" s="3">
        <v>44136</v>
      </c>
      <c r="D12" s="4">
        <v>0.26179999999999998</v>
      </c>
      <c r="E12" s="4">
        <v>0.42320000000000002</v>
      </c>
      <c r="F12" s="4">
        <v>0.48820000000000002</v>
      </c>
      <c r="G12" s="4">
        <v>0.48820000000000002</v>
      </c>
      <c r="H12" s="4">
        <v>0.48820000000000002</v>
      </c>
      <c r="I12" s="4">
        <v>0.48820000000000002</v>
      </c>
      <c r="J12" s="2"/>
      <c r="K12" s="2">
        <v>508</v>
      </c>
      <c r="L12" s="2">
        <v>133</v>
      </c>
      <c r="M12" s="2">
        <v>215</v>
      </c>
      <c r="N12" s="2">
        <v>248</v>
      </c>
      <c r="O12" s="2">
        <v>248</v>
      </c>
      <c r="P12" s="2">
        <v>248</v>
      </c>
      <c r="Q12" s="2">
        <v>248</v>
      </c>
      <c r="R12" s="5">
        <f t="shared" si="6"/>
        <v>0.40785096473719229</v>
      </c>
      <c r="T12" s="2" t="s">
        <v>20</v>
      </c>
      <c r="U12" s="3">
        <v>44136</v>
      </c>
      <c r="V12" s="5">
        <f t="shared" si="2"/>
        <v>0.40785096473719229</v>
      </c>
      <c r="W12" s="5">
        <f t="shared" si="3"/>
        <v>0.32245922208281053</v>
      </c>
      <c r="X12" s="5">
        <f t="shared" si="4"/>
        <v>0.56643356643356646</v>
      </c>
      <c r="Y12" s="5">
        <f t="shared" si="5"/>
        <v>0.31428571428571428</v>
      </c>
      <c r="Z12" s="5">
        <f t="shared" si="7"/>
        <v>0.35794871794871796</v>
      </c>
      <c r="AA12" s="5">
        <f t="shared" si="0"/>
        <v>-4.9902246788474325E-2</v>
      </c>
      <c r="AB12" s="5">
        <f t="shared" si="1"/>
        <v>0.15858260169637417</v>
      </c>
    </row>
    <row r="13" spans="2:28" ht="20.25" thickTop="1" thickBot="1">
      <c r="B13" s="2" t="s">
        <v>15</v>
      </c>
      <c r="C13" s="3">
        <v>44166</v>
      </c>
      <c r="D13" s="4">
        <v>0.2994</v>
      </c>
      <c r="E13" s="4">
        <v>0.36930000000000002</v>
      </c>
      <c r="F13" s="4">
        <v>0.36930000000000002</v>
      </c>
      <c r="G13" s="4">
        <v>0.36930000000000002</v>
      </c>
      <c r="H13" s="4">
        <v>0.36930000000000002</v>
      </c>
      <c r="I13" s="4">
        <v>0.36930000000000002</v>
      </c>
      <c r="J13" s="2"/>
      <c r="K13" s="2">
        <v>501</v>
      </c>
      <c r="L13" s="2">
        <v>150</v>
      </c>
      <c r="M13" s="2">
        <v>185</v>
      </c>
      <c r="N13" s="2">
        <v>185</v>
      </c>
      <c r="O13" s="2">
        <v>185</v>
      </c>
      <c r="P13" s="2">
        <v>185</v>
      </c>
      <c r="Q13" s="2">
        <v>185</v>
      </c>
      <c r="R13" s="5">
        <f t="shared" si="6"/>
        <v>0.3985362608117099</v>
      </c>
      <c r="T13" s="2" t="s">
        <v>20</v>
      </c>
      <c r="U13" s="3">
        <v>44166</v>
      </c>
      <c r="V13" s="5">
        <f t="shared" si="2"/>
        <v>0.3985362608117099</v>
      </c>
      <c r="W13" s="5">
        <f t="shared" si="3"/>
        <v>0.27473583093179638</v>
      </c>
      <c r="X13" s="5">
        <f t="shared" si="4"/>
        <v>0.48905109489051096</v>
      </c>
      <c r="Y13" s="5">
        <f t="shared" si="5"/>
        <v>0.35897435897435898</v>
      </c>
      <c r="Z13" s="5">
        <f t="shared" si="7"/>
        <v>0.30156121610517667</v>
      </c>
      <c r="AA13" s="5">
        <f t="shared" si="0"/>
        <v>-9.6975044706533231E-2</v>
      </c>
      <c r="AB13" s="5">
        <f t="shared" si="1"/>
        <v>9.0514834078801065E-2</v>
      </c>
    </row>
    <row r="14" spans="2:28" ht="20.25" thickTop="1" thickBot="1">
      <c r="B14" s="2" t="s">
        <v>15</v>
      </c>
      <c r="C14" s="3">
        <v>44197</v>
      </c>
      <c r="D14" s="4">
        <v>0.18890000000000001</v>
      </c>
      <c r="E14" s="4">
        <v>0.18890000000000001</v>
      </c>
      <c r="F14" s="4">
        <v>0.18890000000000001</v>
      </c>
      <c r="G14" s="4">
        <v>0.18890000000000001</v>
      </c>
      <c r="H14" s="4">
        <v>0.18890000000000001</v>
      </c>
      <c r="I14" s="4">
        <v>0.18890000000000001</v>
      </c>
      <c r="J14" s="2"/>
      <c r="K14" s="2">
        <v>487</v>
      </c>
      <c r="L14" s="2">
        <v>92</v>
      </c>
      <c r="M14" s="2">
        <v>92</v>
      </c>
      <c r="N14" s="2">
        <v>92</v>
      </c>
      <c r="O14" s="2">
        <v>92</v>
      </c>
      <c r="P14" s="2">
        <v>92</v>
      </c>
      <c r="Q14" s="2">
        <v>92</v>
      </c>
      <c r="R14" s="5">
        <f t="shared" si="6"/>
        <v>0.32887700534759357</v>
      </c>
      <c r="T14" s="2" t="s">
        <v>20</v>
      </c>
      <c r="U14" s="3">
        <v>44197</v>
      </c>
      <c r="V14" s="5">
        <f t="shared" ref="V14" si="8">R14</f>
        <v>0.32887700534759357</v>
      </c>
      <c r="W14" s="5">
        <f t="shared" ref="W14" si="9">R27</f>
        <v>0.26337792642140467</v>
      </c>
      <c r="X14" s="5">
        <f t="shared" ref="X14" si="10">R40</f>
        <v>0.36470588235294116</v>
      </c>
      <c r="Y14" s="5">
        <f t="shared" ref="Y14" si="11">R53</f>
        <v>0.33333333333333331</v>
      </c>
      <c r="Z14" s="5">
        <f t="shared" ref="Z14" si="12">SUM(M25:M27,M38:M40,M51:M53)/SUM(K25:K27,K38:K40,K51:K53)</f>
        <v>0.27746077032810273</v>
      </c>
      <c r="AA14" s="5">
        <f t="shared" si="0"/>
        <v>-5.141623501949083E-2</v>
      </c>
      <c r="AB14" s="5">
        <f t="shared" si="1"/>
        <v>3.5828877005347592E-2</v>
      </c>
    </row>
    <row r="15" spans="2:28" ht="20.25" thickTop="1" thickBot="1">
      <c r="B15" s="2" t="s">
        <v>16</v>
      </c>
      <c r="C15" s="3">
        <v>43831</v>
      </c>
      <c r="D15" s="4">
        <v>0.6835</v>
      </c>
      <c r="E15" s="4">
        <v>0.76759999999999995</v>
      </c>
      <c r="F15" s="4">
        <v>0.82</v>
      </c>
      <c r="G15" s="4">
        <v>0.83279999999999998</v>
      </c>
      <c r="H15" s="4">
        <v>0.83779999999999999</v>
      </c>
      <c r="I15" s="4">
        <v>0.84370000000000001</v>
      </c>
      <c r="J15" s="2"/>
      <c r="K15" s="2">
        <v>1011</v>
      </c>
      <c r="L15" s="2">
        <v>691</v>
      </c>
      <c r="M15" s="2">
        <v>776</v>
      </c>
      <c r="N15" s="2">
        <v>829</v>
      </c>
      <c r="O15" s="2">
        <v>842</v>
      </c>
      <c r="P15" s="2">
        <v>847</v>
      </c>
      <c r="Q15" s="2">
        <v>853</v>
      </c>
      <c r="R15" s="5">
        <f>SUM(M15:M15)/SUM(K15:K15)</f>
        <v>0.7675568743818002</v>
      </c>
    </row>
    <row r="16" spans="2:28" ht="34.5" thickTop="1" thickBot="1">
      <c r="B16" s="2" t="s">
        <v>16</v>
      </c>
      <c r="C16" s="3">
        <v>43862</v>
      </c>
      <c r="D16" s="4">
        <v>0.65469999999999995</v>
      </c>
      <c r="E16" s="4">
        <v>0.7651</v>
      </c>
      <c r="F16" s="4">
        <v>0.78879999999999995</v>
      </c>
      <c r="G16" s="4">
        <v>0.80189999999999995</v>
      </c>
      <c r="H16" s="4">
        <v>0.80979999999999996</v>
      </c>
      <c r="I16" s="4">
        <v>0.81420000000000003</v>
      </c>
      <c r="J16" s="2"/>
      <c r="K16" s="2">
        <v>1141</v>
      </c>
      <c r="L16" s="2">
        <v>747</v>
      </c>
      <c r="M16" s="2">
        <v>873</v>
      </c>
      <c r="N16" s="2">
        <v>900</v>
      </c>
      <c r="O16" s="2">
        <v>915</v>
      </c>
      <c r="P16" s="2">
        <v>924</v>
      </c>
      <c r="Q16" s="2">
        <v>929</v>
      </c>
      <c r="R16" s="5">
        <f>SUM(M15:M16)/SUM(K15:K16)</f>
        <v>0.76626394052044611</v>
      </c>
      <c r="T16" s="1" t="s">
        <v>0</v>
      </c>
      <c r="U16" s="1" t="s">
        <v>1</v>
      </c>
      <c r="V16" s="1" t="s">
        <v>19</v>
      </c>
      <c r="W16" s="1" t="s">
        <v>22</v>
      </c>
      <c r="X16" s="1" t="s">
        <v>23</v>
      </c>
      <c r="Y16" s="1" t="s">
        <v>24</v>
      </c>
      <c r="Z16" s="1" t="s">
        <v>25</v>
      </c>
      <c r="AA16" s="8" t="s">
        <v>26</v>
      </c>
      <c r="AB16" s="8" t="s">
        <v>27</v>
      </c>
    </row>
    <row r="17" spans="2:28" ht="20.25" thickTop="1" thickBot="1">
      <c r="B17" s="2" t="s">
        <v>16</v>
      </c>
      <c r="C17" s="3">
        <v>43891</v>
      </c>
      <c r="D17" s="4">
        <v>0.74990000000000001</v>
      </c>
      <c r="E17" s="4">
        <v>0.80059999999999998</v>
      </c>
      <c r="F17" s="4">
        <v>0.81689999999999996</v>
      </c>
      <c r="G17" s="4">
        <v>0.82169999999999999</v>
      </c>
      <c r="H17" s="4">
        <v>0.82979999999999998</v>
      </c>
      <c r="I17" s="4">
        <v>0.83840000000000003</v>
      </c>
      <c r="J17" s="2"/>
      <c r="K17" s="2">
        <v>2327</v>
      </c>
      <c r="L17" s="2">
        <v>1745</v>
      </c>
      <c r="M17" s="2">
        <v>1863</v>
      </c>
      <c r="N17" s="2">
        <v>1901</v>
      </c>
      <c r="O17" s="2">
        <v>1912</v>
      </c>
      <c r="P17" s="2">
        <v>1931</v>
      </c>
      <c r="Q17" s="2">
        <v>1951</v>
      </c>
      <c r="R17" s="5">
        <f t="shared" si="6"/>
        <v>0.78410359455235545</v>
      </c>
      <c r="T17" s="2" t="s">
        <v>20</v>
      </c>
      <c r="U17" s="3">
        <v>43831</v>
      </c>
      <c r="V17" s="5">
        <f>R55</f>
        <v>0.43089430894308944</v>
      </c>
      <c r="W17" s="5">
        <f>R68</f>
        <v>0.87636003956478736</v>
      </c>
      <c r="X17" s="5">
        <f>R81</f>
        <v>0.89763779527559051</v>
      </c>
      <c r="Y17" s="5">
        <f>R94</f>
        <v>0.77358490566037741</v>
      </c>
      <c r="Z17" s="5">
        <f>SUM(M68,M81,M94)/SUM(K68,K81,K94)</f>
        <v>0.87405541561712852</v>
      </c>
      <c r="AA17" s="5">
        <f t="shared" ref="AA17:AA29" si="13">Z17-V17</f>
        <v>0.44316110667403907</v>
      </c>
      <c r="AB17" s="5">
        <f t="shared" ref="AB17:AB29" si="14">X17-V17</f>
        <v>0.46674348633250107</v>
      </c>
    </row>
    <row r="18" spans="2:28" ht="20.25" thickTop="1" thickBot="1">
      <c r="B18" s="2" t="s">
        <v>16</v>
      </c>
      <c r="C18" s="3">
        <v>43922</v>
      </c>
      <c r="D18" s="4">
        <v>0.54920000000000002</v>
      </c>
      <c r="E18" s="4">
        <v>0.59560000000000002</v>
      </c>
      <c r="F18" s="4">
        <v>0.6079</v>
      </c>
      <c r="G18" s="4">
        <v>0.623</v>
      </c>
      <c r="H18" s="4">
        <v>0.63109999999999999</v>
      </c>
      <c r="I18" s="4">
        <v>0.63929999999999998</v>
      </c>
      <c r="J18" s="2"/>
      <c r="K18" s="2">
        <v>732</v>
      </c>
      <c r="L18" s="2">
        <v>402</v>
      </c>
      <c r="M18" s="2">
        <v>436</v>
      </c>
      <c r="N18" s="2">
        <v>445</v>
      </c>
      <c r="O18" s="2">
        <v>456</v>
      </c>
      <c r="P18" s="2">
        <v>462</v>
      </c>
      <c r="Q18" s="2">
        <v>468</v>
      </c>
      <c r="R18" s="5">
        <f t="shared" si="6"/>
        <v>0.75523809523809526</v>
      </c>
      <c r="T18" s="2" t="s">
        <v>20</v>
      </c>
      <c r="U18" s="3">
        <v>43862</v>
      </c>
      <c r="V18" s="5">
        <f t="shared" ref="V18:V28" si="15">R56</f>
        <v>0.49382716049382713</v>
      </c>
      <c r="W18" s="5">
        <f t="shared" ref="W18:W28" si="16">R69</f>
        <v>0.86849442379182151</v>
      </c>
      <c r="X18" s="5">
        <f t="shared" ref="X18:X28" si="17">R82</f>
        <v>0.88412017167381973</v>
      </c>
      <c r="Y18" s="5">
        <f t="shared" ref="Y18:Y28" si="18">R95</f>
        <v>0.80769230769230771</v>
      </c>
      <c r="Z18" s="5">
        <f>SUM(M69,M82,M95)/SUM(K69,K82,K95)</f>
        <v>0.86242138364779874</v>
      </c>
      <c r="AA18" s="5">
        <f t="shared" si="13"/>
        <v>0.36859422315397161</v>
      </c>
      <c r="AB18" s="5">
        <f t="shared" si="14"/>
        <v>0.3902930111799926</v>
      </c>
    </row>
    <row r="19" spans="2:28" ht="20.25" thickTop="1" thickBot="1">
      <c r="B19" s="2" t="s">
        <v>16</v>
      </c>
      <c r="C19" s="3">
        <v>43952</v>
      </c>
      <c r="D19" s="4">
        <v>0.36270000000000002</v>
      </c>
      <c r="E19" s="4">
        <v>0.42649999999999999</v>
      </c>
      <c r="F19" s="4">
        <v>0.46810000000000002</v>
      </c>
      <c r="G19" s="4">
        <v>0.48039999999999999</v>
      </c>
      <c r="H19" s="4">
        <v>0.5</v>
      </c>
      <c r="I19" s="4">
        <v>0.51470000000000005</v>
      </c>
      <c r="J19" s="2"/>
      <c r="K19" s="2">
        <v>408</v>
      </c>
      <c r="L19" s="2">
        <v>148</v>
      </c>
      <c r="M19" s="2">
        <v>174</v>
      </c>
      <c r="N19" s="2">
        <v>191</v>
      </c>
      <c r="O19" s="2">
        <v>196</v>
      </c>
      <c r="P19" s="2">
        <v>204</v>
      </c>
      <c r="Q19" s="2">
        <v>210</v>
      </c>
      <c r="R19" s="5">
        <f t="shared" si="6"/>
        <v>0.71329679838477067</v>
      </c>
      <c r="T19" s="2" t="s">
        <v>20</v>
      </c>
      <c r="U19" s="3">
        <v>43891</v>
      </c>
      <c r="V19" s="5">
        <f t="shared" si="15"/>
        <v>0.52575250836120402</v>
      </c>
      <c r="W19" s="5">
        <f t="shared" si="16"/>
        <v>0.86827416834114757</v>
      </c>
      <c r="X19" s="5">
        <f t="shared" si="17"/>
        <v>0.89695550351288056</v>
      </c>
      <c r="Y19" s="5">
        <f t="shared" si="18"/>
        <v>0.82119205298013243</v>
      </c>
      <c r="Z19" s="5">
        <f>SUM(M68:M70,M81:M83,M94:M96)/SUM(K68:K70,K81:K83,K94:K96)</f>
        <v>0.86929009294047854</v>
      </c>
      <c r="AA19" s="5">
        <f t="shared" si="13"/>
        <v>0.34353758457927452</v>
      </c>
      <c r="AB19" s="5">
        <f t="shared" si="14"/>
        <v>0.37120299515167654</v>
      </c>
    </row>
    <row r="20" spans="2:28" ht="20.25" thickTop="1" thickBot="1">
      <c r="B20" s="2" t="s">
        <v>16</v>
      </c>
      <c r="C20" s="3">
        <v>43983</v>
      </c>
      <c r="D20" s="4">
        <v>0.3246</v>
      </c>
      <c r="E20" s="4">
        <v>0.38219999999999998</v>
      </c>
      <c r="F20" s="4">
        <v>0.44500000000000001</v>
      </c>
      <c r="G20" s="4">
        <v>0.46600000000000003</v>
      </c>
      <c r="H20" s="4">
        <v>0.4869</v>
      </c>
      <c r="I20" s="4">
        <v>0.49740000000000001</v>
      </c>
      <c r="J20" s="2"/>
      <c r="K20" s="2">
        <v>191</v>
      </c>
      <c r="L20" s="2">
        <v>62</v>
      </c>
      <c r="M20" s="2">
        <v>73</v>
      </c>
      <c r="N20" s="2">
        <v>85</v>
      </c>
      <c r="O20" s="2">
        <v>89</v>
      </c>
      <c r="P20" s="2">
        <v>93</v>
      </c>
      <c r="Q20" s="2">
        <v>95</v>
      </c>
      <c r="R20" s="5">
        <f t="shared" si="6"/>
        <v>0.51314800901577762</v>
      </c>
      <c r="T20" s="2" t="s">
        <v>20</v>
      </c>
      <c r="U20" s="3">
        <v>43922</v>
      </c>
      <c r="V20" s="5">
        <f t="shared" si="15"/>
        <v>0.54624085163007319</v>
      </c>
      <c r="W20" s="5">
        <f t="shared" si="16"/>
        <v>0.8376190476190476</v>
      </c>
      <c r="X20" s="5">
        <f t="shared" si="17"/>
        <v>0.88818565400843885</v>
      </c>
      <c r="Y20" s="5">
        <f t="shared" si="18"/>
        <v>0.82631578947368423</v>
      </c>
      <c r="Z20" s="5">
        <f t="shared" ref="Z20:Z28" si="19">SUM(M69:M71,M82:M84,M95:M97)/SUM(K69:K71,K82:K84,K95:K97)</f>
        <v>0.84210526315789469</v>
      </c>
      <c r="AA20" s="5">
        <f t="shared" si="13"/>
        <v>0.2958644115278215</v>
      </c>
      <c r="AB20" s="5">
        <f t="shared" si="14"/>
        <v>0.34194480237836566</v>
      </c>
    </row>
    <row r="21" spans="2:28" ht="20.25" thickTop="1" thickBot="1">
      <c r="B21" s="2" t="s">
        <v>16</v>
      </c>
      <c r="C21" s="3">
        <v>44013</v>
      </c>
      <c r="D21" s="4">
        <v>0.3019</v>
      </c>
      <c r="E21" s="4">
        <v>0.4088</v>
      </c>
      <c r="F21" s="4">
        <v>0.47170000000000001</v>
      </c>
      <c r="G21" s="4">
        <v>0.52829999999999999</v>
      </c>
      <c r="H21" s="4">
        <v>0.56599999999999995</v>
      </c>
      <c r="I21" s="4">
        <v>0.5786</v>
      </c>
      <c r="J21" s="2"/>
      <c r="K21" s="2">
        <v>159</v>
      </c>
      <c r="L21" s="2">
        <v>48</v>
      </c>
      <c r="M21" s="2">
        <v>65</v>
      </c>
      <c r="N21" s="2">
        <v>75</v>
      </c>
      <c r="O21" s="2">
        <v>84</v>
      </c>
      <c r="P21" s="2">
        <v>90</v>
      </c>
      <c r="Q21" s="2">
        <v>92</v>
      </c>
      <c r="R21" s="5">
        <f t="shared" si="6"/>
        <v>0.41160949868073876</v>
      </c>
      <c r="T21" s="2" t="s">
        <v>20</v>
      </c>
      <c r="U21" s="3">
        <v>43952</v>
      </c>
      <c r="V21" s="5">
        <f t="shared" si="15"/>
        <v>0.50724637681159424</v>
      </c>
      <c r="W21" s="5">
        <f t="shared" si="16"/>
        <v>0.80328814537063742</v>
      </c>
      <c r="X21" s="5">
        <f t="shared" si="17"/>
        <v>0.82708333333333328</v>
      </c>
      <c r="Y21" s="5">
        <f t="shared" si="18"/>
        <v>0.77522935779816515</v>
      </c>
      <c r="Z21" s="5">
        <f t="shared" si="19"/>
        <v>0.80456182472989191</v>
      </c>
      <c r="AA21" s="5">
        <f t="shared" si="13"/>
        <v>0.29731544791829767</v>
      </c>
      <c r="AB21" s="5">
        <f t="shared" si="14"/>
        <v>0.31983695652173905</v>
      </c>
    </row>
    <row r="22" spans="2:28" ht="20.25" thickTop="1" thickBot="1">
      <c r="B22" s="2" t="s">
        <v>16</v>
      </c>
      <c r="C22" s="3">
        <v>44044</v>
      </c>
      <c r="D22" s="4">
        <v>0.31369999999999998</v>
      </c>
      <c r="E22" s="4">
        <v>0.40200000000000002</v>
      </c>
      <c r="F22" s="4">
        <v>0.4461</v>
      </c>
      <c r="G22" s="4">
        <v>0.46079999999999999</v>
      </c>
      <c r="H22" s="4">
        <v>0.47549999999999998</v>
      </c>
      <c r="I22" s="4">
        <v>0.5</v>
      </c>
      <c r="J22" s="2"/>
      <c r="K22" s="2">
        <v>204</v>
      </c>
      <c r="L22" s="2">
        <v>64</v>
      </c>
      <c r="M22" s="2">
        <v>82</v>
      </c>
      <c r="N22" s="2">
        <v>91</v>
      </c>
      <c r="O22" s="2">
        <v>94</v>
      </c>
      <c r="P22" s="2">
        <v>97</v>
      </c>
      <c r="Q22" s="2">
        <v>102</v>
      </c>
      <c r="R22" s="5">
        <f t="shared" si="6"/>
        <v>0.3971119133574007</v>
      </c>
      <c r="T22" s="2" t="s">
        <v>20</v>
      </c>
      <c r="U22" s="3">
        <v>43983</v>
      </c>
      <c r="V22" s="5">
        <f t="shared" si="15"/>
        <v>0.46968687541638909</v>
      </c>
      <c r="W22" s="5">
        <f t="shared" si="16"/>
        <v>0.65815176558978217</v>
      </c>
      <c r="X22" s="5">
        <f t="shared" si="17"/>
        <v>0.7441860465116279</v>
      </c>
      <c r="Y22" s="5">
        <f t="shared" si="18"/>
        <v>0.75776397515527949</v>
      </c>
      <c r="Z22" s="5">
        <f t="shared" si="19"/>
        <v>0.68300653594771243</v>
      </c>
      <c r="AA22" s="5">
        <f t="shared" si="13"/>
        <v>0.21331966053132334</v>
      </c>
      <c r="AB22" s="5">
        <f t="shared" si="14"/>
        <v>0.2744991710952388</v>
      </c>
    </row>
    <row r="23" spans="2:28" ht="20.25" thickTop="1" thickBot="1">
      <c r="B23" s="2" t="s">
        <v>16</v>
      </c>
      <c r="C23" s="3">
        <v>44075</v>
      </c>
      <c r="D23" s="4">
        <v>0.34970000000000001</v>
      </c>
      <c r="E23" s="4">
        <v>0.4536</v>
      </c>
      <c r="F23" s="4">
        <v>0.50270000000000004</v>
      </c>
      <c r="G23" s="4">
        <v>0.53010000000000002</v>
      </c>
      <c r="H23" s="4">
        <v>0.5464</v>
      </c>
      <c r="I23" s="4">
        <v>0.5464</v>
      </c>
      <c r="J23" s="2"/>
      <c r="K23" s="2">
        <v>183</v>
      </c>
      <c r="L23" s="2">
        <v>64</v>
      </c>
      <c r="M23" s="2">
        <v>83</v>
      </c>
      <c r="N23" s="2">
        <v>92</v>
      </c>
      <c r="O23" s="2">
        <v>97</v>
      </c>
      <c r="P23" s="2">
        <v>100</v>
      </c>
      <c r="Q23" s="2">
        <v>100</v>
      </c>
      <c r="R23" s="5">
        <f t="shared" si="6"/>
        <v>0.42124542124542125</v>
      </c>
      <c r="T23" s="2" t="s">
        <v>20</v>
      </c>
      <c r="U23" s="3">
        <v>44013</v>
      </c>
      <c r="V23" s="5">
        <f t="shared" si="15"/>
        <v>0.47466666666666668</v>
      </c>
      <c r="W23" s="5">
        <f t="shared" si="16"/>
        <v>0.6108179419525066</v>
      </c>
      <c r="X23" s="5">
        <f t="shared" si="17"/>
        <v>0.64622641509433965</v>
      </c>
      <c r="Y23" s="5">
        <f t="shared" si="18"/>
        <v>0.66666666666666663</v>
      </c>
      <c r="Z23" s="5">
        <f t="shared" si="19"/>
        <v>0.62188099808061426</v>
      </c>
      <c r="AA23" s="5">
        <f t="shared" si="13"/>
        <v>0.14721433141394757</v>
      </c>
      <c r="AB23" s="5">
        <f t="shared" si="14"/>
        <v>0.17155974842767296</v>
      </c>
    </row>
    <row r="24" spans="2:28" ht="20.25" thickTop="1" thickBot="1">
      <c r="B24" s="2" t="s">
        <v>16</v>
      </c>
      <c r="C24" s="3">
        <v>44105</v>
      </c>
      <c r="D24" s="4">
        <v>0.23710000000000001</v>
      </c>
      <c r="E24" s="4">
        <v>0.28520000000000001</v>
      </c>
      <c r="F24" s="4">
        <v>0.31619999999999998</v>
      </c>
      <c r="G24" s="4">
        <v>0.32990000000000003</v>
      </c>
      <c r="H24" s="4">
        <v>0.33329999999999999</v>
      </c>
      <c r="I24" s="4">
        <v>0.33329999999999999</v>
      </c>
      <c r="J24" s="2"/>
      <c r="K24" s="2">
        <v>291</v>
      </c>
      <c r="L24" s="2">
        <v>69</v>
      </c>
      <c r="M24" s="2">
        <v>83</v>
      </c>
      <c r="N24" s="2">
        <v>92</v>
      </c>
      <c r="O24" s="2">
        <v>96</v>
      </c>
      <c r="P24" s="2">
        <v>97</v>
      </c>
      <c r="Q24" s="2">
        <v>97</v>
      </c>
      <c r="R24" s="5">
        <f t="shared" si="6"/>
        <v>0.36578171091445427</v>
      </c>
      <c r="T24" s="2" t="s">
        <v>20</v>
      </c>
      <c r="U24" s="3">
        <v>44044</v>
      </c>
      <c r="V24" s="5">
        <f t="shared" si="15"/>
        <v>0.46449900464499005</v>
      </c>
      <c r="W24" s="5">
        <f t="shared" si="16"/>
        <v>0.59386281588447654</v>
      </c>
      <c r="X24" s="5">
        <f t="shared" si="17"/>
        <v>0.6629213483146067</v>
      </c>
      <c r="Y24" s="5">
        <f t="shared" si="18"/>
        <v>0.79411764705882348</v>
      </c>
      <c r="Z24" s="5">
        <f t="shared" si="19"/>
        <v>0.61879895561357701</v>
      </c>
      <c r="AA24" s="5">
        <f t="shared" si="13"/>
        <v>0.15429995096858695</v>
      </c>
      <c r="AB24" s="5">
        <f t="shared" si="14"/>
        <v>0.19842234366961664</v>
      </c>
    </row>
    <row r="25" spans="2:28" ht="20.25" thickTop="1" thickBot="1">
      <c r="B25" s="2" t="s">
        <v>16</v>
      </c>
      <c r="C25" s="3">
        <v>44136</v>
      </c>
      <c r="D25" s="4">
        <v>0.22600000000000001</v>
      </c>
      <c r="E25" s="4">
        <v>0.28170000000000001</v>
      </c>
      <c r="F25" s="4">
        <v>0.3034</v>
      </c>
      <c r="G25" s="4">
        <v>0.3034</v>
      </c>
      <c r="H25" s="4">
        <v>0.3034</v>
      </c>
      <c r="I25" s="4">
        <v>0.3034</v>
      </c>
      <c r="J25" s="2"/>
      <c r="K25" s="2">
        <v>323</v>
      </c>
      <c r="L25" s="2">
        <v>73</v>
      </c>
      <c r="M25" s="2">
        <v>91</v>
      </c>
      <c r="N25" s="2">
        <v>98</v>
      </c>
      <c r="O25" s="2">
        <v>98</v>
      </c>
      <c r="P25" s="2">
        <v>98</v>
      </c>
      <c r="Q25" s="2">
        <v>98</v>
      </c>
      <c r="R25" s="5">
        <f t="shared" si="6"/>
        <v>0.32245922208281053</v>
      </c>
      <c r="T25" s="2" t="s">
        <v>20</v>
      </c>
      <c r="U25" s="3">
        <v>44075</v>
      </c>
      <c r="V25" s="5">
        <f t="shared" si="15"/>
        <v>0.47403462050599199</v>
      </c>
      <c r="W25" s="5">
        <f t="shared" si="16"/>
        <v>0.61355311355311359</v>
      </c>
      <c r="X25" s="5">
        <f t="shared" si="17"/>
        <v>0.72674418604651159</v>
      </c>
      <c r="Y25" s="5">
        <f t="shared" si="18"/>
        <v>0.6428571428571429</v>
      </c>
      <c r="Z25" s="5">
        <f t="shared" si="19"/>
        <v>0.64075067024128685</v>
      </c>
      <c r="AA25" s="5">
        <f t="shared" si="13"/>
        <v>0.16671604973529486</v>
      </c>
      <c r="AB25" s="5">
        <f t="shared" si="14"/>
        <v>0.2527095655405196</v>
      </c>
    </row>
    <row r="26" spans="2:28" ht="20.25" thickTop="1" thickBot="1">
      <c r="B26" s="2" t="s">
        <v>16</v>
      </c>
      <c r="C26" s="3">
        <v>44166</v>
      </c>
      <c r="D26" s="4">
        <v>0.2155</v>
      </c>
      <c r="E26" s="4">
        <v>0.26229999999999998</v>
      </c>
      <c r="F26" s="4">
        <v>0.2646</v>
      </c>
      <c r="G26" s="4">
        <v>0.2646</v>
      </c>
      <c r="H26" s="4">
        <v>0.2646</v>
      </c>
      <c r="I26" s="4">
        <v>0.2646</v>
      </c>
      <c r="J26" s="2"/>
      <c r="K26" s="2">
        <v>427</v>
      </c>
      <c r="L26" s="2">
        <v>92</v>
      </c>
      <c r="M26" s="2">
        <v>112</v>
      </c>
      <c r="N26" s="2">
        <v>113</v>
      </c>
      <c r="O26" s="2">
        <v>113</v>
      </c>
      <c r="P26" s="2">
        <v>113</v>
      </c>
      <c r="Q26" s="2">
        <v>113</v>
      </c>
      <c r="R26" s="5">
        <f t="shared" si="6"/>
        <v>0.27473583093179638</v>
      </c>
      <c r="T26" s="2" t="s">
        <v>20</v>
      </c>
      <c r="U26" s="3">
        <v>44105</v>
      </c>
      <c r="V26" s="5">
        <f t="shared" si="15"/>
        <v>0.49164996659986637</v>
      </c>
      <c r="W26" s="5">
        <f t="shared" si="16"/>
        <v>0.64454277286135697</v>
      </c>
      <c r="X26" s="5">
        <f t="shared" si="17"/>
        <v>0.702247191011236</v>
      </c>
      <c r="Y26" s="5">
        <f t="shared" si="18"/>
        <v>0.65</v>
      </c>
      <c r="Z26" s="5">
        <f t="shared" si="19"/>
        <v>0.65625</v>
      </c>
      <c r="AA26" s="5">
        <f t="shared" si="13"/>
        <v>0.16460003340013363</v>
      </c>
      <c r="AB26" s="5">
        <f t="shared" si="14"/>
        <v>0.21059722441136963</v>
      </c>
    </row>
    <row r="27" spans="2:28" ht="20.25" thickTop="1" thickBot="1">
      <c r="B27" s="2" t="s">
        <v>16</v>
      </c>
      <c r="C27" s="3">
        <v>44197</v>
      </c>
      <c r="D27" s="4">
        <v>0.25109999999999999</v>
      </c>
      <c r="E27" s="4">
        <v>0.25109999999999999</v>
      </c>
      <c r="F27" s="4">
        <v>0.25109999999999999</v>
      </c>
      <c r="G27" s="4">
        <v>0.25109999999999999</v>
      </c>
      <c r="H27" s="4">
        <v>0.25109999999999999</v>
      </c>
      <c r="I27" s="4">
        <v>0.25109999999999999</v>
      </c>
      <c r="J27" s="2"/>
      <c r="K27" s="2">
        <v>446</v>
      </c>
      <c r="L27" s="2">
        <v>112</v>
      </c>
      <c r="M27" s="2">
        <v>112</v>
      </c>
      <c r="N27" s="2">
        <v>112</v>
      </c>
      <c r="O27" s="2">
        <v>112</v>
      </c>
      <c r="P27" s="2">
        <v>112</v>
      </c>
      <c r="Q27" s="2">
        <v>112</v>
      </c>
      <c r="R27" s="5">
        <f t="shared" si="6"/>
        <v>0.26337792642140467</v>
      </c>
      <c r="T27" s="2" t="s">
        <v>20</v>
      </c>
      <c r="U27" s="3">
        <v>44136</v>
      </c>
      <c r="V27" s="5">
        <f t="shared" si="15"/>
        <v>0.53958749168330011</v>
      </c>
      <c r="W27" s="5">
        <f t="shared" si="16"/>
        <v>0.68883312421580933</v>
      </c>
      <c r="X27" s="5">
        <f t="shared" si="17"/>
        <v>0.78321678321678323</v>
      </c>
      <c r="Y27" s="5">
        <f t="shared" si="18"/>
        <v>0.5714285714285714</v>
      </c>
      <c r="Z27" s="5">
        <f t="shared" si="19"/>
        <v>0.69846153846153847</v>
      </c>
      <c r="AA27" s="5">
        <f t="shared" si="13"/>
        <v>0.15887404677823835</v>
      </c>
      <c r="AB27" s="5">
        <f t="shared" si="14"/>
        <v>0.24362929153348312</v>
      </c>
    </row>
    <row r="28" spans="2:28" ht="20.25" thickTop="1" thickBot="1">
      <c r="B28" s="2" t="s">
        <v>17</v>
      </c>
      <c r="C28" s="3">
        <v>43831</v>
      </c>
      <c r="D28" s="4">
        <v>0.71650000000000003</v>
      </c>
      <c r="E28" s="4">
        <v>0.81889999999999996</v>
      </c>
      <c r="F28" s="4">
        <v>0.83460000000000001</v>
      </c>
      <c r="G28" s="4">
        <v>0.83460000000000001</v>
      </c>
      <c r="H28" s="4">
        <v>0.85040000000000004</v>
      </c>
      <c r="I28" s="4">
        <v>0.85040000000000004</v>
      </c>
      <c r="J28" s="2"/>
      <c r="K28" s="2">
        <v>127</v>
      </c>
      <c r="L28" s="2">
        <v>91</v>
      </c>
      <c r="M28" s="2">
        <v>104</v>
      </c>
      <c r="N28" s="2">
        <v>106</v>
      </c>
      <c r="O28" s="2">
        <v>106</v>
      </c>
      <c r="P28" s="2">
        <v>108</v>
      </c>
      <c r="Q28" s="2">
        <v>108</v>
      </c>
      <c r="R28" s="5">
        <f>SUM(M28:M28)/SUM(K28:K28)</f>
        <v>0.81889763779527558</v>
      </c>
      <c r="T28" s="2" t="s">
        <v>20</v>
      </c>
      <c r="U28" s="3">
        <v>44166</v>
      </c>
      <c r="V28" s="5">
        <f t="shared" si="15"/>
        <v>0.52827677977378573</v>
      </c>
      <c r="W28" s="5">
        <f t="shared" si="16"/>
        <v>0.63688760806916422</v>
      </c>
      <c r="X28" s="5">
        <f t="shared" si="17"/>
        <v>0.71532846715328469</v>
      </c>
      <c r="Y28" s="5">
        <f t="shared" si="18"/>
        <v>0.58974358974358976</v>
      </c>
      <c r="Z28" s="5">
        <f t="shared" si="19"/>
        <v>0.64420706655710769</v>
      </c>
      <c r="AA28" s="5">
        <f t="shared" si="13"/>
        <v>0.11593028678332196</v>
      </c>
      <c r="AB28" s="5">
        <f t="shared" si="14"/>
        <v>0.18705168737949895</v>
      </c>
    </row>
    <row r="29" spans="2:28" ht="20.25" thickTop="1" thickBot="1">
      <c r="B29" s="2" t="s">
        <v>17</v>
      </c>
      <c r="C29" s="3">
        <v>43862</v>
      </c>
      <c r="D29" s="4">
        <v>0.73580000000000001</v>
      </c>
      <c r="E29" s="4">
        <v>0.80189999999999995</v>
      </c>
      <c r="F29" s="4">
        <v>0.83020000000000005</v>
      </c>
      <c r="G29" s="4">
        <v>0.83960000000000001</v>
      </c>
      <c r="H29" s="4">
        <v>0.83960000000000001</v>
      </c>
      <c r="I29" s="4">
        <v>0.84909999999999997</v>
      </c>
      <c r="J29" s="2"/>
      <c r="K29" s="2">
        <v>106</v>
      </c>
      <c r="L29" s="2">
        <v>78</v>
      </c>
      <c r="M29" s="2">
        <v>85</v>
      </c>
      <c r="N29" s="2">
        <v>88</v>
      </c>
      <c r="O29" s="2">
        <v>89</v>
      </c>
      <c r="P29" s="2">
        <v>89</v>
      </c>
      <c r="Q29" s="2">
        <v>90</v>
      </c>
      <c r="R29" s="5">
        <f>SUM(M28:M29)/SUM(K28:K29)</f>
        <v>0.81115879828326176</v>
      </c>
      <c r="T29" s="2" t="s">
        <v>20</v>
      </c>
      <c r="U29" s="3">
        <v>44197</v>
      </c>
      <c r="V29" s="5">
        <f t="shared" ref="V29" si="20">R67</f>
        <v>0.43048128342245989</v>
      </c>
      <c r="W29" s="5">
        <f t="shared" ref="W29" si="21">R80</f>
        <v>0.5476588628762542</v>
      </c>
      <c r="X29" s="5">
        <f t="shared" ref="X29" si="22">R93</f>
        <v>0.57058823529411762</v>
      </c>
      <c r="Y29" s="5">
        <f t="shared" ref="Y29" si="23">R106</f>
        <v>0.47222222222222221</v>
      </c>
      <c r="Z29" s="5">
        <f t="shared" ref="Z29" si="24">SUM(M78:M80,M91:M93,M104:M106)/SUM(K78:K80,K91:K93,K104:K106)</f>
        <v>0.54850213980028528</v>
      </c>
      <c r="AA29" s="5">
        <f t="shared" si="13"/>
        <v>0.11802085637782539</v>
      </c>
      <c r="AB29" s="5">
        <f t="shared" si="14"/>
        <v>0.14010695187165773</v>
      </c>
    </row>
    <row r="30" spans="2:28" ht="20.25" thickTop="1" thickBot="1">
      <c r="B30" s="2" t="s">
        <v>17</v>
      </c>
      <c r="C30" s="3">
        <v>43891</v>
      </c>
      <c r="D30" s="4">
        <v>0.81440000000000001</v>
      </c>
      <c r="E30" s="4">
        <v>0.84540000000000004</v>
      </c>
      <c r="F30" s="4">
        <v>0.85050000000000003</v>
      </c>
      <c r="G30" s="4">
        <v>0.87109999999999999</v>
      </c>
      <c r="H30" s="4">
        <v>0.88139999999999996</v>
      </c>
      <c r="I30" s="4">
        <v>0.89180000000000004</v>
      </c>
      <c r="J30" s="2"/>
      <c r="K30" s="2">
        <v>194</v>
      </c>
      <c r="L30" s="2">
        <v>158</v>
      </c>
      <c r="M30" s="2">
        <v>164</v>
      </c>
      <c r="N30" s="2">
        <v>165</v>
      </c>
      <c r="O30" s="2">
        <v>169</v>
      </c>
      <c r="P30" s="2">
        <v>171</v>
      </c>
      <c r="Q30" s="2">
        <v>173</v>
      </c>
      <c r="R30" s="5">
        <f t="shared" si="6"/>
        <v>0.82669789227166279</v>
      </c>
    </row>
    <row r="31" spans="2:28" ht="20.25" thickTop="1" thickBot="1">
      <c r="B31" s="2" t="s">
        <v>17</v>
      </c>
      <c r="C31" s="3">
        <v>43922</v>
      </c>
      <c r="D31" s="4">
        <v>0.75290000000000001</v>
      </c>
      <c r="E31" s="4">
        <v>0.77010000000000001</v>
      </c>
      <c r="F31" s="4">
        <v>0.77590000000000003</v>
      </c>
      <c r="G31" s="4">
        <v>0.78739999999999999</v>
      </c>
      <c r="H31" s="4">
        <v>0.81030000000000002</v>
      </c>
      <c r="I31" s="4">
        <v>0.82179999999999997</v>
      </c>
      <c r="J31" s="2"/>
      <c r="K31" s="2">
        <v>174</v>
      </c>
      <c r="L31" s="2">
        <v>131</v>
      </c>
      <c r="M31" s="2">
        <v>134</v>
      </c>
      <c r="N31" s="2">
        <v>135</v>
      </c>
      <c r="O31" s="2">
        <v>137</v>
      </c>
      <c r="P31" s="2">
        <v>141</v>
      </c>
      <c r="Q31" s="2">
        <v>143</v>
      </c>
      <c r="R31" s="5">
        <f t="shared" si="6"/>
        <v>0.80801687763713081</v>
      </c>
    </row>
    <row r="32" spans="2:28" ht="20.25" thickTop="1" thickBot="1">
      <c r="B32" s="2" t="s">
        <v>17</v>
      </c>
      <c r="C32" s="3">
        <v>43952</v>
      </c>
      <c r="D32" s="4">
        <v>0.38390000000000002</v>
      </c>
      <c r="E32" s="4">
        <v>0.44640000000000002</v>
      </c>
      <c r="F32" s="4">
        <v>0.48209999999999997</v>
      </c>
      <c r="G32" s="4">
        <v>0.52680000000000005</v>
      </c>
      <c r="H32" s="4">
        <v>0.58040000000000003</v>
      </c>
      <c r="I32" s="4">
        <v>0.58930000000000005</v>
      </c>
      <c r="J32" s="2"/>
      <c r="K32" s="2">
        <v>112</v>
      </c>
      <c r="L32" s="2">
        <v>43</v>
      </c>
      <c r="M32" s="2">
        <v>50</v>
      </c>
      <c r="N32" s="2">
        <v>54</v>
      </c>
      <c r="O32" s="2">
        <v>59</v>
      </c>
      <c r="P32" s="2">
        <v>65</v>
      </c>
      <c r="Q32" s="2">
        <v>66</v>
      </c>
      <c r="R32" s="5">
        <f t="shared" si="6"/>
        <v>0.72499999999999998</v>
      </c>
    </row>
    <row r="33" spans="2:18" ht="20.25" thickTop="1" thickBot="1">
      <c r="B33" s="2" t="s">
        <v>17</v>
      </c>
      <c r="C33" s="3">
        <v>43983</v>
      </c>
      <c r="D33" s="4">
        <v>0.44829999999999998</v>
      </c>
      <c r="E33" s="4">
        <v>0.53449999999999998</v>
      </c>
      <c r="F33" s="4">
        <v>0.56899999999999995</v>
      </c>
      <c r="G33" s="4">
        <v>0.56899999999999995</v>
      </c>
      <c r="H33" s="4">
        <v>0.58620000000000005</v>
      </c>
      <c r="I33" s="4">
        <v>0.60340000000000005</v>
      </c>
      <c r="J33" s="2"/>
      <c r="K33" s="2">
        <v>58</v>
      </c>
      <c r="L33" s="2">
        <v>26</v>
      </c>
      <c r="M33" s="2">
        <v>31</v>
      </c>
      <c r="N33" s="2">
        <v>33</v>
      </c>
      <c r="O33" s="2">
        <v>33</v>
      </c>
      <c r="P33" s="2">
        <v>34</v>
      </c>
      <c r="Q33" s="2">
        <v>35</v>
      </c>
      <c r="R33" s="5">
        <f t="shared" si="6"/>
        <v>0.625</v>
      </c>
    </row>
    <row r="34" spans="2:18" ht="20.25" thickTop="1" thickBot="1">
      <c r="B34" s="2" t="s">
        <v>17</v>
      </c>
      <c r="C34" s="3">
        <v>44013</v>
      </c>
      <c r="D34" s="4">
        <v>0.45240000000000002</v>
      </c>
      <c r="E34" s="4">
        <v>0.59519999999999995</v>
      </c>
      <c r="F34" s="4">
        <v>0.59519999999999995</v>
      </c>
      <c r="G34" s="4">
        <v>0.59519999999999995</v>
      </c>
      <c r="H34" s="4">
        <v>0.64290000000000003</v>
      </c>
      <c r="I34" s="4">
        <v>0.6905</v>
      </c>
      <c r="J34" s="2"/>
      <c r="K34" s="2">
        <v>42</v>
      </c>
      <c r="L34" s="2">
        <v>19</v>
      </c>
      <c r="M34" s="2">
        <v>25</v>
      </c>
      <c r="N34" s="2">
        <v>25</v>
      </c>
      <c r="O34" s="2">
        <v>25</v>
      </c>
      <c r="P34" s="2">
        <v>27</v>
      </c>
      <c r="Q34" s="2">
        <v>29</v>
      </c>
      <c r="R34" s="5">
        <f t="shared" si="6"/>
        <v>0.5</v>
      </c>
    </row>
    <row r="35" spans="2:18" ht="20.25" thickTop="1" thickBot="1">
      <c r="B35" s="2" t="s">
        <v>17</v>
      </c>
      <c r="C35" s="3">
        <v>44044</v>
      </c>
      <c r="D35" s="4">
        <v>0.34620000000000001</v>
      </c>
      <c r="E35" s="4">
        <v>0.42309999999999998</v>
      </c>
      <c r="F35" s="4">
        <v>0.43590000000000001</v>
      </c>
      <c r="G35" s="4">
        <v>0.46150000000000002</v>
      </c>
      <c r="H35" s="4">
        <v>0.51280000000000003</v>
      </c>
      <c r="I35" s="4">
        <v>0.51280000000000003</v>
      </c>
      <c r="J35" s="2"/>
      <c r="K35" s="2">
        <v>78</v>
      </c>
      <c r="L35" s="2">
        <v>27</v>
      </c>
      <c r="M35" s="2">
        <v>33</v>
      </c>
      <c r="N35" s="2">
        <v>34</v>
      </c>
      <c r="O35" s="2">
        <v>36</v>
      </c>
      <c r="P35" s="2">
        <v>40</v>
      </c>
      <c r="Q35" s="2">
        <v>40</v>
      </c>
      <c r="R35" s="5">
        <f t="shared" si="6"/>
        <v>0.5</v>
      </c>
    </row>
    <row r="36" spans="2:18" ht="20.25" thickTop="1" thickBot="1">
      <c r="B36" s="2" t="s">
        <v>17</v>
      </c>
      <c r="C36" s="3">
        <v>44075</v>
      </c>
      <c r="D36" s="4">
        <v>0.55769999999999997</v>
      </c>
      <c r="E36" s="4">
        <v>0.59619999999999995</v>
      </c>
      <c r="F36" s="4">
        <v>0.65380000000000005</v>
      </c>
      <c r="G36" s="4">
        <v>0.65380000000000005</v>
      </c>
      <c r="H36" s="4">
        <v>0.65380000000000005</v>
      </c>
      <c r="I36" s="4">
        <v>0.65380000000000005</v>
      </c>
      <c r="J36" s="2"/>
      <c r="K36" s="2">
        <v>52</v>
      </c>
      <c r="L36" s="2">
        <v>29</v>
      </c>
      <c r="M36" s="2">
        <v>31</v>
      </c>
      <c r="N36" s="2">
        <v>34</v>
      </c>
      <c r="O36" s="2">
        <v>34</v>
      </c>
      <c r="P36" s="2">
        <v>34</v>
      </c>
      <c r="Q36" s="2">
        <v>34</v>
      </c>
      <c r="R36" s="5">
        <f t="shared" si="6"/>
        <v>0.51744186046511631</v>
      </c>
    </row>
    <row r="37" spans="2:18" ht="20.25" thickTop="1" thickBot="1">
      <c r="B37" s="2" t="s">
        <v>17</v>
      </c>
      <c r="C37" s="3">
        <v>44105</v>
      </c>
      <c r="D37" s="4">
        <v>0.54169999999999996</v>
      </c>
      <c r="E37" s="4">
        <v>0.54169999999999996</v>
      </c>
      <c r="F37" s="4">
        <v>0.5625</v>
      </c>
      <c r="G37" s="4">
        <v>0.625</v>
      </c>
      <c r="H37" s="4">
        <v>0.625</v>
      </c>
      <c r="I37" s="4">
        <v>0.625</v>
      </c>
      <c r="J37" s="2"/>
      <c r="K37" s="2">
        <v>48</v>
      </c>
      <c r="L37" s="2">
        <v>26</v>
      </c>
      <c r="M37" s="2">
        <v>26</v>
      </c>
      <c r="N37" s="2">
        <v>27</v>
      </c>
      <c r="O37" s="2">
        <v>30</v>
      </c>
      <c r="P37" s="2">
        <v>30</v>
      </c>
      <c r="Q37" s="2">
        <v>30</v>
      </c>
      <c r="R37" s="5">
        <f t="shared" si="6"/>
        <v>0.5056179775280899</v>
      </c>
    </row>
    <row r="38" spans="2:18" ht="20.25" thickTop="1" thickBot="1">
      <c r="B38" s="2" t="s">
        <v>17</v>
      </c>
      <c r="C38" s="3">
        <v>44136</v>
      </c>
      <c r="D38" s="4">
        <v>0.44190000000000002</v>
      </c>
      <c r="E38" s="4">
        <v>0.55810000000000004</v>
      </c>
      <c r="F38" s="4">
        <v>0.55810000000000004</v>
      </c>
      <c r="G38" s="4">
        <v>0.55810000000000004</v>
      </c>
      <c r="H38" s="4">
        <v>0.55810000000000004</v>
      </c>
      <c r="I38" s="4">
        <v>0.55810000000000004</v>
      </c>
      <c r="J38" s="2"/>
      <c r="K38" s="2">
        <v>43</v>
      </c>
      <c r="L38" s="2">
        <v>19</v>
      </c>
      <c r="M38" s="2">
        <v>24</v>
      </c>
      <c r="N38" s="2">
        <v>24</v>
      </c>
      <c r="O38" s="2">
        <v>24</v>
      </c>
      <c r="P38" s="2">
        <v>24</v>
      </c>
      <c r="Q38" s="2">
        <v>24</v>
      </c>
      <c r="R38" s="5">
        <f t="shared" si="6"/>
        <v>0.56643356643356646</v>
      </c>
    </row>
    <row r="39" spans="2:18" ht="20.25" customHeight="1" thickTop="1" thickBot="1">
      <c r="B39" s="2" t="s">
        <v>17</v>
      </c>
      <c r="C39" s="3">
        <v>44166</v>
      </c>
      <c r="D39" s="4">
        <v>0.3261</v>
      </c>
      <c r="E39" s="4">
        <v>0.36959999999999998</v>
      </c>
      <c r="F39" s="4">
        <v>0.36959999999999998</v>
      </c>
      <c r="G39" s="4">
        <v>0.36959999999999998</v>
      </c>
      <c r="H39" s="4">
        <v>0.36959999999999998</v>
      </c>
      <c r="I39" s="4">
        <v>0.36959999999999998</v>
      </c>
      <c r="J39" s="2"/>
      <c r="K39" s="2">
        <v>46</v>
      </c>
      <c r="L39" s="2">
        <v>15</v>
      </c>
      <c r="M39" s="2">
        <v>17</v>
      </c>
      <c r="N39" s="2">
        <v>17</v>
      </c>
      <c r="O39" s="2">
        <v>17</v>
      </c>
      <c r="P39" s="2">
        <v>17</v>
      </c>
      <c r="Q39" s="2">
        <v>17</v>
      </c>
      <c r="R39" s="5">
        <f t="shared" si="6"/>
        <v>0.48905109489051096</v>
      </c>
    </row>
    <row r="40" spans="2:18" ht="20.25" thickTop="1" thickBot="1">
      <c r="B40" s="2" t="s">
        <v>17</v>
      </c>
      <c r="C40" s="3">
        <v>44197</v>
      </c>
      <c r="D40" s="4">
        <v>0.25929999999999997</v>
      </c>
      <c r="E40" s="4">
        <v>0.25929999999999997</v>
      </c>
      <c r="F40" s="4">
        <v>0.25929999999999997</v>
      </c>
      <c r="G40" s="4">
        <v>0.25929999999999997</v>
      </c>
      <c r="H40" s="4">
        <v>0.25929999999999997</v>
      </c>
      <c r="I40" s="4">
        <v>0.25929999999999997</v>
      </c>
      <c r="J40" s="2"/>
      <c r="K40" s="2">
        <v>81</v>
      </c>
      <c r="L40" s="2">
        <v>21</v>
      </c>
      <c r="M40" s="2">
        <v>21</v>
      </c>
      <c r="N40" s="2">
        <v>21</v>
      </c>
      <c r="O40" s="2">
        <v>21</v>
      </c>
      <c r="P40" s="2">
        <v>21</v>
      </c>
      <c r="Q40" s="2">
        <v>21</v>
      </c>
      <c r="R40" s="5">
        <f t="shared" si="6"/>
        <v>0.36470588235294116</v>
      </c>
    </row>
    <row r="41" spans="2:18" ht="20.25" thickTop="1" thickBot="1">
      <c r="B41" s="2" t="s">
        <v>18</v>
      </c>
      <c r="C41" s="3">
        <v>43831</v>
      </c>
      <c r="D41" s="4">
        <v>0.54720000000000002</v>
      </c>
      <c r="E41" s="4">
        <v>0.62260000000000004</v>
      </c>
      <c r="F41" s="4">
        <v>0.73580000000000001</v>
      </c>
      <c r="G41" s="4">
        <v>0.77359999999999995</v>
      </c>
      <c r="H41" s="4">
        <v>0.77359999999999995</v>
      </c>
      <c r="I41" s="4">
        <v>0.77359999999999995</v>
      </c>
      <c r="J41" s="2"/>
      <c r="K41" s="2">
        <v>53</v>
      </c>
      <c r="L41" s="2">
        <v>29</v>
      </c>
      <c r="M41" s="2">
        <v>33</v>
      </c>
      <c r="N41" s="2">
        <v>39</v>
      </c>
      <c r="O41" s="2">
        <v>41</v>
      </c>
      <c r="P41" s="2">
        <v>41</v>
      </c>
      <c r="Q41" s="2">
        <v>41</v>
      </c>
      <c r="R41" s="5">
        <f>SUM(M41:M41)/SUM(K41:K41)</f>
        <v>0.62264150943396224</v>
      </c>
    </row>
    <row r="42" spans="2:18" ht="20.25" thickTop="1" thickBot="1">
      <c r="B42" s="2" t="s">
        <v>18</v>
      </c>
      <c r="C42" s="3">
        <v>43862</v>
      </c>
      <c r="D42" s="4">
        <v>0.8</v>
      </c>
      <c r="E42" s="4">
        <v>0.88</v>
      </c>
      <c r="F42" s="4">
        <v>0.92</v>
      </c>
      <c r="G42" s="4">
        <v>0.92</v>
      </c>
      <c r="H42" s="4">
        <v>0.92</v>
      </c>
      <c r="I42" s="4">
        <v>0.92</v>
      </c>
      <c r="J42" s="2"/>
      <c r="K42" s="2">
        <v>25</v>
      </c>
      <c r="L42" s="2">
        <v>20</v>
      </c>
      <c r="M42" s="2">
        <v>22</v>
      </c>
      <c r="N42" s="2">
        <v>23</v>
      </c>
      <c r="O42" s="2">
        <v>23</v>
      </c>
      <c r="P42" s="2">
        <v>23</v>
      </c>
      <c r="Q42" s="2">
        <v>23</v>
      </c>
      <c r="R42" s="5">
        <f>SUM(M41:M42)/SUM(K41:K42)</f>
        <v>0.70512820512820518</v>
      </c>
    </row>
    <row r="43" spans="2:18" ht="20.25" thickTop="1" thickBot="1">
      <c r="B43" s="2" t="s">
        <v>18</v>
      </c>
      <c r="C43" s="3">
        <v>43891</v>
      </c>
      <c r="D43" s="4">
        <v>0.75339999999999996</v>
      </c>
      <c r="E43" s="4">
        <v>0.80820000000000003</v>
      </c>
      <c r="F43" s="4">
        <v>0.80820000000000003</v>
      </c>
      <c r="G43" s="4">
        <v>0.80820000000000003</v>
      </c>
      <c r="H43" s="4">
        <v>0.80820000000000003</v>
      </c>
      <c r="I43" s="4">
        <v>0.80820000000000003</v>
      </c>
      <c r="J43" s="2"/>
      <c r="K43" s="2">
        <v>73</v>
      </c>
      <c r="L43" s="2">
        <v>55</v>
      </c>
      <c r="M43" s="2">
        <v>59</v>
      </c>
      <c r="N43" s="2">
        <v>59</v>
      </c>
      <c r="O43" s="2">
        <v>59</v>
      </c>
      <c r="P43" s="2">
        <v>59</v>
      </c>
      <c r="Q43" s="2">
        <v>59</v>
      </c>
      <c r="R43" s="5">
        <f t="shared" si="6"/>
        <v>0.75496688741721851</v>
      </c>
    </row>
    <row r="44" spans="2:18" ht="20.25" thickTop="1" thickBot="1">
      <c r="B44" s="2" t="s">
        <v>18</v>
      </c>
      <c r="C44" s="3">
        <v>43922</v>
      </c>
      <c r="D44" s="4">
        <v>0.60870000000000002</v>
      </c>
      <c r="E44" s="4">
        <v>0.67390000000000005</v>
      </c>
      <c r="F44" s="4">
        <v>0.68479999999999996</v>
      </c>
      <c r="G44" s="4">
        <v>0.68479999999999996</v>
      </c>
      <c r="H44" s="4">
        <v>0.70650000000000002</v>
      </c>
      <c r="I44" s="4">
        <v>0.71740000000000004</v>
      </c>
      <c r="J44" s="2"/>
      <c r="K44" s="2">
        <v>92</v>
      </c>
      <c r="L44" s="2">
        <v>56</v>
      </c>
      <c r="M44" s="2">
        <v>62</v>
      </c>
      <c r="N44" s="2">
        <v>63</v>
      </c>
      <c r="O44" s="2">
        <v>63</v>
      </c>
      <c r="P44" s="2">
        <v>65</v>
      </c>
      <c r="Q44" s="2">
        <v>66</v>
      </c>
      <c r="R44" s="5">
        <f t="shared" si="6"/>
        <v>0.75263157894736843</v>
      </c>
    </row>
    <row r="45" spans="2:18" ht="20.25" thickTop="1" thickBot="1">
      <c r="B45" s="2" t="s">
        <v>18</v>
      </c>
      <c r="C45" s="3">
        <v>43952</v>
      </c>
      <c r="D45" s="4">
        <v>0.35849999999999999</v>
      </c>
      <c r="E45" s="4">
        <v>0.41510000000000002</v>
      </c>
      <c r="F45" s="4">
        <v>0.434</v>
      </c>
      <c r="G45" s="4">
        <v>0.49059999999999998</v>
      </c>
      <c r="H45" s="4">
        <v>0.52829999999999999</v>
      </c>
      <c r="I45" s="4">
        <v>0.54720000000000002</v>
      </c>
      <c r="J45" s="2"/>
      <c r="K45" s="2">
        <v>53</v>
      </c>
      <c r="L45" s="2">
        <v>19</v>
      </c>
      <c r="M45" s="2">
        <v>22</v>
      </c>
      <c r="N45" s="2">
        <v>23</v>
      </c>
      <c r="O45" s="2">
        <v>26</v>
      </c>
      <c r="P45" s="2">
        <v>28</v>
      </c>
      <c r="Q45" s="2">
        <v>29</v>
      </c>
      <c r="R45" s="5">
        <f t="shared" si="6"/>
        <v>0.65596330275229353</v>
      </c>
    </row>
    <row r="46" spans="2:18" ht="20.25" thickTop="1" thickBot="1">
      <c r="B46" s="2" t="s">
        <v>18</v>
      </c>
      <c r="C46" s="3">
        <v>43983</v>
      </c>
      <c r="D46" s="4">
        <v>0.4375</v>
      </c>
      <c r="E46" s="4">
        <v>0.4375</v>
      </c>
      <c r="F46" s="4">
        <v>0.4375</v>
      </c>
      <c r="G46" s="4">
        <v>0.4375</v>
      </c>
      <c r="H46" s="4">
        <v>0.5</v>
      </c>
      <c r="I46" s="4">
        <v>0.5</v>
      </c>
      <c r="J46" s="2"/>
      <c r="K46" s="2">
        <v>16</v>
      </c>
      <c r="L46" s="2">
        <v>7</v>
      </c>
      <c r="M46" s="2">
        <v>7</v>
      </c>
      <c r="N46" s="2">
        <v>7</v>
      </c>
      <c r="O46" s="2">
        <v>7</v>
      </c>
      <c r="P46" s="2">
        <v>8</v>
      </c>
      <c r="Q46" s="2">
        <v>8</v>
      </c>
      <c r="R46" s="5">
        <f t="shared" si="6"/>
        <v>0.56521739130434778</v>
      </c>
    </row>
    <row r="47" spans="2:18" ht="20.25" thickTop="1" thickBot="1">
      <c r="B47" s="2" t="s">
        <v>18</v>
      </c>
      <c r="C47" s="3">
        <v>44013</v>
      </c>
      <c r="D47" s="4">
        <v>0</v>
      </c>
      <c r="E47" s="4">
        <v>0</v>
      </c>
      <c r="F47" s="4">
        <v>0</v>
      </c>
      <c r="G47" s="4">
        <v>0</v>
      </c>
      <c r="H47" s="4">
        <v>0.33329999999999999</v>
      </c>
      <c r="I47" s="4">
        <v>0.33329999999999999</v>
      </c>
      <c r="J47" s="2"/>
      <c r="K47" s="2">
        <v>3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1</v>
      </c>
      <c r="R47" s="5">
        <f t="shared" si="6"/>
        <v>0.40277777777777779</v>
      </c>
    </row>
    <row r="48" spans="2:18" ht="20.25" thickTop="1" thickBot="1">
      <c r="B48" s="2" t="s">
        <v>18</v>
      </c>
      <c r="C48" s="3">
        <v>44044</v>
      </c>
      <c r="D48" s="4">
        <v>0.4667</v>
      </c>
      <c r="E48" s="4">
        <v>0.6</v>
      </c>
      <c r="F48" s="4">
        <v>0.66669999999999996</v>
      </c>
      <c r="G48" s="4">
        <v>0.66669999999999996</v>
      </c>
      <c r="H48" s="4">
        <v>0.66669999999999996</v>
      </c>
      <c r="I48" s="4">
        <v>0.66669999999999996</v>
      </c>
      <c r="J48" s="2"/>
      <c r="K48" s="2">
        <v>15</v>
      </c>
      <c r="L48" s="2">
        <v>7</v>
      </c>
      <c r="M48" s="2">
        <v>9</v>
      </c>
      <c r="N48" s="2">
        <v>10</v>
      </c>
      <c r="O48" s="2">
        <v>10</v>
      </c>
      <c r="P48" s="2">
        <v>10</v>
      </c>
      <c r="Q48" s="2">
        <v>10</v>
      </c>
      <c r="R48" s="5">
        <f t="shared" si="6"/>
        <v>0.47058823529411764</v>
      </c>
    </row>
    <row r="49" spans="2:26" ht="20.25" thickTop="1" thickBot="1">
      <c r="B49" s="2" t="s">
        <v>18</v>
      </c>
      <c r="C49" s="3">
        <v>44075</v>
      </c>
      <c r="D49" s="4">
        <v>0.3</v>
      </c>
      <c r="E49" s="4">
        <v>0.3</v>
      </c>
      <c r="F49" s="4">
        <v>0.5</v>
      </c>
      <c r="G49" s="4">
        <v>0.6</v>
      </c>
      <c r="H49" s="4">
        <v>0.6</v>
      </c>
      <c r="I49" s="4">
        <v>0.6</v>
      </c>
      <c r="J49" s="2"/>
      <c r="K49" s="2">
        <v>10</v>
      </c>
      <c r="L49" s="2">
        <v>3</v>
      </c>
      <c r="M49" s="2">
        <v>3</v>
      </c>
      <c r="N49" s="2">
        <v>5</v>
      </c>
      <c r="O49" s="2">
        <v>6</v>
      </c>
      <c r="P49" s="2">
        <v>6</v>
      </c>
      <c r="Q49" s="2">
        <v>6</v>
      </c>
      <c r="R49" s="5">
        <f t="shared" si="6"/>
        <v>0.42857142857142855</v>
      </c>
    </row>
    <row r="50" spans="2:26" ht="20.25" thickTop="1" thickBot="1">
      <c r="B50" s="2" t="s">
        <v>18</v>
      </c>
      <c r="C50" s="3">
        <v>44105</v>
      </c>
      <c r="D50" s="4">
        <v>0.2</v>
      </c>
      <c r="E50" s="4">
        <v>0.26669999999999999</v>
      </c>
      <c r="F50" s="4">
        <v>0.4</v>
      </c>
      <c r="G50" s="4">
        <v>0.4</v>
      </c>
      <c r="H50" s="4">
        <v>0.4</v>
      </c>
      <c r="I50" s="4">
        <v>0.4</v>
      </c>
      <c r="J50" s="2"/>
      <c r="K50" s="2">
        <v>15</v>
      </c>
      <c r="L50" s="2">
        <v>3</v>
      </c>
      <c r="M50" s="2">
        <v>4</v>
      </c>
      <c r="N50" s="2">
        <v>6</v>
      </c>
      <c r="O50" s="2">
        <v>6</v>
      </c>
      <c r="P50" s="2">
        <v>6</v>
      </c>
      <c r="Q50" s="2">
        <v>6</v>
      </c>
      <c r="R50" s="5">
        <f t="shared" si="6"/>
        <v>0.4</v>
      </c>
    </row>
    <row r="51" spans="2:26" ht="20.25" thickTop="1" thickBot="1">
      <c r="B51" s="2" t="s">
        <v>18</v>
      </c>
      <c r="C51" s="3">
        <v>44136</v>
      </c>
      <c r="D51" s="4">
        <v>0.3</v>
      </c>
      <c r="E51" s="4">
        <v>0.4</v>
      </c>
      <c r="F51" s="4">
        <v>0.4</v>
      </c>
      <c r="G51" s="4">
        <v>0.4</v>
      </c>
      <c r="H51" s="4">
        <v>0.4</v>
      </c>
      <c r="I51" s="4">
        <v>0.4</v>
      </c>
      <c r="J51" s="2"/>
      <c r="K51" s="2">
        <v>10</v>
      </c>
      <c r="L51" s="2">
        <v>3</v>
      </c>
      <c r="M51" s="2">
        <v>4</v>
      </c>
      <c r="N51" s="2">
        <v>4</v>
      </c>
      <c r="O51" s="2">
        <v>4</v>
      </c>
      <c r="P51" s="2">
        <v>4</v>
      </c>
      <c r="Q51" s="2">
        <v>4</v>
      </c>
      <c r="R51" s="5">
        <f t="shared" si="6"/>
        <v>0.31428571428571428</v>
      </c>
    </row>
    <row r="52" spans="2:26" ht="20.25" thickTop="1" thickBot="1">
      <c r="B52" s="2" t="s">
        <v>18</v>
      </c>
      <c r="C52" s="3">
        <v>44166</v>
      </c>
      <c r="D52" s="4">
        <v>0.42859999999999998</v>
      </c>
      <c r="E52" s="4">
        <v>0.42859999999999998</v>
      </c>
      <c r="F52" s="4">
        <v>0.42859999999999998</v>
      </c>
      <c r="G52" s="4">
        <v>0.42859999999999998</v>
      </c>
      <c r="H52" s="4">
        <v>0.42859999999999998</v>
      </c>
      <c r="I52" s="4">
        <v>0.42859999999999998</v>
      </c>
      <c r="J52" s="2"/>
      <c r="K52" s="2">
        <v>14</v>
      </c>
      <c r="L52" s="2">
        <v>6</v>
      </c>
      <c r="M52" s="2">
        <v>6</v>
      </c>
      <c r="N52" s="2">
        <v>6</v>
      </c>
      <c r="O52" s="2">
        <v>6</v>
      </c>
      <c r="P52" s="2">
        <v>6</v>
      </c>
      <c r="Q52" s="2">
        <v>6</v>
      </c>
      <c r="R52" s="5">
        <f t="shared" si="6"/>
        <v>0.35897435897435898</v>
      </c>
    </row>
    <row r="53" spans="2:26" ht="20.25" thickTop="1" thickBot="1">
      <c r="B53" s="2" t="s">
        <v>18</v>
      </c>
      <c r="C53" s="3">
        <v>44197</v>
      </c>
      <c r="D53" s="4">
        <v>0.16669999999999999</v>
      </c>
      <c r="E53" s="4">
        <v>0.16669999999999999</v>
      </c>
      <c r="F53" s="4">
        <v>0.16669999999999999</v>
      </c>
      <c r="G53" s="4">
        <v>0.16669999999999999</v>
      </c>
      <c r="H53" s="4">
        <v>0.16669999999999999</v>
      </c>
      <c r="I53" s="4">
        <v>0.16669999999999999</v>
      </c>
      <c r="J53" s="2"/>
      <c r="K53" s="2">
        <v>12</v>
      </c>
      <c r="L53" s="2">
        <v>2</v>
      </c>
      <c r="M53" s="2">
        <v>2</v>
      </c>
      <c r="N53" s="2">
        <v>2</v>
      </c>
      <c r="O53" s="2">
        <v>2</v>
      </c>
      <c r="P53" s="2">
        <v>2</v>
      </c>
      <c r="Q53" s="2">
        <v>2</v>
      </c>
      <c r="R53" s="5">
        <f t="shared" si="6"/>
        <v>0.33333333333333331</v>
      </c>
    </row>
    <row r="54" spans="2:26" ht="51" thickTop="1" thickBot="1"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/>
      <c r="K54" s="1" t="s">
        <v>8</v>
      </c>
      <c r="L54" s="1" t="s">
        <v>9</v>
      </c>
      <c r="M54" s="1" t="s">
        <v>10</v>
      </c>
      <c r="N54" s="1" t="s">
        <v>11</v>
      </c>
      <c r="O54" s="1" t="s">
        <v>12</v>
      </c>
      <c r="P54" s="1" t="s">
        <v>13</v>
      </c>
      <c r="Q54" s="1" t="s">
        <v>14</v>
      </c>
      <c r="R54" s="1" t="s">
        <v>21</v>
      </c>
    </row>
    <row r="55" spans="2:26" ht="20.25" thickTop="1" thickBot="1">
      <c r="B55" s="2" t="s">
        <v>15</v>
      </c>
      <c r="C55" s="3">
        <v>43831</v>
      </c>
      <c r="D55" s="4">
        <v>0.28460000000000002</v>
      </c>
      <c r="E55" s="4">
        <v>0.43090000000000001</v>
      </c>
      <c r="F55" s="4">
        <v>0.48780000000000001</v>
      </c>
      <c r="G55" s="4">
        <v>0.54069999999999996</v>
      </c>
      <c r="H55" s="4">
        <v>0.56710000000000005</v>
      </c>
      <c r="I55" s="4">
        <v>0.58940000000000003</v>
      </c>
      <c r="J55" s="2"/>
      <c r="K55" s="2">
        <v>492</v>
      </c>
      <c r="L55" s="2">
        <v>140</v>
      </c>
      <c r="M55" s="2">
        <v>212</v>
      </c>
      <c r="N55" s="2">
        <v>240</v>
      </c>
      <c r="O55" s="2">
        <v>266</v>
      </c>
      <c r="P55" s="2">
        <v>279</v>
      </c>
      <c r="Q55" s="2">
        <v>290</v>
      </c>
      <c r="R55" s="5">
        <f>SUM(M55:M55)/SUM(K55:K55)</f>
        <v>0.43089430894308944</v>
      </c>
    </row>
    <row r="56" spans="2:26" ht="20.25" thickTop="1" thickBot="1">
      <c r="B56" s="2" t="s">
        <v>15</v>
      </c>
      <c r="C56" s="3">
        <v>43862</v>
      </c>
      <c r="D56" s="4">
        <v>0.4042</v>
      </c>
      <c r="E56" s="4">
        <v>0.55830000000000002</v>
      </c>
      <c r="F56" s="4">
        <v>0.63129999999999997</v>
      </c>
      <c r="G56" s="4">
        <v>0.67500000000000004</v>
      </c>
      <c r="H56" s="4">
        <v>0.7</v>
      </c>
      <c r="I56" s="4">
        <v>0.7208</v>
      </c>
      <c r="J56" s="2"/>
      <c r="K56" s="2">
        <v>480</v>
      </c>
      <c r="L56" s="2">
        <v>194</v>
      </c>
      <c r="M56" s="2">
        <v>268</v>
      </c>
      <c r="N56" s="2">
        <v>303</v>
      </c>
      <c r="O56" s="2">
        <v>324</v>
      </c>
      <c r="P56" s="2">
        <v>336</v>
      </c>
      <c r="Q56" s="2">
        <v>346</v>
      </c>
      <c r="R56" s="5">
        <f>SUM(M55:M56)/SUM(K55:K56)</f>
        <v>0.49382716049382713</v>
      </c>
      <c r="Z56" s="5">
        <f>SUM(M68,M81,M94)/SUM(K68,K81,K94)</f>
        <v>0.87405541561712852</v>
      </c>
    </row>
    <row r="57" spans="2:26" ht="20.25" thickTop="1" thickBot="1">
      <c r="B57" s="2" t="s">
        <v>15</v>
      </c>
      <c r="C57" s="3">
        <v>43891</v>
      </c>
      <c r="D57" s="4">
        <v>0.41870000000000002</v>
      </c>
      <c r="E57" s="4">
        <v>0.58509999999999995</v>
      </c>
      <c r="F57" s="4">
        <v>0.65010000000000001</v>
      </c>
      <c r="G57" s="4">
        <v>0.68069999999999997</v>
      </c>
      <c r="H57" s="4">
        <v>0.71509999999999996</v>
      </c>
      <c r="I57" s="4">
        <v>0.74380000000000002</v>
      </c>
      <c r="J57" s="2"/>
      <c r="K57" s="2">
        <v>523</v>
      </c>
      <c r="L57" s="2">
        <v>219</v>
      </c>
      <c r="M57" s="2">
        <v>306</v>
      </c>
      <c r="N57" s="2">
        <v>340</v>
      </c>
      <c r="O57" s="2">
        <v>356</v>
      </c>
      <c r="P57" s="2">
        <v>374</v>
      </c>
      <c r="Q57" s="2">
        <v>389</v>
      </c>
      <c r="R57" s="5">
        <f t="shared" si="6"/>
        <v>0.52575250836120402</v>
      </c>
      <c r="Z57" s="5">
        <f>SUM(M69,M82,M95)/SUM(K69,K82,K95)</f>
        <v>0.86242138364779874</v>
      </c>
    </row>
    <row r="58" spans="2:26" ht="20.25" thickTop="1" thickBot="1">
      <c r="B58" s="2" t="s">
        <v>15</v>
      </c>
      <c r="C58" s="3">
        <v>43922</v>
      </c>
      <c r="D58" s="4">
        <v>0.35</v>
      </c>
      <c r="E58" s="4">
        <v>0.49399999999999999</v>
      </c>
      <c r="F58" s="4">
        <v>0.55000000000000004</v>
      </c>
      <c r="G58" s="4">
        <v>0.58799999999999997</v>
      </c>
      <c r="H58" s="4">
        <v>0.624</v>
      </c>
      <c r="I58" s="4">
        <v>0.65</v>
      </c>
      <c r="J58" s="2"/>
      <c r="K58" s="2">
        <v>500</v>
      </c>
      <c r="L58" s="2">
        <v>175</v>
      </c>
      <c r="M58" s="2">
        <v>247</v>
      </c>
      <c r="N58" s="2">
        <v>275</v>
      </c>
      <c r="O58" s="2">
        <v>294</v>
      </c>
      <c r="P58" s="2">
        <v>312</v>
      </c>
      <c r="Q58" s="2">
        <v>325</v>
      </c>
      <c r="R58" s="5">
        <f t="shared" si="6"/>
        <v>0.54624085163007319</v>
      </c>
      <c r="Z58" s="5">
        <f>SUM(M68:M70,M81:M83,M94:M96)/SUM(K68:K70,K81:K83,K94:K96)</f>
        <v>0.86929009294047854</v>
      </c>
    </row>
    <row r="59" spans="2:26" ht="20.25" thickTop="1" thickBot="1">
      <c r="B59" s="2" t="s">
        <v>15</v>
      </c>
      <c r="C59" s="3">
        <v>43952</v>
      </c>
      <c r="D59" s="4">
        <v>0.29699999999999999</v>
      </c>
      <c r="E59" s="4">
        <v>0.43840000000000001</v>
      </c>
      <c r="F59" s="4">
        <v>0.4929</v>
      </c>
      <c r="G59" s="4">
        <v>0.53739999999999999</v>
      </c>
      <c r="H59" s="4">
        <v>0.56969999999999998</v>
      </c>
      <c r="I59" s="4">
        <v>0.62829999999999997</v>
      </c>
      <c r="J59" s="2"/>
      <c r="K59" s="2">
        <v>495</v>
      </c>
      <c r="L59" s="2">
        <v>147</v>
      </c>
      <c r="M59" s="2">
        <v>217</v>
      </c>
      <c r="N59" s="2">
        <v>244</v>
      </c>
      <c r="O59" s="2">
        <v>266</v>
      </c>
      <c r="P59" s="2">
        <v>282</v>
      </c>
      <c r="Q59" s="2">
        <v>311</v>
      </c>
      <c r="R59" s="5">
        <f t="shared" si="6"/>
        <v>0.50724637681159424</v>
      </c>
      <c r="Z59" s="5">
        <f>SUM(M69:M71,M82:M84,M95:M97)/SUM(K69:K71,K82:K84,K95:K97)</f>
        <v>0.84210526315789469</v>
      </c>
    </row>
    <row r="60" spans="2:26" ht="20.25" thickTop="1" thickBot="1">
      <c r="B60" s="2" t="s">
        <v>15</v>
      </c>
      <c r="C60" s="3">
        <v>43983</v>
      </c>
      <c r="D60" s="4">
        <v>0.31030000000000002</v>
      </c>
      <c r="E60" s="4">
        <v>0.4763</v>
      </c>
      <c r="F60" s="4">
        <v>0.54549999999999998</v>
      </c>
      <c r="G60" s="4">
        <v>0.59089999999999998</v>
      </c>
      <c r="H60" s="4">
        <v>0.63829999999999998</v>
      </c>
      <c r="I60" s="4">
        <v>0.66400000000000003</v>
      </c>
      <c r="J60" s="2"/>
      <c r="K60" s="2">
        <v>506</v>
      </c>
      <c r="L60" s="2">
        <v>157</v>
      </c>
      <c r="M60" s="2">
        <v>241</v>
      </c>
      <c r="N60" s="2">
        <v>276</v>
      </c>
      <c r="O60" s="2">
        <v>299</v>
      </c>
      <c r="P60" s="2">
        <v>323</v>
      </c>
      <c r="Q60" s="2">
        <v>336</v>
      </c>
      <c r="R60" s="5">
        <f t="shared" si="6"/>
        <v>0.46968687541638909</v>
      </c>
      <c r="Z60" s="5">
        <f t="shared" ref="Z60:Z67" si="25">SUM(M70:M72,M83:M85,M96:M98)/SUM(K70:K72,K83:K85,K96:K98)</f>
        <v>0.80456182472989191</v>
      </c>
    </row>
    <row r="61" spans="2:26" ht="20.25" thickTop="1" thickBot="1">
      <c r="B61" s="2" t="s">
        <v>15</v>
      </c>
      <c r="C61" s="3">
        <v>44013</v>
      </c>
      <c r="D61" s="4">
        <v>0.35670000000000002</v>
      </c>
      <c r="E61" s="4">
        <v>0.50900000000000001</v>
      </c>
      <c r="F61" s="4">
        <v>0.59519999999999995</v>
      </c>
      <c r="G61" s="4">
        <v>0.6613</v>
      </c>
      <c r="H61" s="4">
        <v>0.69340000000000002</v>
      </c>
      <c r="I61" s="4">
        <v>0.71340000000000003</v>
      </c>
      <c r="J61" s="2"/>
      <c r="K61" s="2">
        <v>499</v>
      </c>
      <c r="L61" s="2">
        <v>178</v>
      </c>
      <c r="M61" s="2">
        <v>254</v>
      </c>
      <c r="N61" s="2">
        <v>297</v>
      </c>
      <c r="O61" s="2">
        <v>330</v>
      </c>
      <c r="P61" s="2">
        <v>346</v>
      </c>
      <c r="Q61" s="2">
        <v>356</v>
      </c>
      <c r="R61" s="5">
        <f t="shared" si="6"/>
        <v>0.47466666666666668</v>
      </c>
      <c r="Z61" s="5">
        <f t="shared" si="25"/>
        <v>0.68300653594771243</v>
      </c>
    </row>
    <row r="62" spans="2:26" ht="20.25" thickTop="1" thickBot="1">
      <c r="B62" s="2" t="s">
        <v>15</v>
      </c>
      <c r="C62" s="3">
        <v>44044</v>
      </c>
      <c r="D62" s="4">
        <v>0.27689999999999998</v>
      </c>
      <c r="E62" s="4">
        <v>0.40839999999999999</v>
      </c>
      <c r="F62" s="4">
        <v>0.51</v>
      </c>
      <c r="G62" s="4">
        <v>0.55779999999999996</v>
      </c>
      <c r="H62" s="4">
        <v>0.59960000000000002</v>
      </c>
      <c r="I62" s="4">
        <v>0.62549999999999994</v>
      </c>
      <c r="J62" s="2"/>
      <c r="K62" s="2">
        <v>502</v>
      </c>
      <c r="L62" s="2">
        <v>139</v>
      </c>
      <c r="M62" s="2">
        <v>205</v>
      </c>
      <c r="N62" s="2">
        <v>256</v>
      </c>
      <c r="O62" s="2">
        <v>280</v>
      </c>
      <c r="P62" s="2">
        <v>301</v>
      </c>
      <c r="Q62" s="2">
        <v>314</v>
      </c>
      <c r="R62" s="5">
        <f t="shared" si="6"/>
        <v>0.46449900464499005</v>
      </c>
      <c r="Z62" s="5">
        <f t="shared" si="25"/>
        <v>0.62188099808061426</v>
      </c>
    </row>
    <row r="63" spans="2:26" ht="20.25" thickTop="1" thickBot="1">
      <c r="B63" s="2" t="s">
        <v>15</v>
      </c>
      <c r="C63" s="3">
        <v>44075</v>
      </c>
      <c r="D63" s="4">
        <v>0.33329999999999999</v>
      </c>
      <c r="E63" s="4">
        <v>0.505</v>
      </c>
      <c r="F63" s="4">
        <v>0.57489999999999997</v>
      </c>
      <c r="G63" s="4">
        <v>0.63470000000000004</v>
      </c>
      <c r="H63" s="4">
        <v>0.68059999999999998</v>
      </c>
      <c r="I63" s="4">
        <v>0.68059999999999998</v>
      </c>
      <c r="J63" s="2"/>
      <c r="K63" s="2">
        <v>501</v>
      </c>
      <c r="L63" s="2">
        <v>167</v>
      </c>
      <c r="M63" s="2">
        <v>253</v>
      </c>
      <c r="N63" s="2">
        <v>288</v>
      </c>
      <c r="O63" s="2">
        <v>318</v>
      </c>
      <c r="P63" s="2">
        <v>341</v>
      </c>
      <c r="Q63" s="2">
        <v>341</v>
      </c>
      <c r="R63" s="5">
        <f t="shared" si="6"/>
        <v>0.47403462050599199</v>
      </c>
      <c r="Z63" s="5">
        <f t="shared" si="25"/>
        <v>0.61879895561357701</v>
      </c>
    </row>
    <row r="64" spans="2:26" ht="20.25" thickTop="1" thickBot="1">
      <c r="B64" s="2" t="s">
        <v>15</v>
      </c>
      <c r="C64" s="3">
        <v>44105</v>
      </c>
      <c r="D64" s="4">
        <v>0.3765</v>
      </c>
      <c r="E64" s="4">
        <v>0.56279999999999997</v>
      </c>
      <c r="F64" s="4">
        <v>0.62749999999999995</v>
      </c>
      <c r="G64" s="4">
        <v>0.66190000000000004</v>
      </c>
      <c r="H64" s="4">
        <v>0.66400000000000003</v>
      </c>
      <c r="I64" s="4">
        <v>0.66400000000000003</v>
      </c>
      <c r="J64" s="2"/>
      <c r="K64" s="2">
        <v>494</v>
      </c>
      <c r="L64" s="2">
        <v>186</v>
      </c>
      <c r="M64" s="2">
        <v>278</v>
      </c>
      <c r="N64" s="2">
        <v>310</v>
      </c>
      <c r="O64" s="2">
        <v>327</v>
      </c>
      <c r="P64" s="2">
        <v>328</v>
      </c>
      <c r="Q64" s="2">
        <v>328</v>
      </c>
      <c r="R64" s="5">
        <f t="shared" si="6"/>
        <v>0.49164996659986637</v>
      </c>
      <c r="Z64" s="5">
        <f t="shared" si="25"/>
        <v>0.64075067024128685</v>
      </c>
    </row>
    <row r="65" spans="2:26" ht="20.25" thickTop="1" thickBot="1">
      <c r="B65" s="2" t="s">
        <v>15</v>
      </c>
      <c r="C65" s="3">
        <v>44136</v>
      </c>
      <c r="D65" s="4">
        <v>0.36220000000000002</v>
      </c>
      <c r="E65" s="4">
        <v>0.55120000000000002</v>
      </c>
      <c r="F65" s="4">
        <v>0.61609999999999998</v>
      </c>
      <c r="G65" s="4">
        <v>0.61609999999999998</v>
      </c>
      <c r="H65" s="4">
        <v>0.61609999999999998</v>
      </c>
      <c r="I65" s="4">
        <v>0.61609999999999998</v>
      </c>
      <c r="J65" s="2"/>
      <c r="K65" s="2">
        <v>508</v>
      </c>
      <c r="L65" s="2">
        <v>184</v>
      </c>
      <c r="M65" s="2">
        <v>280</v>
      </c>
      <c r="N65" s="2">
        <v>313</v>
      </c>
      <c r="O65" s="2">
        <v>313</v>
      </c>
      <c r="P65" s="2">
        <v>313</v>
      </c>
      <c r="Q65" s="2">
        <v>313</v>
      </c>
      <c r="R65" s="5">
        <f t="shared" si="6"/>
        <v>0.53958749168330011</v>
      </c>
      <c r="Z65" s="5">
        <f t="shared" si="25"/>
        <v>0.65625</v>
      </c>
    </row>
    <row r="66" spans="2:26" ht="20.25" thickTop="1" thickBot="1">
      <c r="B66" s="2" t="s">
        <v>15</v>
      </c>
      <c r="C66" s="3">
        <v>44166</v>
      </c>
      <c r="D66" s="4">
        <v>0.39119999999999999</v>
      </c>
      <c r="E66" s="4">
        <v>0.47110000000000002</v>
      </c>
      <c r="F66" s="4">
        <v>0.47110000000000002</v>
      </c>
      <c r="G66" s="4">
        <v>0.47110000000000002</v>
      </c>
      <c r="H66" s="4">
        <v>0.47110000000000002</v>
      </c>
      <c r="I66" s="4">
        <v>0.47110000000000002</v>
      </c>
      <c r="J66" s="2"/>
      <c r="K66" s="2">
        <v>501</v>
      </c>
      <c r="L66" s="2">
        <v>196</v>
      </c>
      <c r="M66" s="2">
        <v>236</v>
      </c>
      <c r="N66" s="2">
        <v>236</v>
      </c>
      <c r="O66" s="2">
        <v>236</v>
      </c>
      <c r="P66" s="2">
        <v>236</v>
      </c>
      <c r="Q66" s="2">
        <v>236</v>
      </c>
      <c r="R66" s="5">
        <f t="shared" si="6"/>
        <v>0.52827677977378573</v>
      </c>
      <c r="Z66" s="5">
        <f t="shared" si="25"/>
        <v>0.69846153846153847</v>
      </c>
    </row>
    <row r="67" spans="2:26" ht="20.25" thickTop="1" thickBot="1">
      <c r="B67" s="2" t="s">
        <v>15</v>
      </c>
      <c r="C67" s="3">
        <v>44197</v>
      </c>
      <c r="D67" s="4">
        <v>0.26279999999999998</v>
      </c>
      <c r="E67" s="4">
        <v>0.26279999999999998</v>
      </c>
      <c r="F67" s="4">
        <v>0.26279999999999998</v>
      </c>
      <c r="G67" s="4">
        <v>0.26279999999999998</v>
      </c>
      <c r="H67" s="4">
        <v>0.26279999999999998</v>
      </c>
      <c r="I67" s="4">
        <v>0.26279999999999998</v>
      </c>
      <c r="J67" s="2"/>
      <c r="K67" s="2">
        <v>487</v>
      </c>
      <c r="L67" s="2">
        <v>128</v>
      </c>
      <c r="M67" s="2">
        <v>128</v>
      </c>
      <c r="N67" s="2">
        <v>128</v>
      </c>
      <c r="O67" s="2">
        <v>128</v>
      </c>
      <c r="P67" s="2">
        <v>128</v>
      </c>
      <c r="Q67" s="2">
        <v>128</v>
      </c>
      <c r="R67" s="5">
        <f t="shared" si="6"/>
        <v>0.43048128342245989</v>
      </c>
      <c r="Z67" s="5">
        <f t="shared" si="25"/>
        <v>0.64420706655710769</v>
      </c>
    </row>
    <row r="68" spans="2:26" ht="20.25" thickTop="1" thickBot="1">
      <c r="B68" s="2" t="s">
        <v>16</v>
      </c>
      <c r="C68" s="3">
        <v>43831</v>
      </c>
      <c r="D68" s="4">
        <v>0.79720000000000002</v>
      </c>
      <c r="E68" s="4">
        <v>0.87639999999999996</v>
      </c>
      <c r="F68" s="4">
        <v>0.91200000000000003</v>
      </c>
      <c r="G68" s="4">
        <v>0.92579999999999996</v>
      </c>
      <c r="H68" s="4">
        <v>0.93369999999999997</v>
      </c>
      <c r="I68" s="4">
        <v>0.94159999999999999</v>
      </c>
      <c r="J68" s="2"/>
      <c r="K68" s="2">
        <v>1011</v>
      </c>
      <c r="L68" s="2">
        <v>806</v>
      </c>
      <c r="M68" s="2">
        <v>886</v>
      </c>
      <c r="N68" s="2">
        <v>922</v>
      </c>
      <c r="O68" s="2">
        <v>936</v>
      </c>
      <c r="P68" s="2">
        <v>944</v>
      </c>
      <c r="Q68" s="2">
        <v>952</v>
      </c>
      <c r="R68" s="5">
        <f>SUM(M68:M68)/SUM(K68:K68)</f>
        <v>0.87636003956478736</v>
      </c>
    </row>
    <row r="69" spans="2:26" ht="20.25" thickTop="1" thickBot="1">
      <c r="B69" s="2" t="s">
        <v>16</v>
      </c>
      <c r="C69" s="3">
        <v>43862</v>
      </c>
      <c r="D69" s="4">
        <v>0.76600000000000001</v>
      </c>
      <c r="E69" s="4">
        <v>0.86150000000000004</v>
      </c>
      <c r="F69" s="4">
        <v>0.88260000000000005</v>
      </c>
      <c r="G69" s="4">
        <v>0.89659999999999995</v>
      </c>
      <c r="H69" s="4">
        <v>0.90890000000000004</v>
      </c>
      <c r="I69" s="4">
        <v>0.91410000000000002</v>
      </c>
      <c r="J69" s="2"/>
      <c r="K69" s="2">
        <v>1141</v>
      </c>
      <c r="L69" s="2">
        <v>874</v>
      </c>
      <c r="M69" s="2">
        <v>983</v>
      </c>
      <c r="N69" s="2">
        <v>1007</v>
      </c>
      <c r="O69" s="2">
        <v>1023</v>
      </c>
      <c r="P69" s="2">
        <v>1037</v>
      </c>
      <c r="Q69" s="2">
        <v>1043</v>
      </c>
      <c r="R69" s="5">
        <f>SUM(M68:M69)/SUM(K68:K69)</f>
        <v>0.86849442379182151</v>
      </c>
    </row>
    <row r="70" spans="2:26" ht="20.25" thickTop="1" thickBot="1">
      <c r="B70" s="2" t="s">
        <v>16</v>
      </c>
      <c r="C70" s="3">
        <v>43891</v>
      </c>
      <c r="D70" s="4">
        <v>0.81479999999999997</v>
      </c>
      <c r="E70" s="4">
        <v>0.86809999999999998</v>
      </c>
      <c r="F70" s="4">
        <v>0.89039999999999997</v>
      </c>
      <c r="G70" s="4">
        <v>0.90069999999999995</v>
      </c>
      <c r="H70" s="4">
        <v>0.92010000000000003</v>
      </c>
      <c r="I70" s="4">
        <v>0.92949999999999999</v>
      </c>
      <c r="J70" s="2"/>
      <c r="K70" s="2">
        <v>2327</v>
      </c>
      <c r="L70" s="2">
        <v>1896</v>
      </c>
      <c r="M70" s="2">
        <v>2020</v>
      </c>
      <c r="N70" s="2">
        <v>2072</v>
      </c>
      <c r="O70" s="2">
        <v>2096</v>
      </c>
      <c r="P70" s="2">
        <v>2141</v>
      </c>
      <c r="Q70" s="2">
        <v>2163</v>
      </c>
      <c r="R70" s="5">
        <f t="shared" si="6"/>
        <v>0.86827416834114757</v>
      </c>
    </row>
    <row r="71" spans="2:26" ht="20.25" thickTop="1" thickBot="1">
      <c r="B71" s="2" t="s">
        <v>16</v>
      </c>
      <c r="C71" s="3">
        <v>43922</v>
      </c>
      <c r="D71" s="4">
        <v>0.623</v>
      </c>
      <c r="E71" s="4">
        <v>0.7036</v>
      </c>
      <c r="F71" s="4">
        <v>0.75</v>
      </c>
      <c r="G71" s="4">
        <v>0.7732</v>
      </c>
      <c r="H71" s="4">
        <v>0.7883</v>
      </c>
      <c r="I71" s="4">
        <v>0.80600000000000005</v>
      </c>
      <c r="J71" s="2"/>
      <c r="K71" s="2">
        <v>732</v>
      </c>
      <c r="L71" s="2">
        <v>456</v>
      </c>
      <c r="M71" s="2">
        <v>515</v>
      </c>
      <c r="N71" s="2">
        <v>549</v>
      </c>
      <c r="O71" s="2">
        <v>566</v>
      </c>
      <c r="P71" s="2">
        <v>577</v>
      </c>
      <c r="Q71" s="2">
        <v>590</v>
      </c>
      <c r="R71" s="5">
        <f t="shared" ref="R71:R80" si="26">SUM(M69:M71)/SUM(K69:K71)</f>
        <v>0.8376190476190476</v>
      </c>
    </row>
    <row r="72" spans="2:26" ht="20.25" thickTop="1" thickBot="1">
      <c r="B72" s="2" t="s">
        <v>16</v>
      </c>
      <c r="C72" s="3">
        <v>43952</v>
      </c>
      <c r="D72" s="4">
        <v>0.52700000000000002</v>
      </c>
      <c r="E72" s="4">
        <v>0.61270000000000002</v>
      </c>
      <c r="F72" s="4">
        <v>0.65200000000000002</v>
      </c>
      <c r="G72" s="4">
        <v>0.69850000000000001</v>
      </c>
      <c r="H72" s="4">
        <v>0.71809999999999996</v>
      </c>
      <c r="I72" s="4">
        <v>0.75</v>
      </c>
      <c r="J72" s="2"/>
      <c r="K72" s="2">
        <v>408</v>
      </c>
      <c r="L72" s="2">
        <v>215</v>
      </c>
      <c r="M72" s="2">
        <v>250</v>
      </c>
      <c r="N72" s="2">
        <v>266</v>
      </c>
      <c r="O72" s="2">
        <v>285</v>
      </c>
      <c r="P72" s="2">
        <v>293</v>
      </c>
      <c r="Q72" s="2">
        <v>306</v>
      </c>
      <c r="R72" s="5">
        <f t="shared" si="26"/>
        <v>0.80328814537063742</v>
      </c>
    </row>
    <row r="73" spans="2:26" ht="20.25" thickTop="1" thickBot="1">
      <c r="B73" s="2" t="s">
        <v>16</v>
      </c>
      <c r="C73" s="3">
        <v>43983</v>
      </c>
      <c r="D73" s="4">
        <v>0.47639999999999999</v>
      </c>
      <c r="E73" s="4">
        <v>0.58120000000000005</v>
      </c>
      <c r="F73" s="4">
        <v>0.65969999999999995</v>
      </c>
      <c r="G73" s="4">
        <v>0.69110000000000005</v>
      </c>
      <c r="H73" s="4">
        <v>0.73299999999999998</v>
      </c>
      <c r="I73" s="4">
        <v>0.75919999999999999</v>
      </c>
      <c r="J73" s="2"/>
      <c r="K73" s="2">
        <v>191</v>
      </c>
      <c r="L73" s="2">
        <v>91</v>
      </c>
      <c r="M73" s="2">
        <v>111</v>
      </c>
      <c r="N73" s="2">
        <v>126</v>
      </c>
      <c r="O73" s="2">
        <v>132</v>
      </c>
      <c r="P73" s="2">
        <v>140</v>
      </c>
      <c r="Q73" s="2">
        <v>145</v>
      </c>
      <c r="R73" s="5">
        <f t="shared" si="26"/>
        <v>0.65815176558978217</v>
      </c>
    </row>
    <row r="74" spans="2:26" ht="20.25" thickTop="1" thickBot="1">
      <c r="B74" s="2" t="s">
        <v>16</v>
      </c>
      <c r="C74" s="3">
        <v>44013</v>
      </c>
      <c r="D74" s="4">
        <v>0.52200000000000002</v>
      </c>
      <c r="E74" s="4">
        <v>0.64149999999999996</v>
      </c>
      <c r="F74" s="4">
        <v>0.71699999999999997</v>
      </c>
      <c r="G74" s="4">
        <v>0.77990000000000004</v>
      </c>
      <c r="H74" s="4">
        <v>0.81759999999999999</v>
      </c>
      <c r="I74" s="4">
        <v>0.83020000000000005</v>
      </c>
      <c r="J74" s="2"/>
      <c r="K74" s="2">
        <v>159</v>
      </c>
      <c r="L74" s="2">
        <v>83</v>
      </c>
      <c r="M74" s="2">
        <v>102</v>
      </c>
      <c r="N74" s="2">
        <v>114</v>
      </c>
      <c r="O74" s="2">
        <v>124</v>
      </c>
      <c r="P74" s="2">
        <v>130</v>
      </c>
      <c r="Q74" s="2">
        <v>132</v>
      </c>
      <c r="R74" s="5">
        <f t="shared" si="26"/>
        <v>0.6108179419525066</v>
      </c>
    </row>
    <row r="75" spans="2:26" ht="20.25" thickTop="1" thickBot="1">
      <c r="B75" s="2" t="s">
        <v>16</v>
      </c>
      <c r="C75" s="3">
        <v>44044</v>
      </c>
      <c r="D75" s="4">
        <v>0.45590000000000003</v>
      </c>
      <c r="E75" s="4">
        <v>0.56859999999999999</v>
      </c>
      <c r="F75" s="4">
        <v>0.64219999999999999</v>
      </c>
      <c r="G75" s="4">
        <v>0.67649999999999999</v>
      </c>
      <c r="H75" s="4">
        <v>0.69120000000000004</v>
      </c>
      <c r="I75" s="4">
        <v>0.73040000000000005</v>
      </c>
      <c r="J75" s="2"/>
      <c r="K75" s="2">
        <v>204</v>
      </c>
      <c r="L75" s="2">
        <v>93</v>
      </c>
      <c r="M75" s="2">
        <v>116</v>
      </c>
      <c r="N75" s="2">
        <v>131</v>
      </c>
      <c r="O75" s="2">
        <v>138</v>
      </c>
      <c r="P75" s="2">
        <v>141</v>
      </c>
      <c r="Q75" s="2">
        <v>149</v>
      </c>
      <c r="R75" s="5">
        <f t="shared" si="26"/>
        <v>0.59386281588447654</v>
      </c>
    </row>
    <row r="76" spans="2:26" ht="20.25" thickTop="1" thickBot="1">
      <c r="B76" s="2" t="s">
        <v>16</v>
      </c>
      <c r="C76" s="3">
        <v>44075</v>
      </c>
      <c r="D76" s="4">
        <v>0.52459999999999996</v>
      </c>
      <c r="E76" s="4">
        <v>0.63929999999999998</v>
      </c>
      <c r="F76" s="4">
        <v>0.69950000000000001</v>
      </c>
      <c r="G76" s="4">
        <v>0.71579999999999999</v>
      </c>
      <c r="H76" s="4">
        <v>0.73219999999999996</v>
      </c>
      <c r="I76" s="4">
        <v>0.73219999999999996</v>
      </c>
      <c r="J76" s="2"/>
      <c r="K76" s="2">
        <v>183</v>
      </c>
      <c r="L76" s="2">
        <v>96</v>
      </c>
      <c r="M76" s="2">
        <v>117</v>
      </c>
      <c r="N76" s="2">
        <v>128</v>
      </c>
      <c r="O76" s="2">
        <v>131</v>
      </c>
      <c r="P76" s="2">
        <v>134</v>
      </c>
      <c r="Q76" s="2">
        <v>134</v>
      </c>
      <c r="R76" s="5">
        <f t="shared" si="26"/>
        <v>0.61355311355311359</v>
      </c>
    </row>
    <row r="77" spans="2:26" ht="20.25" thickTop="1" thickBot="1">
      <c r="B77" s="2" t="s">
        <v>16</v>
      </c>
      <c r="C77" s="3">
        <v>44105</v>
      </c>
      <c r="D77" s="4">
        <v>0.63919999999999999</v>
      </c>
      <c r="E77" s="4">
        <v>0.70099999999999996</v>
      </c>
      <c r="F77" s="4">
        <v>0.76290000000000002</v>
      </c>
      <c r="G77" s="4">
        <v>0.76980000000000004</v>
      </c>
      <c r="H77" s="4">
        <v>0.7732</v>
      </c>
      <c r="I77" s="4">
        <v>0.7732</v>
      </c>
      <c r="J77" s="2"/>
      <c r="K77" s="2">
        <v>291</v>
      </c>
      <c r="L77" s="2">
        <v>186</v>
      </c>
      <c r="M77" s="2">
        <v>204</v>
      </c>
      <c r="N77" s="2">
        <v>222</v>
      </c>
      <c r="O77" s="2">
        <v>224</v>
      </c>
      <c r="P77" s="2">
        <v>225</v>
      </c>
      <c r="Q77" s="2">
        <v>225</v>
      </c>
      <c r="R77" s="5">
        <f t="shared" si="26"/>
        <v>0.64454277286135697</v>
      </c>
    </row>
    <row r="78" spans="2:26" ht="20.25" thickTop="1" thickBot="1">
      <c r="B78" s="2" t="s">
        <v>16</v>
      </c>
      <c r="C78" s="3">
        <v>44136</v>
      </c>
      <c r="D78" s="4">
        <v>0.58199999999999996</v>
      </c>
      <c r="E78" s="4">
        <v>0.70589999999999997</v>
      </c>
      <c r="F78" s="4">
        <v>0.7399</v>
      </c>
      <c r="G78" s="4">
        <v>0.7399</v>
      </c>
      <c r="H78" s="4">
        <v>0.7399</v>
      </c>
      <c r="I78" s="4">
        <v>0.7399</v>
      </c>
      <c r="J78" s="2"/>
      <c r="K78" s="2">
        <v>323</v>
      </c>
      <c r="L78" s="2">
        <v>188</v>
      </c>
      <c r="M78" s="2">
        <v>228</v>
      </c>
      <c r="N78" s="2">
        <v>239</v>
      </c>
      <c r="O78" s="2">
        <v>239</v>
      </c>
      <c r="P78" s="2">
        <v>239</v>
      </c>
      <c r="Q78" s="2">
        <v>239</v>
      </c>
      <c r="R78" s="5">
        <f t="shared" si="26"/>
        <v>0.68883312421580933</v>
      </c>
    </row>
    <row r="79" spans="2:26" ht="20.25" thickTop="1" thickBot="1">
      <c r="B79" s="2" t="s">
        <v>16</v>
      </c>
      <c r="C79" s="3">
        <v>44166</v>
      </c>
      <c r="D79" s="4">
        <v>0.4496</v>
      </c>
      <c r="E79" s="4">
        <v>0.54100000000000004</v>
      </c>
      <c r="F79" s="4">
        <v>0.54330000000000001</v>
      </c>
      <c r="G79" s="4">
        <v>0.54330000000000001</v>
      </c>
      <c r="H79" s="4">
        <v>0.54330000000000001</v>
      </c>
      <c r="I79" s="4">
        <v>0.54330000000000001</v>
      </c>
      <c r="J79" s="2"/>
      <c r="K79" s="2">
        <v>427</v>
      </c>
      <c r="L79" s="2">
        <v>192</v>
      </c>
      <c r="M79" s="2">
        <v>231</v>
      </c>
      <c r="N79" s="2">
        <v>232</v>
      </c>
      <c r="O79" s="2">
        <v>232</v>
      </c>
      <c r="P79" s="2">
        <v>232</v>
      </c>
      <c r="Q79" s="2">
        <v>232</v>
      </c>
      <c r="R79" s="5">
        <f t="shared" si="26"/>
        <v>0.63688760806916422</v>
      </c>
    </row>
    <row r="80" spans="2:26" ht="20.25" thickTop="1" thickBot="1">
      <c r="B80" s="2" t="s">
        <v>16</v>
      </c>
      <c r="C80" s="3">
        <v>44197</v>
      </c>
      <c r="D80" s="4">
        <v>0.43719999999999998</v>
      </c>
      <c r="E80" s="4">
        <v>0.4395</v>
      </c>
      <c r="F80" s="4">
        <v>0.4395</v>
      </c>
      <c r="G80" s="4">
        <v>0.4395</v>
      </c>
      <c r="H80" s="4">
        <v>0.4395</v>
      </c>
      <c r="I80" s="4">
        <v>0.4395</v>
      </c>
      <c r="J80" s="2"/>
      <c r="K80" s="2">
        <v>446</v>
      </c>
      <c r="L80" s="2">
        <v>195</v>
      </c>
      <c r="M80" s="2">
        <v>196</v>
      </c>
      <c r="N80" s="2">
        <v>196</v>
      </c>
      <c r="O80" s="2">
        <v>196</v>
      </c>
      <c r="P80" s="2">
        <v>196</v>
      </c>
      <c r="Q80" s="2">
        <v>196</v>
      </c>
      <c r="R80" s="5">
        <f t="shared" si="26"/>
        <v>0.5476588628762542</v>
      </c>
    </row>
    <row r="81" spans="2:18" ht="20.25" thickTop="1" thickBot="1">
      <c r="B81" s="2" t="s">
        <v>17</v>
      </c>
      <c r="C81" s="3">
        <v>43831</v>
      </c>
      <c r="D81" s="4">
        <v>0.82679999999999998</v>
      </c>
      <c r="E81" s="4">
        <v>0.89759999999999995</v>
      </c>
      <c r="F81" s="4">
        <v>0.92130000000000001</v>
      </c>
      <c r="G81" s="4">
        <v>0.92130000000000001</v>
      </c>
      <c r="H81" s="4">
        <v>0.92910000000000004</v>
      </c>
      <c r="I81" s="4">
        <v>0.93700000000000006</v>
      </c>
      <c r="J81" s="2"/>
      <c r="K81" s="2">
        <v>127</v>
      </c>
      <c r="L81" s="2">
        <v>105</v>
      </c>
      <c r="M81" s="2">
        <v>114</v>
      </c>
      <c r="N81" s="2">
        <v>117</v>
      </c>
      <c r="O81" s="2">
        <v>117</v>
      </c>
      <c r="P81" s="2">
        <v>118</v>
      </c>
      <c r="Q81" s="2">
        <v>119</v>
      </c>
      <c r="R81" s="5">
        <f>SUM(M81:M81)/SUM(K81:K81)</f>
        <v>0.89763779527559051</v>
      </c>
    </row>
    <row r="82" spans="2:18" ht="20.25" thickTop="1" thickBot="1">
      <c r="B82" s="2" t="s">
        <v>17</v>
      </c>
      <c r="C82" s="3">
        <v>43862</v>
      </c>
      <c r="D82" s="4">
        <v>0.83020000000000005</v>
      </c>
      <c r="E82" s="4">
        <v>0.8679</v>
      </c>
      <c r="F82" s="4">
        <v>0.87739999999999996</v>
      </c>
      <c r="G82" s="4">
        <v>0.88680000000000003</v>
      </c>
      <c r="H82" s="4">
        <v>0.8962</v>
      </c>
      <c r="I82" s="4">
        <v>0.8962</v>
      </c>
      <c r="J82" s="2"/>
      <c r="K82" s="2">
        <v>106</v>
      </c>
      <c r="L82" s="2">
        <v>88</v>
      </c>
      <c r="M82" s="2">
        <v>92</v>
      </c>
      <c r="N82" s="2">
        <v>93</v>
      </c>
      <c r="O82" s="2">
        <v>94</v>
      </c>
      <c r="P82" s="2">
        <v>95</v>
      </c>
      <c r="Q82" s="2">
        <v>95</v>
      </c>
      <c r="R82" s="5">
        <f>SUM(M81:M82)/SUM(K81:K82)</f>
        <v>0.88412017167381973</v>
      </c>
    </row>
    <row r="83" spans="2:18" ht="20.25" thickTop="1" thickBot="1">
      <c r="B83" s="2" t="s">
        <v>17</v>
      </c>
      <c r="C83" s="3">
        <v>43891</v>
      </c>
      <c r="D83" s="4">
        <v>0.87109999999999999</v>
      </c>
      <c r="E83" s="4">
        <v>0.91239999999999999</v>
      </c>
      <c r="F83" s="4">
        <v>0.93300000000000005</v>
      </c>
      <c r="G83" s="4">
        <v>0.94330000000000003</v>
      </c>
      <c r="H83" s="4">
        <v>0.94850000000000001</v>
      </c>
      <c r="I83" s="4">
        <v>0.94850000000000001</v>
      </c>
      <c r="J83" s="2"/>
      <c r="K83" s="2">
        <v>194</v>
      </c>
      <c r="L83" s="2">
        <v>169</v>
      </c>
      <c r="M83" s="2">
        <v>177</v>
      </c>
      <c r="N83" s="2">
        <v>181</v>
      </c>
      <c r="O83" s="2">
        <v>183</v>
      </c>
      <c r="P83" s="2">
        <v>184</v>
      </c>
      <c r="Q83" s="2">
        <v>184</v>
      </c>
      <c r="R83" s="5">
        <f t="shared" ref="R83:R93" si="27">SUM(M81:M83)/SUM(K81:K83)</f>
        <v>0.89695550351288056</v>
      </c>
    </row>
    <row r="84" spans="2:18" ht="20.25" thickTop="1" thickBot="1">
      <c r="B84" s="2" t="s">
        <v>17</v>
      </c>
      <c r="C84" s="3">
        <v>43922</v>
      </c>
      <c r="D84" s="4">
        <v>0.81030000000000002</v>
      </c>
      <c r="E84" s="4">
        <v>0.87360000000000004</v>
      </c>
      <c r="F84" s="4">
        <v>0.89080000000000004</v>
      </c>
      <c r="G84" s="4">
        <v>0.90800000000000003</v>
      </c>
      <c r="H84" s="4">
        <v>0.93679999999999997</v>
      </c>
      <c r="I84" s="4">
        <v>0.9425</v>
      </c>
      <c r="J84" s="2"/>
      <c r="K84" s="2">
        <v>174</v>
      </c>
      <c r="L84" s="2">
        <v>141</v>
      </c>
      <c r="M84" s="2">
        <v>152</v>
      </c>
      <c r="N84" s="2">
        <v>155</v>
      </c>
      <c r="O84" s="2">
        <v>158</v>
      </c>
      <c r="P84" s="2">
        <v>163</v>
      </c>
      <c r="Q84" s="2">
        <v>164</v>
      </c>
      <c r="R84" s="5">
        <f t="shared" si="27"/>
        <v>0.88818565400843885</v>
      </c>
    </row>
    <row r="85" spans="2:18" ht="20.25" thickTop="1" thickBot="1">
      <c r="B85" s="2" t="s">
        <v>17</v>
      </c>
      <c r="C85" s="3">
        <v>43952</v>
      </c>
      <c r="D85" s="4">
        <v>0.5</v>
      </c>
      <c r="E85" s="4">
        <v>0.60709999999999997</v>
      </c>
      <c r="F85" s="4">
        <v>0.66959999999999997</v>
      </c>
      <c r="G85" s="4">
        <v>0.71430000000000005</v>
      </c>
      <c r="H85" s="4">
        <v>0.74109999999999998</v>
      </c>
      <c r="I85" s="4">
        <v>0.8125</v>
      </c>
      <c r="J85" s="2"/>
      <c r="K85" s="2">
        <v>112</v>
      </c>
      <c r="L85" s="2">
        <v>56</v>
      </c>
      <c r="M85" s="2">
        <v>68</v>
      </c>
      <c r="N85" s="2">
        <v>75</v>
      </c>
      <c r="O85" s="2">
        <v>80</v>
      </c>
      <c r="P85" s="2">
        <v>83</v>
      </c>
      <c r="Q85" s="2">
        <v>91</v>
      </c>
      <c r="R85" s="5">
        <f t="shared" si="27"/>
        <v>0.82708333333333328</v>
      </c>
    </row>
    <row r="86" spans="2:18" ht="20.25" thickTop="1" thickBot="1">
      <c r="B86" s="2" t="s">
        <v>17</v>
      </c>
      <c r="C86" s="3">
        <v>43983</v>
      </c>
      <c r="D86" s="4">
        <v>0.53449999999999998</v>
      </c>
      <c r="E86" s="4">
        <v>0.62070000000000003</v>
      </c>
      <c r="F86" s="4">
        <v>0.68969999999999998</v>
      </c>
      <c r="G86" s="4">
        <v>0.72409999999999997</v>
      </c>
      <c r="H86" s="4">
        <v>0.75860000000000005</v>
      </c>
      <c r="I86" s="4">
        <v>0.79310000000000003</v>
      </c>
      <c r="J86" s="2"/>
      <c r="K86" s="2">
        <v>58</v>
      </c>
      <c r="L86" s="2">
        <v>31</v>
      </c>
      <c r="M86" s="2">
        <v>36</v>
      </c>
      <c r="N86" s="2">
        <v>40</v>
      </c>
      <c r="O86" s="2">
        <v>42</v>
      </c>
      <c r="P86" s="2">
        <v>44</v>
      </c>
      <c r="Q86" s="2">
        <v>46</v>
      </c>
      <c r="R86" s="5">
        <f t="shared" si="27"/>
        <v>0.7441860465116279</v>
      </c>
    </row>
    <row r="87" spans="2:18" ht="20.25" thickTop="1" thickBot="1">
      <c r="B87" s="2" t="s">
        <v>17</v>
      </c>
      <c r="C87" s="3">
        <v>44013</v>
      </c>
      <c r="D87" s="4">
        <v>0.64290000000000003</v>
      </c>
      <c r="E87" s="4">
        <v>0.78569999999999995</v>
      </c>
      <c r="F87" s="4">
        <v>0.8095</v>
      </c>
      <c r="G87" s="4">
        <v>0.85709999999999997</v>
      </c>
      <c r="H87" s="4">
        <v>0.85709999999999997</v>
      </c>
      <c r="I87" s="4">
        <v>0.90480000000000005</v>
      </c>
      <c r="J87" s="2"/>
      <c r="K87" s="2">
        <v>42</v>
      </c>
      <c r="L87" s="2">
        <v>27</v>
      </c>
      <c r="M87" s="2">
        <v>33</v>
      </c>
      <c r="N87" s="2">
        <v>34</v>
      </c>
      <c r="O87" s="2">
        <v>36</v>
      </c>
      <c r="P87" s="2">
        <v>36</v>
      </c>
      <c r="Q87" s="2">
        <v>38</v>
      </c>
      <c r="R87" s="5">
        <f t="shared" si="27"/>
        <v>0.64622641509433965</v>
      </c>
    </row>
    <row r="88" spans="2:18" ht="20.25" thickTop="1" thickBot="1">
      <c r="B88" s="2" t="s">
        <v>17</v>
      </c>
      <c r="C88" s="3">
        <v>44044</v>
      </c>
      <c r="D88" s="4">
        <v>0.55130000000000001</v>
      </c>
      <c r="E88" s="4">
        <v>0.62819999999999998</v>
      </c>
      <c r="F88" s="4">
        <v>0.69230000000000003</v>
      </c>
      <c r="G88" s="4">
        <v>0.76919999999999999</v>
      </c>
      <c r="H88" s="4">
        <v>0.79490000000000005</v>
      </c>
      <c r="I88" s="4">
        <v>0.79490000000000005</v>
      </c>
      <c r="J88" s="2"/>
      <c r="K88" s="2">
        <v>78</v>
      </c>
      <c r="L88" s="2">
        <v>43</v>
      </c>
      <c r="M88" s="2">
        <v>49</v>
      </c>
      <c r="N88" s="2">
        <v>54</v>
      </c>
      <c r="O88" s="2">
        <v>60</v>
      </c>
      <c r="P88" s="2">
        <v>62</v>
      </c>
      <c r="Q88" s="2">
        <v>62</v>
      </c>
      <c r="R88" s="5">
        <f t="shared" si="27"/>
        <v>0.6629213483146067</v>
      </c>
    </row>
    <row r="89" spans="2:18" ht="20.25" thickTop="1" thickBot="1">
      <c r="B89" s="2" t="s">
        <v>17</v>
      </c>
      <c r="C89" s="3">
        <v>44075</v>
      </c>
      <c r="D89" s="4">
        <v>0.75</v>
      </c>
      <c r="E89" s="4">
        <v>0.82689999999999997</v>
      </c>
      <c r="F89" s="4">
        <v>0.86539999999999995</v>
      </c>
      <c r="G89" s="4">
        <v>0.86539999999999995</v>
      </c>
      <c r="H89" s="4">
        <v>0.86539999999999995</v>
      </c>
      <c r="I89" s="4">
        <v>0.86539999999999995</v>
      </c>
      <c r="J89" s="2"/>
      <c r="K89" s="2">
        <v>52</v>
      </c>
      <c r="L89" s="2">
        <v>39</v>
      </c>
      <c r="M89" s="2">
        <v>43</v>
      </c>
      <c r="N89" s="2">
        <v>45</v>
      </c>
      <c r="O89" s="2">
        <v>45</v>
      </c>
      <c r="P89" s="2">
        <v>45</v>
      </c>
      <c r="Q89" s="2">
        <v>45</v>
      </c>
      <c r="R89" s="5">
        <f t="shared" si="27"/>
        <v>0.72674418604651159</v>
      </c>
    </row>
    <row r="90" spans="2:18" ht="20.25" thickTop="1" thickBot="1">
      <c r="B90" s="2" t="s">
        <v>17</v>
      </c>
      <c r="C90" s="3">
        <v>44105</v>
      </c>
      <c r="D90" s="4">
        <v>0.64580000000000004</v>
      </c>
      <c r="E90" s="4">
        <v>0.6875</v>
      </c>
      <c r="F90" s="4">
        <v>0.75</v>
      </c>
      <c r="G90" s="4">
        <v>0.79169999999999996</v>
      </c>
      <c r="H90" s="4">
        <v>0.79169999999999996</v>
      </c>
      <c r="I90" s="4">
        <v>0.79169999999999996</v>
      </c>
      <c r="J90" s="2"/>
      <c r="K90" s="2">
        <v>48</v>
      </c>
      <c r="L90" s="2">
        <v>31</v>
      </c>
      <c r="M90" s="2">
        <v>33</v>
      </c>
      <c r="N90" s="2">
        <v>36</v>
      </c>
      <c r="O90" s="2">
        <v>38</v>
      </c>
      <c r="P90" s="2">
        <v>38</v>
      </c>
      <c r="Q90" s="2">
        <v>38</v>
      </c>
      <c r="R90" s="5">
        <f t="shared" si="27"/>
        <v>0.702247191011236</v>
      </c>
    </row>
    <row r="91" spans="2:18" ht="20.25" thickTop="1" thickBot="1">
      <c r="B91" s="2" t="s">
        <v>17</v>
      </c>
      <c r="C91" s="3">
        <v>44136</v>
      </c>
      <c r="D91" s="4">
        <v>0.74419999999999997</v>
      </c>
      <c r="E91" s="4">
        <v>0.83720000000000006</v>
      </c>
      <c r="F91" s="4">
        <v>0.83720000000000006</v>
      </c>
      <c r="G91" s="4">
        <v>0.83720000000000006</v>
      </c>
      <c r="H91" s="4">
        <v>0.83720000000000006</v>
      </c>
      <c r="I91" s="4">
        <v>0.83720000000000006</v>
      </c>
      <c r="J91" s="2"/>
      <c r="K91" s="2">
        <v>43</v>
      </c>
      <c r="L91" s="2">
        <v>32</v>
      </c>
      <c r="M91" s="2">
        <v>36</v>
      </c>
      <c r="N91" s="2">
        <v>36</v>
      </c>
      <c r="O91" s="2">
        <v>36</v>
      </c>
      <c r="P91" s="2">
        <v>36</v>
      </c>
      <c r="Q91" s="2">
        <v>36</v>
      </c>
      <c r="R91" s="5">
        <f t="shared" si="27"/>
        <v>0.78321678321678323</v>
      </c>
    </row>
    <row r="92" spans="2:18" ht="20.25" thickTop="1" thickBot="1">
      <c r="B92" s="2" t="s">
        <v>17</v>
      </c>
      <c r="C92" s="3">
        <v>44166</v>
      </c>
      <c r="D92" s="4">
        <v>0.60870000000000002</v>
      </c>
      <c r="E92" s="4">
        <v>0.63039999999999996</v>
      </c>
      <c r="F92" s="4">
        <v>0.63039999999999996</v>
      </c>
      <c r="G92" s="4">
        <v>0.63039999999999996</v>
      </c>
      <c r="H92" s="4">
        <v>0.63039999999999996</v>
      </c>
      <c r="I92" s="4">
        <v>0.63039999999999996</v>
      </c>
      <c r="J92" s="2"/>
      <c r="K92" s="2">
        <v>46</v>
      </c>
      <c r="L92" s="2">
        <v>28</v>
      </c>
      <c r="M92" s="2">
        <v>29</v>
      </c>
      <c r="N92" s="2">
        <v>29</v>
      </c>
      <c r="O92" s="2">
        <v>29</v>
      </c>
      <c r="P92" s="2">
        <v>29</v>
      </c>
      <c r="Q92" s="2">
        <v>29</v>
      </c>
      <c r="R92" s="5">
        <f t="shared" si="27"/>
        <v>0.71532846715328469</v>
      </c>
    </row>
    <row r="93" spans="2:18" ht="20.25" thickTop="1" thickBot="1">
      <c r="B93" s="2" t="s">
        <v>17</v>
      </c>
      <c r="C93" s="3">
        <v>44197</v>
      </c>
      <c r="D93" s="4">
        <v>0.39510000000000001</v>
      </c>
      <c r="E93" s="4">
        <v>0.39510000000000001</v>
      </c>
      <c r="F93" s="4">
        <v>0.39510000000000001</v>
      </c>
      <c r="G93" s="4">
        <v>0.39510000000000001</v>
      </c>
      <c r="H93" s="4">
        <v>0.39510000000000001</v>
      </c>
      <c r="I93" s="4">
        <v>0.39510000000000001</v>
      </c>
      <c r="J93" s="2"/>
      <c r="K93" s="2">
        <v>81</v>
      </c>
      <c r="L93" s="2">
        <v>32</v>
      </c>
      <c r="M93" s="2">
        <v>32</v>
      </c>
      <c r="N93" s="2">
        <v>32</v>
      </c>
      <c r="O93" s="2">
        <v>32</v>
      </c>
      <c r="P93" s="2">
        <v>32</v>
      </c>
      <c r="Q93" s="2">
        <v>32</v>
      </c>
      <c r="R93" s="5">
        <f t="shared" si="27"/>
        <v>0.57058823529411762</v>
      </c>
    </row>
    <row r="94" spans="2:18" ht="20.25" thickTop="1" thickBot="1">
      <c r="B94" s="2" t="s">
        <v>18</v>
      </c>
      <c r="C94" s="3">
        <v>43831</v>
      </c>
      <c r="D94" s="4">
        <v>0.71699999999999997</v>
      </c>
      <c r="E94" s="4">
        <v>0.77359999999999995</v>
      </c>
      <c r="F94" s="4">
        <v>0.8679</v>
      </c>
      <c r="G94" s="4">
        <v>0.88680000000000003</v>
      </c>
      <c r="H94" s="4">
        <v>0.90569999999999995</v>
      </c>
      <c r="I94" s="4">
        <v>0.90569999999999995</v>
      </c>
      <c r="J94" s="2"/>
      <c r="K94" s="2">
        <v>53</v>
      </c>
      <c r="L94" s="2">
        <v>38</v>
      </c>
      <c r="M94" s="2">
        <v>41</v>
      </c>
      <c r="N94" s="2">
        <v>46</v>
      </c>
      <c r="O94" s="2">
        <v>47</v>
      </c>
      <c r="P94" s="2">
        <v>48</v>
      </c>
      <c r="Q94" s="2">
        <v>48</v>
      </c>
      <c r="R94" s="5">
        <f>SUM(M94:M94)/SUM(K94:K94)</f>
        <v>0.77358490566037741</v>
      </c>
    </row>
    <row r="95" spans="2:18" ht="20.25" thickTop="1" thickBot="1">
      <c r="B95" s="2" t="s">
        <v>18</v>
      </c>
      <c r="C95" s="3">
        <v>43862</v>
      </c>
      <c r="D95" s="4">
        <v>0.84</v>
      </c>
      <c r="E95" s="4">
        <v>0.88</v>
      </c>
      <c r="F95" s="4">
        <v>0.92</v>
      </c>
      <c r="G95" s="4">
        <v>0.92</v>
      </c>
      <c r="H95" s="4">
        <v>0.96</v>
      </c>
      <c r="I95" s="4">
        <v>0.96</v>
      </c>
      <c r="J95" s="2"/>
      <c r="K95" s="2">
        <v>25</v>
      </c>
      <c r="L95" s="2">
        <v>21</v>
      </c>
      <c r="M95" s="2">
        <v>22</v>
      </c>
      <c r="N95" s="2">
        <v>23</v>
      </c>
      <c r="O95" s="2">
        <v>23</v>
      </c>
      <c r="P95" s="2">
        <v>24</v>
      </c>
      <c r="Q95" s="2">
        <v>24</v>
      </c>
      <c r="R95" s="5">
        <f>SUM(M94:M95)/SUM(K94:K95)</f>
        <v>0.80769230769230771</v>
      </c>
    </row>
    <row r="96" spans="2:18" ht="20.25" thickTop="1" thickBot="1">
      <c r="B96" s="2" t="s">
        <v>18</v>
      </c>
      <c r="C96" s="3">
        <v>43891</v>
      </c>
      <c r="D96" s="4">
        <v>0.78080000000000005</v>
      </c>
      <c r="E96" s="4">
        <v>0.83560000000000001</v>
      </c>
      <c r="F96" s="4">
        <v>0.86299999999999999</v>
      </c>
      <c r="G96" s="4">
        <v>0.87670000000000003</v>
      </c>
      <c r="H96" s="4">
        <v>0.87670000000000003</v>
      </c>
      <c r="I96" s="4">
        <v>0.89039999999999997</v>
      </c>
      <c r="J96" s="2"/>
      <c r="K96" s="2">
        <v>73</v>
      </c>
      <c r="L96" s="2">
        <v>57</v>
      </c>
      <c r="M96" s="2">
        <v>61</v>
      </c>
      <c r="N96" s="2">
        <v>63</v>
      </c>
      <c r="O96" s="2">
        <v>64</v>
      </c>
      <c r="P96" s="2">
        <v>64</v>
      </c>
      <c r="Q96" s="2">
        <v>65</v>
      </c>
      <c r="R96" s="5">
        <f t="shared" ref="R96:R106" si="28">SUM(M94:M96)/SUM(K94:K96)</f>
        <v>0.82119205298013243</v>
      </c>
    </row>
    <row r="97" spans="2:18" ht="20.25" thickTop="1" thickBot="1">
      <c r="B97" s="2" t="s">
        <v>18</v>
      </c>
      <c r="C97" s="3">
        <v>43922</v>
      </c>
      <c r="D97" s="4">
        <v>0.73909999999999998</v>
      </c>
      <c r="E97" s="4">
        <v>0.80430000000000001</v>
      </c>
      <c r="F97" s="4">
        <v>0.82609999999999995</v>
      </c>
      <c r="G97" s="4">
        <v>0.82609999999999995</v>
      </c>
      <c r="H97" s="4">
        <v>0.83699999999999997</v>
      </c>
      <c r="I97" s="4">
        <v>0.86960000000000004</v>
      </c>
      <c r="J97" s="2"/>
      <c r="K97" s="2">
        <v>92</v>
      </c>
      <c r="L97" s="2">
        <v>68</v>
      </c>
      <c r="M97" s="2">
        <v>74</v>
      </c>
      <c r="N97" s="2">
        <v>76</v>
      </c>
      <c r="O97" s="2">
        <v>76</v>
      </c>
      <c r="P97" s="2">
        <v>77</v>
      </c>
      <c r="Q97" s="2">
        <v>80</v>
      </c>
      <c r="R97" s="5">
        <f t="shared" si="28"/>
        <v>0.82631578947368423</v>
      </c>
    </row>
    <row r="98" spans="2:18" ht="20.25" thickTop="1" thickBot="1">
      <c r="B98" s="2" t="s">
        <v>18</v>
      </c>
      <c r="C98" s="3">
        <v>43952</v>
      </c>
      <c r="D98" s="4">
        <v>0.58489999999999998</v>
      </c>
      <c r="E98" s="4">
        <v>0.64149999999999996</v>
      </c>
      <c r="F98" s="4">
        <v>0.67920000000000003</v>
      </c>
      <c r="G98" s="4">
        <v>0.69810000000000005</v>
      </c>
      <c r="H98" s="4">
        <v>0.73580000000000001</v>
      </c>
      <c r="I98" s="4">
        <v>0.79249999999999998</v>
      </c>
      <c r="J98" s="2"/>
      <c r="K98" s="2">
        <v>53</v>
      </c>
      <c r="L98" s="2">
        <v>31</v>
      </c>
      <c r="M98" s="2">
        <v>34</v>
      </c>
      <c r="N98" s="2">
        <v>36</v>
      </c>
      <c r="O98" s="2">
        <v>37</v>
      </c>
      <c r="P98" s="2">
        <v>39</v>
      </c>
      <c r="Q98" s="2">
        <v>42</v>
      </c>
      <c r="R98" s="5">
        <f t="shared" si="28"/>
        <v>0.77522935779816515</v>
      </c>
    </row>
    <row r="99" spans="2:18" ht="20.25" thickTop="1" thickBot="1">
      <c r="B99" s="2" t="s">
        <v>18</v>
      </c>
      <c r="C99" s="3">
        <v>43983</v>
      </c>
      <c r="D99" s="4">
        <v>0.75</v>
      </c>
      <c r="E99" s="4">
        <v>0.875</v>
      </c>
      <c r="F99" s="4">
        <v>0.875</v>
      </c>
      <c r="G99" s="4">
        <v>0.9375</v>
      </c>
      <c r="H99" s="4">
        <v>0.9375</v>
      </c>
      <c r="I99" s="4">
        <v>0.9375</v>
      </c>
      <c r="J99" s="2"/>
      <c r="K99" s="2">
        <v>16</v>
      </c>
      <c r="L99" s="2">
        <v>12</v>
      </c>
      <c r="M99" s="2">
        <v>14</v>
      </c>
      <c r="N99" s="2">
        <v>14</v>
      </c>
      <c r="O99" s="2">
        <v>15</v>
      </c>
      <c r="P99" s="2">
        <v>15</v>
      </c>
      <c r="Q99" s="2">
        <v>15</v>
      </c>
      <c r="R99" s="5">
        <f t="shared" si="28"/>
        <v>0.75776397515527949</v>
      </c>
    </row>
    <row r="100" spans="2:18" ht="20.25" thickTop="1" thickBot="1">
      <c r="B100" s="2" t="s">
        <v>18</v>
      </c>
      <c r="C100" s="3">
        <v>44013</v>
      </c>
      <c r="D100" s="4">
        <v>0</v>
      </c>
      <c r="E100" s="4">
        <v>0</v>
      </c>
      <c r="F100" s="4">
        <v>0.33329999999999999</v>
      </c>
      <c r="G100" s="4">
        <v>0.33329999999999999</v>
      </c>
      <c r="H100" s="4">
        <v>0.66669999999999996</v>
      </c>
      <c r="I100" s="4">
        <v>0.66669999999999996</v>
      </c>
      <c r="J100" s="2"/>
      <c r="K100" s="2">
        <v>3</v>
      </c>
      <c r="L100" s="2">
        <v>0</v>
      </c>
      <c r="M100" s="2">
        <v>0</v>
      </c>
      <c r="N100" s="2">
        <v>1</v>
      </c>
      <c r="O100" s="2">
        <v>1</v>
      </c>
      <c r="P100" s="2">
        <v>2</v>
      </c>
      <c r="Q100" s="2">
        <v>2</v>
      </c>
      <c r="R100" s="5">
        <f t="shared" si="28"/>
        <v>0.66666666666666663</v>
      </c>
    </row>
    <row r="101" spans="2:18" ht="20.25" thickTop="1" thickBot="1">
      <c r="B101" s="2" t="s">
        <v>18</v>
      </c>
      <c r="C101" s="3">
        <v>44044</v>
      </c>
      <c r="D101" s="4">
        <v>0.8</v>
      </c>
      <c r="E101" s="4">
        <v>0.86670000000000003</v>
      </c>
      <c r="F101" s="4">
        <v>0.86670000000000003</v>
      </c>
      <c r="G101" s="4">
        <v>0.86670000000000003</v>
      </c>
      <c r="H101" s="4">
        <v>0.86670000000000003</v>
      </c>
      <c r="I101" s="4">
        <v>0.86670000000000003</v>
      </c>
      <c r="J101" s="2"/>
      <c r="K101" s="2">
        <v>15</v>
      </c>
      <c r="L101" s="2">
        <v>12</v>
      </c>
      <c r="M101" s="2">
        <v>13</v>
      </c>
      <c r="N101" s="2">
        <v>13</v>
      </c>
      <c r="O101" s="2">
        <v>13</v>
      </c>
      <c r="P101" s="2">
        <v>13</v>
      </c>
      <c r="Q101" s="2">
        <v>13</v>
      </c>
      <c r="R101" s="5">
        <f t="shared" si="28"/>
        <v>0.79411764705882348</v>
      </c>
    </row>
    <row r="102" spans="2:18" ht="20.25" thickTop="1" thickBot="1">
      <c r="B102" s="2" t="s">
        <v>18</v>
      </c>
      <c r="C102" s="3">
        <v>44075</v>
      </c>
      <c r="D102" s="4">
        <v>0.4</v>
      </c>
      <c r="E102" s="4">
        <v>0.5</v>
      </c>
      <c r="F102" s="4">
        <v>0.6</v>
      </c>
      <c r="G102" s="4">
        <v>0.7</v>
      </c>
      <c r="H102" s="4">
        <v>0.7</v>
      </c>
      <c r="I102" s="4">
        <v>0.7</v>
      </c>
      <c r="J102" s="2"/>
      <c r="K102" s="2">
        <v>10</v>
      </c>
      <c r="L102" s="2">
        <v>4</v>
      </c>
      <c r="M102" s="2">
        <v>5</v>
      </c>
      <c r="N102" s="2">
        <v>6</v>
      </c>
      <c r="O102" s="2">
        <v>7</v>
      </c>
      <c r="P102" s="2">
        <v>7</v>
      </c>
      <c r="Q102" s="2">
        <v>7</v>
      </c>
      <c r="R102" s="5">
        <f t="shared" si="28"/>
        <v>0.6428571428571429</v>
      </c>
    </row>
    <row r="103" spans="2:18" ht="20.25" thickTop="1" thickBot="1">
      <c r="B103" s="2" t="s">
        <v>18</v>
      </c>
      <c r="C103" s="3">
        <v>44105</v>
      </c>
      <c r="D103" s="4">
        <v>0.4667</v>
      </c>
      <c r="E103" s="4">
        <v>0.5333</v>
      </c>
      <c r="F103" s="4">
        <v>0.66669999999999996</v>
      </c>
      <c r="G103" s="4">
        <v>0.66669999999999996</v>
      </c>
      <c r="H103" s="4">
        <v>0.66669999999999996</v>
      </c>
      <c r="I103" s="4">
        <v>0.66669999999999996</v>
      </c>
      <c r="J103" s="2"/>
      <c r="K103" s="2">
        <v>15</v>
      </c>
      <c r="L103" s="2">
        <v>7</v>
      </c>
      <c r="M103" s="2">
        <v>8</v>
      </c>
      <c r="N103" s="2">
        <v>10</v>
      </c>
      <c r="O103" s="2">
        <v>10</v>
      </c>
      <c r="P103" s="2">
        <v>10</v>
      </c>
      <c r="Q103" s="2">
        <v>10</v>
      </c>
      <c r="R103" s="5">
        <f t="shared" si="28"/>
        <v>0.65</v>
      </c>
    </row>
    <row r="104" spans="2:18" ht="20.25" thickTop="1" thickBot="1">
      <c r="B104" s="2" t="s">
        <v>18</v>
      </c>
      <c r="C104" s="3">
        <v>44136</v>
      </c>
      <c r="D104" s="4">
        <v>0.7</v>
      </c>
      <c r="E104" s="4">
        <v>0.7</v>
      </c>
      <c r="F104" s="4">
        <v>0.7</v>
      </c>
      <c r="G104" s="4">
        <v>0.7</v>
      </c>
      <c r="H104" s="4">
        <v>0.7</v>
      </c>
      <c r="I104" s="4">
        <v>0.7</v>
      </c>
      <c r="J104" s="2"/>
      <c r="K104" s="2">
        <v>10</v>
      </c>
      <c r="L104" s="2">
        <v>7</v>
      </c>
      <c r="M104" s="2">
        <v>7</v>
      </c>
      <c r="N104" s="2">
        <v>7</v>
      </c>
      <c r="O104" s="2">
        <v>7</v>
      </c>
      <c r="P104" s="2">
        <v>7</v>
      </c>
      <c r="Q104" s="2">
        <v>7</v>
      </c>
      <c r="R104" s="5">
        <f t="shared" si="28"/>
        <v>0.5714285714285714</v>
      </c>
    </row>
    <row r="105" spans="2:18" ht="20.25" thickTop="1" thickBot="1">
      <c r="B105" s="2" t="s">
        <v>18</v>
      </c>
      <c r="C105" s="3">
        <v>44166</v>
      </c>
      <c r="D105" s="4">
        <v>0.57140000000000002</v>
      </c>
      <c r="E105" s="4">
        <v>0.57140000000000002</v>
      </c>
      <c r="F105" s="4">
        <v>0.57140000000000002</v>
      </c>
      <c r="G105" s="4">
        <v>0.57140000000000002</v>
      </c>
      <c r="H105" s="4">
        <v>0.57140000000000002</v>
      </c>
      <c r="I105" s="4">
        <v>0.57140000000000002</v>
      </c>
      <c r="J105" s="2"/>
      <c r="K105" s="2">
        <v>14</v>
      </c>
      <c r="L105" s="2">
        <v>8</v>
      </c>
      <c r="M105" s="2">
        <v>8</v>
      </c>
      <c r="N105" s="2">
        <v>8</v>
      </c>
      <c r="O105" s="2">
        <v>8</v>
      </c>
      <c r="P105" s="2">
        <v>8</v>
      </c>
      <c r="Q105" s="2">
        <v>8</v>
      </c>
      <c r="R105" s="5">
        <f t="shared" si="28"/>
        <v>0.58974358974358976</v>
      </c>
    </row>
    <row r="106" spans="2:18" ht="20.25" thickTop="1" thickBot="1">
      <c r="B106" s="2" t="s">
        <v>18</v>
      </c>
      <c r="C106" s="3">
        <v>44197</v>
      </c>
      <c r="D106" s="4">
        <v>0.16669999999999999</v>
      </c>
      <c r="E106" s="4">
        <v>0.16669999999999999</v>
      </c>
      <c r="F106" s="4">
        <v>0.16669999999999999</v>
      </c>
      <c r="G106" s="4">
        <v>0.16669999999999999</v>
      </c>
      <c r="H106" s="4">
        <v>0.16669999999999999</v>
      </c>
      <c r="I106" s="4">
        <v>0.16669999999999999</v>
      </c>
      <c r="J106" s="2"/>
      <c r="K106" s="2">
        <v>12</v>
      </c>
      <c r="L106" s="2">
        <v>2</v>
      </c>
      <c r="M106" s="2">
        <v>2</v>
      </c>
      <c r="N106" s="2">
        <v>2</v>
      </c>
      <c r="O106" s="2">
        <v>2</v>
      </c>
      <c r="P106" s="2">
        <v>2</v>
      </c>
      <c r="Q106" s="2">
        <v>2</v>
      </c>
      <c r="R106" s="5">
        <f t="shared" si="28"/>
        <v>0.47222222222222221</v>
      </c>
    </row>
    <row r="107" spans="2:18" ht="19.5" thickTop="1"/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1D08-3447-4154-996B-14F9D1FD54CC}">
  <dimension ref="A1:Y81"/>
  <sheetViews>
    <sheetView workbookViewId="0">
      <selection activeCell="H26" sqref="H26"/>
    </sheetView>
  </sheetViews>
  <sheetFormatPr defaultRowHeight="18.75"/>
  <cols>
    <col min="1" max="1" width="17.25" bestFit="1" customWidth="1"/>
    <col min="3" max="3" width="13.75" bestFit="1" customWidth="1"/>
    <col min="4" max="9" width="10.875" bestFit="1" customWidth="1"/>
    <col min="11" max="17" width="9.25" bestFit="1" customWidth="1"/>
    <col min="21" max="21" width="10.875" bestFit="1" customWidth="1"/>
  </cols>
  <sheetData>
    <row r="1" spans="1:25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1" t="s">
        <v>19</v>
      </c>
      <c r="W1" s="1" t="s">
        <v>22</v>
      </c>
      <c r="X1" s="1" t="s">
        <v>23</v>
      </c>
      <c r="Y1" s="1" t="s">
        <v>24</v>
      </c>
    </row>
    <row r="2" spans="1:25" ht="20.25" thickTop="1" thickBot="1">
      <c r="A2" t="s">
        <v>29</v>
      </c>
      <c r="B2" s="2" t="s">
        <v>16</v>
      </c>
      <c r="C2" s="3">
        <v>43831</v>
      </c>
      <c r="D2" s="4">
        <v>0.2</v>
      </c>
      <c r="E2" s="4">
        <v>0.27589999999999998</v>
      </c>
      <c r="F2" s="4">
        <v>0.31030000000000002</v>
      </c>
      <c r="G2" s="4">
        <v>0.33789999999999998</v>
      </c>
      <c r="H2" s="4">
        <v>0.37240000000000001</v>
      </c>
      <c r="I2" s="4">
        <v>0.38619999999999999</v>
      </c>
      <c r="J2" s="2"/>
      <c r="K2" s="2">
        <v>145</v>
      </c>
      <c r="L2" s="2">
        <v>29</v>
      </c>
      <c r="M2" s="2">
        <v>40</v>
      </c>
      <c r="N2" s="2">
        <v>45</v>
      </c>
      <c r="O2" s="2">
        <v>49</v>
      </c>
      <c r="P2" s="2">
        <v>54</v>
      </c>
      <c r="Q2" s="2">
        <v>56</v>
      </c>
      <c r="R2" s="5">
        <f>SUM(M2:M2)/SUM(K2:K2)</f>
        <v>0.27586206896551724</v>
      </c>
      <c r="T2" s="2" t="s">
        <v>31</v>
      </c>
      <c r="U2" s="3">
        <v>43831</v>
      </c>
      <c r="V2" s="5">
        <f>All!R2</f>
        <v>0.38677152651744301</v>
      </c>
      <c r="W2" s="5">
        <f>R2</f>
        <v>0.27586206896551724</v>
      </c>
      <c r="X2" s="5">
        <f>R15</f>
        <v>0.2857142857142857</v>
      </c>
      <c r="Y2" s="5">
        <f t="shared" ref="Y2:Y14" si="0">R28</f>
        <v>0</v>
      </c>
    </row>
    <row r="3" spans="1:25" ht="20.25" thickTop="1" thickBot="1">
      <c r="B3" s="2" t="s">
        <v>16</v>
      </c>
      <c r="C3" s="3">
        <v>43862</v>
      </c>
      <c r="D3" s="4">
        <v>0.18310000000000001</v>
      </c>
      <c r="E3" s="4">
        <v>0.22539999999999999</v>
      </c>
      <c r="F3" s="4">
        <v>0.2676</v>
      </c>
      <c r="G3" s="4">
        <v>0.30280000000000001</v>
      </c>
      <c r="H3" s="4">
        <v>0.34510000000000002</v>
      </c>
      <c r="I3" s="4">
        <v>0.35920000000000002</v>
      </c>
      <c r="J3" s="2"/>
      <c r="K3" s="2">
        <v>142</v>
      </c>
      <c r="L3" s="2">
        <v>26</v>
      </c>
      <c r="M3" s="2">
        <v>32</v>
      </c>
      <c r="N3" s="2">
        <v>38</v>
      </c>
      <c r="O3" s="2">
        <v>43</v>
      </c>
      <c r="P3" s="2">
        <v>49</v>
      </c>
      <c r="Q3" s="2">
        <v>51</v>
      </c>
      <c r="R3" s="5">
        <f>SUM(M2:M3)/SUM(K2:K3)</f>
        <v>0.25087108013937282</v>
      </c>
      <c r="T3" s="2" t="s">
        <v>31</v>
      </c>
      <c r="U3" s="3">
        <v>43862</v>
      </c>
      <c r="V3" s="5">
        <f>All!R3</f>
        <v>0.39617706237424549</v>
      </c>
      <c r="W3" s="5">
        <f t="shared" ref="W3:W14" si="1">R3</f>
        <v>0.25087108013937282</v>
      </c>
      <c r="X3" s="5">
        <f t="shared" ref="X3:X14" si="2">R16</f>
        <v>0.28125</v>
      </c>
      <c r="Y3" s="5">
        <f t="shared" si="0"/>
        <v>0.25</v>
      </c>
    </row>
    <row r="4" spans="1:25" ht="20.25" thickTop="1" thickBot="1">
      <c r="B4" s="2" t="s">
        <v>16</v>
      </c>
      <c r="C4" s="3">
        <v>43891</v>
      </c>
      <c r="D4" s="4">
        <v>0.12239999999999999</v>
      </c>
      <c r="E4" s="4">
        <v>0.1973</v>
      </c>
      <c r="F4" s="4">
        <v>0.23810000000000001</v>
      </c>
      <c r="G4" s="4">
        <v>0.34010000000000001</v>
      </c>
      <c r="H4" s="4">
        <v>0.38779999999999998</v>
      </c>
      <c r="I4" s="4">
        <v>0.42859999999999998</v>
      </c>
      <c r="J4" s="2"/>
      <c r="K4" s="2">
        <v>147</v>
      </c>
      <c r="L4" s="2">
        <v>18</v>
      </c>
      <c r="M4" s="2">
        <v>29</v>
      </c>
      <c r="N4" s="2">
        <v>35</v>
      </c>
      <c r="O4" s="2">
        <v>50</v>
      </c>
      <c r="P4" s="2">
        <v>57</v>
      </c>
      <c r="Q4" s="2">
        <v>63</v>
      </c>
      <c r="R4" s="5">
        <f t="shared" ref="R4:R14" si="3">SUM(M2:M4)/SUM(K2:K4)</f>
        <v>0.23271889400921658</v>
      </c>
      <c r="T4" s="2" t="s">
        <v>31</v>
      </c>
      <c r="U4" s="3">
        <v>43891</v>
      </c>
      <c r="V4" s="5">
        <f>All!R4</f>
        <v>0.40326775591863956</v>
      </c>
      <c r="W4" s="5">
        <f t="shared" si="1"/>
        <v>0.23271889400921658</v>
      </c>
      <c r="X4" s="5">
        <f t="shared" si="2"/>
        <v>0.3125</v>
      </c>
      <c r="Y4" s="5">
        <f t="shared" si="0"/>
        <v>0.33333333333333331</v>
      </c>
    </row>
    <row r="5" spans="1:25" ht="20.25" thickTop="1" thickBot="1">
      <c r="B5" s="2" t="s">
        <v>16</v>
      </c>
      <c r="C5" s="3">
        <v>43922</v>
      </c>
      <c r="D5" s="4">
        <v>0.22109999999999999</v>
      </c>
      <c r="E5" s="4">
        <v>0.34739999999999999</v>
      </c>
      <c r="F5" s="4">
        <v>0.43159999999999998</v>
      </c>
      <c r="G5" s="4">
        <v>0.4526</v>
      </c>
      <c r="H5" s="4">
        <v>0.47370000000000001</v>
      </c>
      <c r="I5" s="4">
        <v>0.50529999999999997</v>
      </c>
      <c r="J5" s="2"/>
      <c r="K5" s="2">
        <v>95</v>
      </c>
      <c r="L5" s="2">
        <v>21</v>
      </c>
      <c r="M5" s="2">
        <v>33</v>
      </c>
      <c r="N5" s="2">
        <v>41</v>
      </c>
      <c r="O5" s="2">
        <v>43</v>
      </c>
      <c r="P5" s="2">
        <v>45</v>
      </c>
      <c r="Q5" s="2">
        <v>48</v>
      </c>
      <c r="R5" s="5">
        <f t="shared" si="3"/>
        <v>0.24479166666666666</v>
      </c>
      <c r="T5" s="2" t="s">
        <v>31</v>
      </c>
      <c r="U5" s="3">
        <v>43922</v>
      </c>
      <c r="V5" s="5">
        <f>All!R5</f>
        <v>0.43480345158197509</v>
      </c>
      <c r="W5" s="5">
        <f t="shared" si="1"/>
        <v>0.24479166666666666</v>
      </c>
      <c r="X5" s="5">
        <f t="shared" si="2"/>
        <v>0.43103448275862066</v>
      </c>
      <c r="Y5" s="5">
        <f t="shared" si="0"/>
        <v>0.2857142857142857</v>
      </c>
    </row>
    <row r="6" spans="1:25" ht="20.25" thickTop="1" thickBot="1">
      <c r="B6" s="2" t="s">
        <v>16</v>
      </c>
      <c r="C6" s="3">
        <v>43952</v>
      </c>
      <c r="D6" s="4">
        <v>0.25319999999999998</v>
      </c>
      <c r="E6" s="4">
        <v>0.4304</v>
      </c>
      <c r="F6" s="4">
        <v>0.51900000000000002</v>
      </c>
      <c r="G6" s="4">
        <v>0.54430000000000001</v>
      </c>
      <c r="H6" s="4">
        <v>0.5696</v>
      </c>
      <c r="I6" s="4">
        <v>0.58230000000000004</v>
      </c>
      <c r="J6" s="2"/>
      <c r="K6" s="2">
        <v>79</v>
      </c>
      <c r="L6" s="2">
        <v>20</v>
      </c>
      <c r="M6" s="2">
        <v>34</v>
      </c>
      <c r="N6" s="2">
        <v>41</v>
      </c>
      <c r="O6" s="2">
        <v>43</v>
      </c>
      <c r="P6" s="2">
        <v>45</v>
      </c>
      <c r="Q6" s="2">
        <v>46</v>
      </c>
      <c r="R6" s="5">
        <f t="shared" si="3"/>
        <v>0.29906542056074764</v>
      </c>
      <c r="T6" s="2" t="s">
        <v>31</v>
      </c>
      <c r="U6" s="3">
        <v>43952</v>
      </c>
      <c r="V6" s="5">
        <f>All!R6</f>
        <v>0.46562148481439819</v>
      </c>
      <c r="W6" s="5">
        <f t="shared" si="1"/>
        <v>0.29906542056074764</v>
      </c>
      <c r="X6" s="5">
        <f t="shared" si="2"/>
        <v>0.53703703703703709</v>
      </c>
      <c r="Y6" s="5">
        <f t="shared" si="0"/>
        <v>0.2</v>
      </c>
    </row>
    <row r="7" spans="1:25" ht="20.25" thickTop="1" thickBot="1">
      <c r="B7" s="2" t="s">
        <v>16</v>
      </c>
      <c r="C7" s="3">
        <v>43983</v>
      </c>
      <c r="D7" s="4">
        <v>0.18579999999999999</v>
      </c>
      <c r="E7" s="4">
        <v>0.32740000000000002</v>
      </c>
      <c r="F7" s="4">
        <v>0.42480000000000001</v>
      </c>
      <c r="G7" s="4">
        <v>0.46899999999999997</v>
      </c>
      <c r="H7" s="4">
        <v>0.53979999999999995</v>
      </c>
      <c r="I7" s="4">
        <v>0.54869999999999997</v>
      </c>
      <c r="J7" s="2"/>
      <c r="K7" s="2">
        <v>113</v>
      </c>
      <c r="L7" s="2">
        <v>21</v>
      </c>
      <c r="M7" s="2">
        <v>37</v>
      </c>
      <c r="N7" s="2">
        <v>48</v>
      </c>
      <c r="O7" s="2">
        <v>53</v>
      </c>
      <c r="P7" s="2">
        <v>61</v>
      </c>
      <c r="Q7" s="2">
        <v>62</v>
      </c>
      <c r="R7" s="5">
        <f t="shared" si="3"/>
        <v>0.3623693379790941</v>
      </c>
      <c r="T7" s="2" t="s">
        <v>31</v>
      </c>
      <c r="U7" s="3">
        <v>43983</v>
      </c>
      <c r="V7" s="5">
        <f>All!R7</f>
        <v>0.48075284090909093</v>
      </c>
      <c r="W7" s="5">
        <f t="shared" si="1"/>
        <v>0.3623693379790941</v>
      </c>
      <c r="X7" s="5">
        <f t="shared" si="2"/>
        <v>0.50847457627118642</v>
      </c>
      <c r="Y7" s="5">
        <f t="shared" si="0"/>
        <v>0.16666666666666666</v>
      </c>
    </row>
    <row r="8" spans="1:25" ht="20.25" thickTop="1" thickBot="1">
      <c r="B8" s="2" t="s">
        <v>16</v>
      </c>
      <c r="C8" s="3">
        <v>44013</v>
      </c>
      <c r="D8" s="4">
        <v>0.22220000000000001</v>
      </c>
      <c r="E8" s="4">
        <v>0.30859999999999999</v>
      </c>
      <c r="F8" s="4">
        <v>0.37040000000000001</v>
      </c>
      <c r="G8" s="4">
        <v>0.39510000000000001</v>
      </c>
      <c r="H8" s="4">
        <v>0.41980000000000001</v>
      </c>
      <c r="I8" s="4">
        <v>0.45679999999999998</v>
      </c>
      <c r="J8" s="2"/>
      <c r="K8" s="2">
        <v>81</v>
      </c>
      <c r="L8" s="2">
        <v>18</v>
      </c>
      <c r="M8" s="2">
        <v>25</v>
      </c>
      <c r="N8" s="2">
        <v>30</v>
      </c>
      <c r="O8" s="2">
        <v>32</v>
      </c>
      <c r="P8" s="2">
        <v>34</v>
      </c>
      <c r="Q8" s="2">
        <v>37</v>
      </c>
      <c r="R8" s="5">
        <f t="shared" si="3"/>
        <v>0.35164835164835168</v>
      </c>
      <c r="T8" s="2" t="s">
        <v>31</v>
      </c>
      <c r="U8" s="3">
        <v>44013</v>
      </c>
      <c r="V8" s="5">
        <f>All!R8</f>
        <v>0.47667016439314447</v>
      </c>
      <c r="W8" s="5">
        <f t="shared" si="1"/>
        <v>0.35164835164835168</v>
      </c>
      <c r="X8" s="5">
        <f t="shared" si="2"/>
        <v>0.40740740740740738</v>
      </c>
      <c r="Y8" s="5">
        <f t="shared" si="0"/>
        <v>0.2</v>
      </c>
    </row>
    <row r="9" spans="1:25" ht="20.25" thickTop="1" thickBot="1">
      <c r="B9" s="2" t="s">
        <v>16</v>
      </c>
      <c r="C9" s="3">
        <v>44044</v>
      </c>
      <c r="D9" s="4">
        <v>0.21049999999999999</v>
      </c>
      <c r="E9" s="4">
        <v>0.31580000000000003</v>
      </c>
      <c r="F9" s="4">
        <v>0.37890000000000001</v>
      </c>
      <c r="G9" s="4">
        <v>0.38950000000000001</v>
      </c>
      <c r="H9" s="4">
        <v>0.43159999999999998</v>
      </c>
      <c r="I9" s="4">
        <v>0.43159999999999998</v>
      </c>
      <c r="J9" s="2"/>
      <c r="K9" s="2">
        <v>95</v>
      </c>
      <c r="L9" s="2">
        <v>20</v>
      </c>
      <c r="M9" s="2">
        <v>30</v>
      </c>
      <c r="N9" s="2">
        <v>36</v>
      </c>
      <c r="O9" s="2">
        <v>37</v>
      </c>
      <c r="P9" s="2">
        <v>41</v>
      </c>
      <c r="Q9" s="2">
        <v>41</v>
      </c>
      <c r="R9" s="5">
        <f t="shared" si="3"/>
        <v>0.31833910034602075</v>
      </c>
      <c r="T9" s="2" t="s">
        <v>31</v>
      </c>
      <c r="U9" s="3">
        <v>44044</v>
      </c>
      <c r="V9" s="5">
        <f>All!R9</f>
        <v>0.46035136066138477</v>
      </c>
      <c r="W9" s="5">
        <f t="shared" si="1"/>
        <v>0.31833910034602075</v>
      </c>
      <c r="X9" s="5">
        <f t="shared" si="2"/>
        <v>0.31428571428571428</v>
      </c>
      <c r="Y9" s="5">
        <f t="shared" si="0"/>
        <v>0.2</v>
      </c>
    </row>
    <row r="10" spans="1:25" ht="20.25" thickTop="1" thickBot="1">
      <c r="B10" s="2" t="s">
        <v>16</v>
      </c>
      <c r="C10" s="3">
        <v>44075</v>
      </c>
      <c r="D10" s="4">
        <v>0.2135</v>
      </c>
      <c r="E10" s="4">
        <v>0.33710000000000001</v>
      </c>
      <c r="F10" s="4">
        <v>0.38200000000000001</v>
      </c>
      <c r="G10" s="4">
        <v>0.40450000000000003</v>
      </c>
      <c r="H10" s="4">
        <v>0.40450000000000003</v>
      </c>
      <c r="I10" s="4">
        <v>0.40450000000000003</v>
      </c>
      <c r="J10" s="2"/>
      <c r="K10" s="2">
        <v>89</v>
      </c>
      <c r="L10" s="2">
        <v>19</v>
      </c>
      <c r="M10" s="2">
        <v>30</v>
      </c>
      <c r="N10" s="2">
        <v>34</v>
      </c>
      <c r="O10" s="2">
        <v>36</v>
      </c>
      <c r="P10" s="2">
        <v>36</v>
      </c>
      <c r="Q10" s="2">
        <v>36</v>
      </c>
      <c r="R10" s="5">
        <f t="shared" si="3"/>
        <v>0.32075471698113206</v>
      </c>
      <c r="T10" s="2" t="s">
        <v>31</v>
      </c>
      <c r="U10" s="3">
        <v>44075</v>
      </c>
      <c r="V10" s="5">
        <f>All!R10</f>
        <v>0.46352109748493037</v>
      </c>
      <c r="W10" s="5">
        <f t="shared" si="1"/>
        <v>0.32075471698113206</v>
      </c>
      <c r="X10" s="5">
        <f t="shared" si="2"/>
        <v>0.27777777777777779</v>
      </c>
      <c r="Y10" s="5">
        <f t="shared" si="0"/>
        <v>0</v>
      </c>
    </row>
    <row r="11" spans="1:25" ht="20.25" thickTop="1" thickBot="1">
      <c r="B11" s="2" t="s">
        <v>16</v>
      </c>
      <c r="C11" s="3">
        <v>44105</v>
      </c>
      <c r="D11" s="4">
        <v>0.26240000000000002</v>
      </c>
      <c r="E11" s="4">
        <v>0.31909999999999999</v>
      </c>
      <c r="F11" s="4">
        <v>0.36170000000000002</v>
      </c>
      <c r="G11" s="4">
        <v>0.37590000000000001</v>
      </c>
      <c r="H11" s="4">
        <v>0.37590000000000001</v>
      </c>
      <c r="I11" s="4">
        <v>0.37590000000000001</v>
      </c>
      <c r="J11" s="2"/>
      <c r="K11" s="2">
        <v>141</v>
      </c>
      <c r="L11" s="2">
        <v>37</v>
      </c>
      <c r="M11" s="2">
        <v>45</v>
      </c>
      <c r="N11" s="2">
        <v>51</v>
      </c>
      <c r="O11" s="2">
        <v>53</v>
      </c>
      <c r="P11" s="2">
        <v>53</v>
      </c>
      <c r="Q11" s="2">
        <v>53</v>
      </c>
      <c r="R11" s="5">
        <f t="shared" si="3"/>
        <v>0.32307692307692309</v>
      </c>
      <c r="T11" s="2" t="s">
        <v>31</v>
      </c>
      <c r="U11" s="3">
        <v>44105</v>
      </c>
      <c r="V11" s="5">
        <f>All!R11</f>
        <v>0.47186709509810626</v>
      </c>
      <c r="W11" s="5">
        <f t="shared" si="1"/>
        <v>0.32307692307692309</v>
      </c>
      <c r="X11" s="5">
        <f t="shared" si="2"/>
        <v>0.14285714285714285</v>
      </c>
      <c r="Y11" s="5">
        <f t="shared" si="0"/>
        <v>0</v>
      </c>
    </row>
    <row r="12" spans="1:25" ht="20.25" thickTop="1" thickBot="1">
      <c r="B12" s="2" t="s">
        <v>16</v>
      </c>
      <c r="C12" s="3">
        <v>44136</v>
      </c>
      <c r="D12" s="4">
        <v>0.1898</v>
      </c>
      <c r="E12" s="4">
        <v>0.27739999999999998</v>
      </c>
      <c r="F12" s="4">
        <v>0.27739999999999998</v>
      </c>
      <c r="G12" s="4">
        <v>0.27739999999999998</v>
      </c>
      <c r="H12" s="4">
        <v>0.27739999999999998</v>
      </c>
      <c r="I12" s="4">
        <v>0.27739999999999998</v>
      </c>
      <c r="J12" s="2"/>
      <c r="K12" s="2">
        <v>137</v>
      </c>
      <c r="L12" s="2">
        <v>26</v>
      </c>
      <c r="M12" s="2">
        <v>38</v>
      </c>
      <c r="N12" s="2">
        <v>38</v>
      </c>
      <c r="O12" s="2">
        <v>38</v>
      </c>
      <c r="P12" s="2">
        <v>38</v>
      </c>
      <c r="Q12" s="2">
        <v>38</v>
      </c>
      <c r="R12" s="5">
        <f t="shared" si="3"/>
        <v>0.30790190735694822</v>
      </c>
      <c r="T12" s="2" t="s">
        <v>31</v>
      </c>
      <c r="U12" s="3">
        <v>44136</v>
      </c>
      <c r="V12" s="5">
        <f>All!R12</f>
        <v>0.48760274895566635</v>
      </c>
      <c r="W12" s="5">
        <f t="shared" si="1"/>
        <v>0.30790190735694822</v>
      </c>
      <c r="X12" s="5">
        <f t="shared" si="2"/>
        <v>0.2</v>
      </c>
      <c r="Y12" s="5" t="e">
        <f t="shared" si="0"/>
        <v>#DIV/0!</v>
      </c>
    </row>
    <row r="13" spans="1:25" ht="20.25" thickTop="1" thickBot="1">
      <c r="B13" s="2" t="s">
        <v>16</v>
      </c>
      <c r="C13" s="3">
        <v>44166</v>
      </c>
      <c r="D13" s="4">
        <v>0.152</v>
      </c>
      <c r="E13" s="4">
        <v>0.18709999999999999</v>
      </c>
      <c r="F13" s="4">
        <v>0.18709999999999999</v>
      </c>
      <c r="G13" s="4">
        <v>0.18709999999999999</v>
      </c>
      <c r="H13" s="4">
        <v>0.18709999999999999</v>
      </c>
      <c r="I13" s="4">
        <v>0.18709999999999999</v>
      </c>
      <c r="J13" s="2"/>
      <c r="K13" s="2">
        <v>171</v>
      </c>
      <c r="L13" s="2">
        <v>26</v>
      </c>
      <c r="M13" s="2">
        <v>32</v>
      </c>
      <c r="N13" s="2">
        <v>32</v>
      </c>
      <c r="O13" s="2">
        <v>32</v>
      </c>
      <c r="P13" s="2">
        <v>32</v>
      </c>
      <c r="Q13" s="2">
        <v>32</v>
      </c>
      <c r="R13" s="5">
        <f t="shared" si="3"/>
        <v>0.25612472160356348</v>
      </c>
      <c r="T13" s="2" t="s">
        <v>31</v>
      </c>
      <c r="U13" s="3">
        <v>44166</v>
      </c>
      <c r="V13" s="5">
        <f>All!R13</f>
        <v>0.4653841033151378</v>
      </c>
      <c r="W13" s="5">
        <f t="shared" si="1"/>
        <v>0.25612472160356348</v>
      </c>
      <c r="X13" s="5">
        <f t="shared" si="2"/>
        <v>0</v>
      </c>
      <c r="Y13" s="5">
        <f t="shared" si="0"/>
        <v>0</v>
      </c>
    </row>
    <row r="14" spans="1:25" ht="20.25" thickTop="1" thickBot="1">
      <c r="B14" s="2" t="s">
        <v>16</v>
      </c>
      <c r="C14" s="3">
        <v>44197</v>
      </c>
      <c r="D14" s="4">
        <v>0.12959999999999999</v>
      </c>
      <c r="E14" s="4">
        <v>0.12959999999999999</v>
      </c>
      <c r="F14" s="4">
        <v>0.12959999999999999</v>
      </c>
      <c r="G14" s="4">
        <v>0.12959999999999999</v>
      </c>
      <c r="H14" s="4">
        <v>0.12959999999999999</v>
      </c>
      <c r="I14" s="4">
        <v>0.12959999999999999</v>
      </c>
      <c r="J14" s="2"/>
      <c r="K14" s="2">
        <v>162</v>
      </c>
      <c r="L14" s="2">
        <v>21</v>
      </c>
      <c r="M14" s="2">
        <v>21</v>
      </c>
      <c r="N14" s="2">
        <v>21</v>
      </c>
      <c r="O14" s="2">
        <v>21</v>
      </c>
      <c r="P14" s="2">
        <v>21</v>
      </c>
      <c r="Q14" s="2">
        <v>21</v>
      </c>
      <c r="R14" s="5">
        <f t="shared" si="3"/>
        <v>0.19361702127659575</v>
      </c>
      <c r="T14" s="2" t="s">
        <v>31</v>
      </c>
      <c r="U14" s="3">
        <v>44197</v>
      </c>
      <c r="V14" s="5">
        <f>All!R14</f>
        <v>0.23435928384630858</v>
      </c>
      <c r="W14" s="5">
        <f t="shared" si="1"/>
        <v>0.19361702127659575</v>
      </c>
      <c r="X14" s="5">
        <f t="shared" si="2"/>
        <v>0</v>
      </c>
      <c r="Y14" s="5">
        <f t="shared" si="0"/>
        <v>0</v>
      </c>
    </row>
    <row r="15" spans="1:25" ht="20.25" thickTop="1" thickBot="1">
      <c r="B15" s="2" t="s">
        <v>17</v>
      </c>
      <c r="C15" s="3">
        <v>43831</v>
      </c>
      <c r="D15" s="4">
        <v>0.1429</v>
      </c>
      <c r="E15" s="4">
        <v>0.28570000000000001</v>
      </c>
      <c r="F15" s="4">
        <v>0.28570000000000001</v>
      </c>
      <c r="G15" s="4">
        <v>0.28570000000000001</v>
      </c>
      <c r="H15" s="4">
        <v>0.28570000000000001</v>
      </c>
      <c r="I15" s="4">
        <v>0.28570000000000001</v>
      </c>
      <c r="J15" s="2"/>
      <c r="K15" s="2">
        <v>7</v>
      </c>
      <c r="L15" s="2">
        <v>1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5">
        <f>SUM(M15:M15)/SUM(K15:K15)</f>
        <v>0.2857142857142857</v>
      </c>
    </row>
    <row r="16" spans="1:25" ht="20.25" thickTop="1" thickBot="1">
      <c r="B16" s="2" t="s">
        <v>17</v>
      </c>
      <c r="C16" s="3">
        <v>43862</v>
      </c>
      <c r="D16" s="4">
        <v>0.2</v>
      </c>
      <c r="E16" s="4">
        <v>0.28000000000000003</v>
      </c>
      <c r="F16" s="4">
        <v>0.32</v>
      </c>
      <c r="G16" s="4">
        <v>0.44</v>
      </c>
      <c r="H16" s="4">
        <v>0.44</v>
      </c>
      <c r="I16" s="4">
        <v>0.52</v>
      </c>
      <c r="J16" s="2"/>
      <c r="K16" s="2">
        <v>25</v>
      </c>
      <c r="L16" s="2">
        <v>5</v>
      </c>
      <c r="M16" s="2">
        <v>7</v>
      </c>
      <c r="N16" s="2">
        <v>8</v>
      </c>
      <c r="O16" s="2">
        <v>11</v>
      </c>
      <c r="P16" s="2">
        <v>11</v>
      </c>
      <c r="Q16" s="2">
        <v>13</v>
      </c>
      <c r="R16" s="5">
        <f>SUM(M15:M16)/SUM(K15:K16)</f>
        <v>0.28125</v>
      </c>
    </row>
    <row r="17" spans="2:18" ht="20.25" thickTop="1" thickBot="1">
      <c r="B17" s="2" t="s">
        <v>17</v>
      </c>
      <c r="C17" s="3">
        <v>43891</v>
      </c>
      <c r="D17" s="4">
        <v>0.25</v>
      </c>
      <c r="E17" s="4">
        <v>0.375</v>
      </c>
      <c r="F17" s="4">
        <v>0.4375</v>
      </c>
      <c r="G17" s="4">
        <v>0.5625</v>
      </c>
      <c r="H17" s="4">
        <v>0.625</v>
      </c>
      <c r="I17" s="4">
        <v>0.6875</v>
      </c>
      <c r="J17" s="2"/>
      <c r="K17" s="2">
        <v>16</v>
      </c>
      <c r="L17" s="2">
        <v>4</v>
      </c>
      <c r="M17" s="2">
        <v>6</v>
      </c>
      <c r="N17" s="2">
        <v>7</v>
      </c>
      <c r="O17" s="2">
        <v>9</v>
      </c>
      <c r="P17" s="2">
        <v>10</v>
      </c>
      <c r="Q17" s="2">
        <v>11</v>
      </c>
      <c r="R17" s="5">
        <f t="shared" ref="R17:R27" si="4">SUM(M15:M17)/SUM(K15:K17)</f>
        <v>0.3125</v>
      </c>
    </row>
    <row r="18" spans="2:18" ht="20.25" thickTop="1" thickBot="1">
      <c r="B18" s="2" t="s">
        <v>17</v>
      </c>
      <c r="C18" s="3">
        <v>43922</v>
      </c>
      <c r="D18" s="4">
        <v>0.52939999999999998</v>
      </c>
      <c r="E18" s="4">
        <v>0.70589999999999997</v>
      </c>
      <c r="F18" s="4">
        <v>0.76470000000000005</v>
      </c>
      <c r="G18" s="4">
        <v>0.82350000000000001</v>
      </c>
      <c r="H18" s="4">
        <v>0.82350000000000001</v>
      </c>
      <c r="I18" s="4">
        <v>0.82350000000000001</v>
      </c>
      <c r="J18" s="2"/>
      <c r="K18" s="2">
        <v>17</v>
      </c>
      <c r="L18" s="2">
        <v>9</v>
      </c>
      <c r="M18" s="2">
        <v>12</v>
      </c>
      <c r="N18" s="2">
        <v>13</v>
      </c>
      <c r="O18" s="2">
        <v>14</v>
      </c>
      <c r="P18" s="2">
        <v>14</v>
      </c>
      <c r="Q18" s="2">
        <v>14</v>
      </c>
      <c r="R18" s="5">
        <f t="shared" si="4"/>
        <v>0.43103448275862066</v>
      </c>
    </row>
    <row r="19" spans="2:18" ht="20.25" thickTop="1" thickBot="1">
      <c r="B19" s="2" t="s">
        <v>17</v>
      </c>
      <c r="C19" s="3">
        <v>43952</v>
      </c>
      <c r="D19" s="4">
        <v>0.42859999999999998</v>
      </c>
      <c r="E19" s="4">
        <v>0.52380000000000004</v>
      </c>
      <c r="F19" s="4">
        <v>0.52380000000000004</v>
      </c>
      <c r="G19" s="4">
        <v>0.52380000000000004</v>
      </c>
      <c r="H19" s="4">
        <v>0.57140000000000002</v>
      </c>
      <c r="I19" s="4">
        <v>0.66669999999999996</v>
      </c>
      <c r="J19" s="2"/>
      <c r="K19" s="2">
        <v>21</v>
      </c>
      <c r="L19" s="2">
        <v>9</v>
      </c>
      <c r="M19" s="2">
        <v>11</v>
      </c>
      <c r="N19" s="2">
        <v>11</v>
      </c>
      <c r="O19" s="2">
        <v>11</v>
      </c>
      <c r="P19" s="2">
        <v>12</v>
      </c>
      <c r="Q19" s="2">
        <v>14</v>
      </c>
      <c r="R19" s="5">
        <f t="shared" si="4"/>
        <v>0.53703703703703709</v>
      </c>
    </row>
    <row r="20" spans="2:18" ht="20.25" thickTop="1" thickBot="1">
      <c r="B20" s="2" t="s">
        <v>17</v>
      </c>
      <c r="C20" s="3">
        <v>43983</v>
      </c>
      <c r="D20" s="4">
        <v>0.1905</v>
      </c>
      <c r="E20" s="4">
        <v>0.33329999999999999</v>
      </c>
      <c r="F20" s="4">
        <v>0.42859999999999998</v>
      </c>
      <c r="G20" s="4">
        <v>0.42859999999999998</v>
      </c>
      <c r="H20" s="4">
        <v>0.52380000000000004</v>
      </c>
      <c r="I20" s="4">
        <v>0.61899999999999999</v>
      </c>
      <c r="J20" s="2"/>
      <c r="K20" s="2">
        <v>21</v>
      </c>
      <c r="L20" s="2">
        <v>4</v>
      </c>
      <c r="M20" s="2">
        <v>7</v>
      </c>
      <c r="N20" s="2">
        <v>9</v>
      </c>
      <c r="O20" s="2">
        <v>9</v>
      </c>
      <c r="P20" s="2">
        <v>11</v>
      </c>
      <c r="Q20" s="2">
        <v>13</v>
      </c>
      <c r="R20" s="5">
        <f t="shared" si="4"/>
        <v>0.50847457627118642</v>
      </c>
    </row>
    <row r="21" spans="2:18" ht="20.25" thickTop="1" thickBot="1">
      <c r="B21" s="2" t="s">
        <v>17</v>
      </c>
      <c r="C21" s="3">
        <v>44013</v>
      </c>
      <c r="D21" s="4">
        <v>0.16669999999999999</v>
      </c>
      <c r="E21" s="4">
        <v>0.33329999999999999</v>
      </c>
      <c r="F21" s="4">
        <v>0.58330000000000004</v>
      </c>
      <c r="G21" s="4">
        <v>0.66669999999999996</v>
      </c>
      <c r="H21" s="4">
        <v>0.75</v>
      </c>
      <c r="I21" s="4">
        <v>0.75</v>
      </c>
      <c r="J21" s="2"/>
      <c r="K21" s="2">
        <v>12</v>
      </c>
      <c r="L21" s="2">
        <v>2</v>
      </c>
      <c r="M21" s="2">
        <v>4</v>
      </c>
      <c r="N21" s="2">
        <v>7</v>
      </c>
      <c r="O21" s="2">
        <v>8</v>
      </c>
      <c r="P21" s="2">
        <v>9</v>
      </c>
      <c r="Q21" s="2">
        <v>9</v>
      </c>
      <c r="R21" s="5">
        <f t="shared" si="4"/>
        <v>0.40740740740740738</v>
      </c>
    </row>
    <row r="22" spans="2:18" ht="20.25" thickTop="1" thickBot="1">
      <c r="B22" s="2" t="s">
        <v>17</v>
      </c>
      <c r="C22" s="3">
        <v>44044</v>
      </c>
      <c r="D22" s="4">
        <v>0</v>
      </c>
      <c r="E22" s="4">
        <v>0</v>
      </c>
      <c r="F22" s="4">
        <v>0.5</v>
      </c>
      <c r="G22" s="4">
        <v>0.5</v>
      </c>
      <c r="H22" s="4">
        <v>0.5</v>
      </c>
      <c r="I22" s="4">
        <v>0.5</v>
      </c>
      <c r="J22" s="2"/>
      <c r="K22" s="2">
        <v>2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1</v>
      </c>
      <c r="R22" s="5">
        <f t="shared" si="4"/>
        <v>0.31428571428571428</v>
      </c>
    </row>
    <row r="23" spans="2:18" ht="20.25" thickTop="1" thickBot="1">
      <c r="B23" s="2" t="s">
        <v>17</v>
      </c>
      <c r="C23" s="3">
        <v>44075</v>
      </c>
      <c r="D23" s="4">
        <v>0</v>
      </c>
      <c r="E23" s="4">
        <v>0.25</v>
      </c>
      <c r="F23" s="4">
        <v>0.5</v>
      </c>
      <c r="G23" s="4">
        <v>0.5</v>
      </c>
      <c r="H23" s="4">
        <v>0.5</v>
      </c>
      <c r="I23" s="4">
        <v>0.5</v>
      </c>
      <c r="J23" s="2"/>
      <c r="K23" s="2">
        <v>4</v>
      </c>
      <c r="L23" s="2">
        <v>0</v>
      </c>
      <c r="M23" s="2">
        <v>1</v>
      </c>
      <c r="N23" s="2">
        <v>2</v>
      </c>
      <c r="O23" s="2">
        <v>2</v>
      </c>
      <c r="P23" s="2">
        <v>2</v>
      </c>
      <c r="Q23" s="2">
        <v>2</v>
      </c>
      <c r="R23" s="5">
        <f t="shared" si="4"/>
        <v>0.27777777777777779</v>
      </c>
    </row>
    <row r="24" spans="2:18" ht="20.25" thickTop="1" thickBot="1">
      <c r="B24" s="2" t="s">
        <v>17</v>
      </c>
      <c r="C24" s="3">
        <v>44105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2"/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5">
        <f t="shared" si="4"/>
        <v>0.14285714285714285</v>
      </c>
    </row>
    <row r="25" spans="2:18" ht="20.25" thickTop="1" thickBot="1">
      <c r="B25" s="2" t="s">
        <v>17</v>
      </c>
      <c r="C25" s="3">
        <v>44136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2"/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5">
        <f t="shared" si="4"/>
        <v>0.2</v>
      </c>
    </row>
    <row r="26" spans="2:18" ht="20.25" thickTop="1" thickBot="1">
      <c r="B26" s="2" t="s">
        <v>17</v>
      </c>
      <c r="C26" s="3">
        <v>44166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2"/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5">
        <f t="shared" si="4"/>
        <v>0</v>
      </c>
    </row>
    <row r="27" spans="2:18" ht="20.25" thickTop="1" thickBot="1">
      <c r="B27" s="2" t="s">
        <v>17</v>
      </c>
      <c r="C27" s="3">
        <v>44197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2"/>
      <c r="K27" s="2">
        <v>3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5">
        <f t="shared" si="4"/>
        <v>0</v>
      </c>
    </row>
    <row r="28" spans="2:18" ht="20.25" thickTop="1" thickBot="1">
      <c r="B28" s="2" t="s">
        <v>18</v>
      </c>
      <c r="C28" s="3">
        <v>43831</v>
      </c>
      <c r="D28" s="4">
        <v>0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2"/>
      <c r="K28" s="2">
        <v>1</v>
      </c>
      <c r="L28" s="2">
        <v>0</v>
      </c>
      <c r="M28" s="2">
        <v>0</v>
      </c>
      <c r="N28" s="2">
        <v>0</v>
      </c>
      <c r="O28" s="2">
        <v>1</v>
      </c>
      <c r="P28" s="2">
        <v>1</v>
      </c>
      <c r="Q28" s="2">
        <v>1</v>
      </c>
      <c r="R28" s="5">
        <f>SUM(M28:M28)/SUM(K28:K28)</f>
        <v>0</v>
      </c>
    </row>
    <row r="29" spans="2:18" ht="20.25" thickTop="1" thickBot="1">
      <c r="B29" s="2" t="s">
        <v>18</v>
      </c>
      <c r="C29" s="3">
        <v>43862</v>
      </c>
      <c r="D29" s="4">
        <v>0.33329999999999999</v>
      </c>
      <c r="E29" s="4">
        <v>0.33329999999999999</v>
      </c>
      <c r="F29" s="4">
        <v>0.33329999999999999</v>
      </c>
      <c r="G29" s="4">
        <v>0.33329999999999999</v>
      </c>
      <c r="H29" s="4">
        <v>0.66669999999999996</v>
      </c>
      <c r="I29" s="4">
        <v>0.66669999999999996</v>
      </c>
      <c r="J29" s="2"/>
      <c r="K29" s="2">
        <v>3</v>
      </c>
      <c r="L29" s="2">
        <v>1</v>
      </c>
      <c r="M29" s="2">
        <v>1</v>
      </c>
      <c r="N29" s="2">
        <v>1</v>
      </c>
      <c r="O29" s="2">
        <v>1</v>
      </c>
      <c r="P29" s="2">
        <v>2</v>
      </c>
      <c r="Q29" s="2">
        <v>2</v>
      </c>
      <c r="R29" s="5">
        <f>SUM(M28:M29)/SUM(K28:K29)</f>
        <v>0.25</v>
      </c>
    </row>
    <row r="30" spans="2:18" ht="20.25" thickTop="1" thickBot="1">
      <c r="B30" s="2" t="s">
        <v>18</v>
      </c>
      <c r="C30" s="3">
        <v>43891</v>
      </c>
      <c r="D30" s="4">
        <v>0.5</v>
      </c>
      <c r="E30" s="4">
        <v>0.5</v>
      </c>
      <c r="F30" s="4">
        <v>0.5</v>
      </c>
      <c r="G30" s="4">
        <v>0.5</v>
      </c>
      <c r="H30" s="4">
        <v>0.5</v>
      </c>
      <c r="I30" s="4">
        <v>0.5</v>
      </c>
      <c r="J30" s="2"/>
      <c r="K30" s="2">
        <v>2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5">
        <f t="shared" ref="R30:R40" si="5">SUM(M28:M30)/SUM(K28:K30)</f>
        <v>0.33333333333333331</v>
      </c>
    </row>
    <row r="31" spans="2:18" ht="20.25" thickTop="1" thickBot="1">
      <c r="B31" s="2" t="s">
        <v>18</v>
      </c>
      <c r="C31" s="3">
        <v>43922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2"/>
      <c r="K31" s="2">
        <v>2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5">
        <f t="shared" si="5"/>
        <v>0.2857142857142857</v>
      </c>
    </row>
    <row r="32" spans="2:18" ht="20.25" thickTop="1" thickBot="1">
      <c r="B32" s="2" t="s">
        <v>18</v>
      </c>
      <c r="C32" s="3">
        <v>43952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2"/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5">
        <f t="shared" si="5"/>
        <v>0.2</v>
      </c>
    </row>
    <row r="33" spans="1:25" ht="20.25" thickTop="1" thickBot="1">
      <c r="B33" s="2" t="s">
        <v>18</v>
      </c>
      <c r="C33" s="3">
        <v>43983</v>
      </c>
      <c r="D33" s="4">
        <v>0.33329999999999999</v>
      </c>
      <c r="E33" s="4">
        <v>0.33329999999999999</v>
      </c>
      <c r="F33" s="4">
        <v>0.33329999999999999</v>
      </c>
      <c r="G33" s="4">
        <v>0.33329999999999999</v>
      </c>
      <c r="H33" s="4">
        <v>0.33329999999999999</v>
      </c>
      <c r="I33" s="4">
        <v>0.33329999999999999</v>
      </c>
      <c r="J33" s="2"/>
      <c r="K33" s="2">
        <v>3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5">
        <f t="shared" si="5"/>
        <v>0.16666666666666666</v>
      </c>
    </row>
    <row r="34" spans="1:25" ht="20.25" thickTop="1" thickBot="1">
      <c r="B34" s="2" t="s">
        <v>18</v>
      </c>
      <c r="C34" s="3">
        <v>44013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2"/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5">
        <f t="shared" si="5"/>
        <v>0.2</v>
      </c>
    </row>
    <row r="35" spans="1:25" ht="20.25" thickTop="1" thickBot="1">
      <c r="B35" s="2" t="s">
        <v>18</v>
      </c>
      <c r="C35" s="3">
        <v>44044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2"/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5">
        <f t="shared" si="5"/>
        <v>0.2</v>
      </c>
    </row>
    <row r="36" spans="1:25" ht="20.25" thickTop="1" thickBot="1">
      <c r="B36" s="2" t="s">
        <v>18</v>
      </c>
      <c r="C36" s="3">
        <v>44075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2"/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5">
        <f t="shared" si="5"/>
        <v>0</v>
      </c>
    </row>
    <row r="37" spans="1:25" ht="20.25" thickTop="1" thickBot="1">
      <c r="B37" s="2" t="s">
        <v>18</v>
      </c>
      <c r="C37" s="3">
        <v>44105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2"/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5">
        <f t="shared" si="5"/>
        <v>0</v>
      </c>
    </row>
    <row r="38" spans="1:25" ht="20.25" thickTop="1" thickBot="1">
      <c r="B38" s="2" t="s">
        <v>18</v>
      </c>
      <c r="C38" s="3">
        <v>44136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2"/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5" t="e">
        <f t="shared" si="5"/>
        <v>#DIV/0!</v>
      </c>
    </row>
    <row r="39" spans="1:25" ht="20.25" thickTop="1" thickBot="1">
      <c r="B39" s="2" t="s">
        <v>18</v>
      </c>
      <c r="C39" s="3">
        <v>44166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2"/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5">
        <f t="shared" si="5"/>
        <v>0</v>
      </c>
    </row>
    <row r="40" spans="1:25" ht="20.25" thickTop="1" thickBot="1">
      <c r="B40" s="2" t="s">
        <v>18</v>
      </c>
      <c r="C40" s="3">
        <v>44197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2"/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5">
        <f t="shared" si="5"/>
        <v>0</v>
      </c>
    </row>
    <row r="41" spans="1:25" ht="51" thickTop="1" thickBot="1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/>
      <c r="K41" s="1" t="s">
        <v>8</v>
      </c>
      <c r="L41" s="1" t="s">
        <v>9</v>
      </c>
      <c r="M41" s="1" t="s">
        <v>10</v>
      </c>
      <c r="N41" s="1" t="s">
        <v>11</v>
      </c>
      <c r="O41" s="1" t="s">
        <v>12</v>
      </c>
      <c r="P41" s="1" t="s">
        <v>13</v>
      </c>
      <c r="Q41" s="1" t="s">
        <v>14</v>
      </c>
      <c r="T41" s="1" t="s">
        <v>0</v>
      </c>
      <c r="U41" s="1" t="s">
        <v>1</v>
      </c>
      <c r="V41" s="1" t="s">
        <v>19</v>
      </c>
      <c r="W41" s="1" t="s">
        <v>22</v>
      </c>
      <c r="X41" s="1" t="s">
        <v>23</v>
      </c>
      <c r="Y41" s="1" t="s">
        <v>24</v>
      </c>
    </row>
    <row r="42" spans="1:25" ht="20.25" thickTop="1" thickBot="1">
      <c r="A42" t="s">
        <v>28</v>
      </c>
      <c r="B42" s="2" t="s">
        <v>16</v>
      </c>
      <c r="C42" s="3">
        <v>43831</v>
      </c>
      <c r="D42" s="4">
        <v>9.5500000000000002E-2</v>
      </c>
      <c r="E42" s="4">
        <v>0.13</v>
      </c>
      <c r="F42" s="4">
        <v>0.14319999999999999</v>
      </c>
      <c r="G42" s="4">
        <v>0.15379999999999999</v>
      </c>
      <c r="H42" s="4">
        <v>0.16980000000000001</v>
      </c>
      <c r="I42" s="4">
        <v>0.1777</v>
      </c>
      <c r="J42" s="2"/>
      <c r="K42" s="2">
        <v>377</v>
      </c>
      <c r="L42" s="2">
        <v>36</v>
      </c>
      <c r="M42" s="2">
        <v>49</v>
      </c>
      <c r="N42" s="2">
        <v>54</v>
      </c>
      <c r="O42" s="2">
        <v>58</v>
      </c>
      <c r="P42" s="2">
        <v>64</v>
      </c>
      <c r="Q42" s="2">
        <v>67</v>
      </c>
      <c r="R42" s="5">
        <f>SUM(M42:M42)/SUM(K42:K42)</f>
        <v>0.129973474801061</v>
      </c>
      <c r="T42" s="2" t="s">
        <v>28</v>
      </c>
      <c r="U42" s="3">
        <v>43831</v>
      </c>
      <c r="V42" s="5" t="e">
        <f>All!#REF!</f>
        <v>#REF!</v>
      </c>
      <c r="W42" s="5">
        <f>R42</f>
        <v>0.129973474801061</v>
      </c>
      <c r="X42" s="5">
        <f>R55</f>
        <v>0.17391304347826086</v>
      </c>
      <c r="Y42" s="5">
        <f>R68</f>
        <v>0.16666666666666666</v>
      </c>
    </row>
    <row r="43" spans="1:25" ht="20.25" thickTop="1" thickBot="1">
      <c r="B43" s="2" t="s">
        <v>16</v>
      </c>
      <c r="C43" s="3">
        <v>43862</v>
      </c>
      <c r="D43" s="4">
        <v>9.0700000000000003E-2</v>
      </c>
      <c r="E43" s="4">
        <v>0.11260000000000001</v>
      </c>
      <c r="F43" s="4">
        <v>0.1401</v>
      </c>
      <c r="G43" s="4">
        <v>0.16209999999999999</v>
      </c>
      <c r="H43" s="4">
        <v>0.18410000000000001</v>
      </c>
      <c r="I43" s="4">
        <v>0.1951</v>
      </c>
      <c r="J43" s="2"/>
      <c r="K43" s="2">
        <v>364</v>
      </c>
      <c r="L43" s="2">
        <v>33</v>
      </c>
      <c r="M43" s="2">
        <v>41</v>
      </c>
      <c r="N43" s="2">
        <v>51</v>
      </c>
      <c r="O43" s="2">
        <v>59</v>
      </c>
      <c r="P43" s="2">
        <v>67</v>
      </c>
      <c r="Q43" s="2">
        <v>71</v>
      </c>
      <c r="R43" s="5">
        <f>SUM(M42:M43)/SUM(K42:K43)</f>
        <v>0.1214574898785425</v>
      </c>
      <c r="T43" s="2" t="s">
        <v>28</v>
      </c>
      <c r="U43" s="3">
        <v>43862</v>
      </c>
      <c r="V43" s="5">
        <f>All!R41</f>
        <v>0.620253164556962</v>
      </c>
      <c r="W43" s="5">
        <f t="shared" ref="W43:W53" si="6">R43</f>
        <v>0.1214574898785425</v>
      </c>
      <c r="X43" s="5">
        <f t="shared" ref="X43:X54" si="7">R56</f>
        <v>0.17647058823529413</v>
      </c>
      <c r="Y43" s="5">
        <f t="shared" ref="Y43:Y54" si="8">R69</f>
        <v>0.18181818181818182</v>
      </c>
    </row>
    <row r="44" spans="1:25" ht="20.25" thickTop="1" thickBot="1">
      <c r="B44" s="2" t="s">
        <v>16</v>
      </c>
      <c r="C44" s="3">
        <v>43891</v>
      </c>
      <c r="D44" s="4">
        <v>6.7799999999999999E-2</v>
      </c>
      <c r="E44" s="4">
        <v>0.1045</v>
      </c>
      <c r="F44" s="4">
        <v>0.12989999999999999</v>
      </c>
      <c r="G44" s="4">
        <v>0.17510000000000001</v>
      </c>
      <c r="H44" s="4">
        <v>0.2006</v>
      </c>
      <c r="I44" s="4">
        <v>0.2203</v>
      </c>
      <c r="J44" s="2"/>
      <c r="K44" s="2">
        <v>354</v>
      </c>
      <c r="L44" s="2">
        <v>24</v>
      </c>
      <c r="M44" s="2">
        <v>37</v>
      </c>
      <c r="N44" s="2">
        <v>46</v>
      </c>
      <c r="O44" s="2">
        <v>62</v>
      </c>
      <c r="P44" s="2">
        <v>71</v>
      </c>
      <c r="Q44" s="2">
        <v>78</v>
      </c>
      <c r="R44" s="5">
        <f t="shared" ref="R44:R54" si="9">SUM(M42:M44)/SUM(K42:K44)</f>
        <v>0.11598173515981736</v>
      </c>
      <c r="T44" s="2" t="s">
        <v>28</v>
      </c>
      <c r="U44" s="3">
        <v>43891</v>
      </c>
      <c r="V44" s="5">
        <f>All!R42</f>
        <v>0.6347305389221557</v>
      </c>
      <c r="W44" s="5">
        <f t="shared" si="6"/>
        <v>0.11598173515981736</v>
      </c>
      <c r="X44" s="5">
        <f t="shared" si="7"/>
        <v>0.21</v>
      </c>
      <c r="Y44" s="5">
        <f t="shared" si="8"/>
        <v>0.1875</v>
      </c>
    </row>
    <row r="45" spans="1:25" ht="20.25" thickTop="1" thickBot="1">
      <c r="B45" s="2" t="s">
        <v>16</v>
      </c>
      <c r="C45" s="3">
        <v>43922</v>
      </c>
      <c r="D45" s="4">
        <v>0.10489999999999999</v>
      </c>
      <c r="E45" s="4">
        <v>0.16850000000000001</v>
      </c>
      <c r="F45" s="4">
        <v>0.20219999999999999</v>
      </c>
      <c r="G45" s="4">
        <v>0.2135</v>
      </c>
      <c r="H45" s="4">
        <v>0.221</v>
      </c>
      <c r="I45" s="4">
        <v>0.2397</v>
      </c>
      <c r="J45" s="2"/>
      <c r="K45" s="2">
        <v>267</v>
      </c>
      <c r="L45" s="2">
        <v>28</v>
      </c>
      <c r="M45" s="2">
        <v>45</v>
      </c>
      <c r="N45" s="2">
        <v>54</v>
      </c>
      <c r="O45" s="2">
        <v>57</v>
      </c>
      <c r="P45" s="2">
        <v>59</v>
      </c>
      <c r="Q45" s="2">
        <v>64</v>
      </c>
      <c r="R45" s="5">
        <f t="shared" si="9"/>
        <v>0.12487309644670051</v>
      </c>
      <c r="T45" s="2" t="s">
        <v>28</v>
      </c>
      <c r="U45" s="3">
        <v>43922</v>
      </c>
      <c r="V45" s="5">
        <f>All!R43</f>
        <v>0.63961038961038963</v>
      </c>
      <c r="W45" s="5">
        <f t="shared" si="6"/>
        <v>0.12487309644670051</v>
      </c>
      <c r="X45" s="5">
        <f t="shared" si="7"/>
        <v>0.24166666666666667</v>
      </c>
      <c r="Y45" s="5">
        <f t="shared" si="8"/>
        <v>0.15789473684210525</v>
      </c>
    </row>
    <row r="46" spans="1:25" ht="20.25" thickTop="1" thickBot="1">
      <c r="B46" s="2" t="s">
        <v>16</v>
      </c>
      <c r="C46" s="3">
        <v>43952</v>
      </c>
      <c r="D46" s="4">
        <v>0.10780000000000001</v>
      </c>
      <c r="E46" s="4">
        <v>0.1767</v>
      </c>
      <c r="F46" s="4">
        <v>0.2198</v>
      </c>
      <c r="G46" s="4">
        <v>0.23280000000000001</v>
      </c>
      <c r="H46" s="4">
        <v>0.25430000000000003</v>
      </c>
      <c r="I46" s="4">
        <v>0.29310000000000003</v>
      </c>
      <c r="J46" s="2"/>
      <c r="K46" s="2">
        <v>232</v>
      </c>
      <c r="L46" s="2">
        <v>25</v>
      </c>
      <c r="M46" s="2">
        <v>41</v>
      </c>
      <c r="N46" s="2">
        <v>51</v>
      </c>
      <c r="O46" s="2">
        <v>54</v>
      </c>
      <c r="P46" s="2">
        <v>59</v>
      </c>
      <c r="Q46" s="2">
        <v>68</v>
      </c>
      <c r="R46" s="5">
        <f t="shared" si="9"/>
        <v>0.14419695193434937</v>
      </c>
      <c r="T46" s="2" t="s">
        <v>28</v>
      </c>
      <c r="U46" s="3">
        <v>43952</v>
      </c>
      <c r="V46" s="5">
        <f>All!R44</f>
        <v>0.64066852367688021</v>
      </c>
      <c r="W46" s="5">
        <f t="shared" si="6"/>
        <v>0.14419695193434937</v>
      </c>
      <c r="X46" s="5">
        <f t="shared" si="7"/>
        <v>0.31304347826086959</v>
      </c>
      <c r="Y46" s="5">
        <f t="shared" si="8"/>
        <v>0.1111111111111111</v>
      </c>
    </row>
    <row r="47" spans="1:25" ht="20.25" thickTop="1" thickBot="1">
      <c r="B47" s="2" t="s">
        <v>16</v>
      </c>
      <c r="C47" s="3">
        <v>43983</v>
      </c>
      <c r="D47" s="4">
        <v>9.1600000000000001E-2</v>
      </c>
      <c r="E47" s="4">
        <v>0.1603</v>
      </c>
      <c r="F47" s="4">
        <v>0.2099</v>
      </c>
      <c r="G47" s="4">
        <v>0.24049999999999999</v>
      </c>
      <c r="H47" s="4">
        <v>0.2863</v>
      </c>
      <c r="I47" s="4">
        <v>0.30530000000000002</v>
      </c>
      <c r="J47" s="2"/>
      <c r="K47" s="2">
        <v>262</v>
      </c>
      <c r="L47" s="2">
        <v>24</v>
      </c>
      <c r="M47" s="2">
        <v>42</v>
      </c>
      <c r="N47" s="2">
        <v>55</v>
      </c>
      <c r="O47" s="2">
        <v>63</v>
      </c>
      <c r="P47" s="2">
        <v>75</v>
      </c>
      <c r="Q47" s="2">
        <v>80</v>
      </c>
      <c r="R47" s="5">
        <f t="shared" si="9"/>
        <v>0.16819973718791065</v>
      </c>
      <c r="T47" s="2" t="s">
        <v>28</v>
      </c>
      <c r="U47" s="3">
        <v>43983</v>
      </c>
      <c r="V47" s="5">
        <f>All!R45</f>
        <v>0.61206896551724133</v>
      </c>
      <c r="W47" s="5">
        <f t="shared" si="6"/>
        <v>0.16819973718791065</v>
      </c>
      <c r="X47" s="5">
        <f t="shared" si="7"/>
        <v>0.2975206611570248</v>
      </c>
      <c r="Y47" s="5">
        <f t="shared" si="8"/>
        <v>0.15</v>
      </c>
    </row>
    <row r="48" spans="1:25" ht="20.25" thickTop="1" thickBot="1">
      <c r="B48" s="2" t="s">
        <v>16</v>
      </c>
      <c r="C48" s="3">
        <v>44013</v>
      </c>
      <c r="D48" s="4">
        <v>0.1041</v>
      </c>
      <c r="E48" s="4">
        <v>0.13569999999999999</v>
      </c>
      <c r="F48" s="4">
        <v>0.17649999999999999</v>
      </c>
      <c r="G48" s="4">
        <v>0.2127</v>
      </c>
      <c r="H48" s="4">
        <v>0.23080000000000001</v>
      </c>
      <c r="I48" s="4">
        <v>0.24890000000000001</v>
      </c>
      <c r="J48" s="2"/>
      <c r="K48" s="2">
        <v>221</v>
      </c>
      <c r="L48" s="2">
        <v>23</v>
      </c>
      <c r="M48" s="2">
        <v>30</v>
      </c>
      <c r="N48" s="2">
        <v>39</v>
      </c>
      <c r="O48" s="2">
        <v>47</v>
      </c>
      <c r="P48" s="2">
        <v>51</v>
      </c>
      <c r="Q48" s="2">
        <v>55</v>
      </c>
      <c r="R48" s="5">
        <f t="shared" si="9"/>
        <v>0.15804195804195803</v>
      </c>
      <c r="T48" s="2" t="s">
        <v>28</v>
      </c>
      <c r="U48" s="3">
        <v>44013</v>
      </c>
      <c r="V48" s="5">
        <f>All!R46</f>
        <v>0.58935361216730042</v>
      </c>
      <c r="W48" s="5">
        <f t="shared" si="6"/>
        <v>0.15804195804195803</v>
      </c>
      <c r="X48" s="5">
        <f t="shared" si="7"/>
        <v>0.25688073394495414</v>
      </c>
      <c r="Y48" s="5">
        <f t="shared" si="8"/>
        <v>0.13333333333333333</v>
      </c>
    </row>
    <row r="49" spans="2:25" ht="20.25" thickTop="1" thickBot="1">
      <c r="B49" s="2" t="s">
        <v>16</v>
      </c>
      <c r="C49" s="3">
        <v>44044</v>
      </c>
      <c r="D49" s="4">
        <v>9.3600000000000003E-2</v>
      </c>
      <c r="E49" s="4">
        <v>0.1386</v>
      </c>
      <c r="F49" s="4">
        <v>0.17599999999999999</v>
      </c>
      <c r="G49" s="4">
        <v>0.17979999999999999</v>
      </c>
      <c r="H49" s="4">
        <v>0.19850000000000001</v>
      </c>
      <c r="I49" s="4">
        <v>0.20219999999999999</v>
      </c>
      <c r="J49" s="2"/>
      <c r="K49" s="2">
        <v>267</v>
      </c>
      <c r="L49" s="2">
        <v>25</v>
      </c>
      <c r="M49" s="2">
        <v>37</v>
      </c>
      <c r="N49" s="2">
        <v>47</v>
      </c>
      <c r="O49" s="2">
        <v>48</v>
      </c>
      <c r="P49" s="2">
        <v>53</v>
      </c>
      <c r="Q49" s="2">
        <v>54</v>
      </c>
      <c r="R49" s="5">
        <f t="shared" si="9"/>
        <v>0.14533333333333334</v>
      </c>
      <c r="T49" s="2" t="s">
        <v>28</v>
      </c>
      <c r="U49" s="3">
        <v>44044</v>
      </c>
      <c r="V49" s="5">
        <f>All!R47</f>
        <v>0.55844155844155841</v>
      </c>
      <c r="W49" s="5">
        <f t="shared" si="6"/>
        <v>0.14533333333333334</v>
      </c>
      <c r="X49" s="5">
        <f t="shared" si="7"/>
        <v>0.16883116883116883</v>
      </c>
      <c r="Y49" s="5">
        <f t="shared" si="8"/>
        <v>0.14285714285714285</v>
      </c>
    </row>
    <row r="50" spans="2:25" ht="20.25" thickTop="1" thickBot="1">
      <c r="B50" s="2" t="s">
        <v>16</v>
      </c>
      <c r="C50" s="3">
        <v>44075</v>
      </c>
      <c r="D50" s="4">
        <v>7.9899999999999999E-2</v>
      </c>
      <c r="E50" s="4">
        <v>0.1502</v>
      </c>
      <c r="F50" s="4">
        <v>0.1661</v>
      </c>
      <c r="G50" s="4">
        <v>0.1789</v>
      </c>
      <c r="H50" s="4">
        <v>0.1789</v>
      </c>
      <c r="I50" s="4">
        <v>0.1789</v>
      </c>
      <c r="J50" s="2"/>
      <c r="K50" s="2">
        <v>313</v>
      </c>
      <c r="L50" s="2">
        <v>25</v>
      </c>
      <c r="M50" s="2">
        <v>47</v>
      </c>
      <c r="N50" s="2">
        <v>52</v>
      </c>
      <c r="O50" s="2">
        <v>56</v>
      </c>
      <c r="P50" s="2">
        <v>56</v>
      </c>
      <c r="Q50" s="2">
        <v>56</v>
      </c>
      <c r="R50" s="5">
        <f t="shared" si="9"/>
        <v>0.14232209737827714</v>
      </c>
      <c r="T50" s="2" t="s">
        <v>28</v>
      </c>
      <c r="U50" s="3">
        <v>44075</v>
      </c>
      <c r="V50" s="5">
        <f>All!R48</f>
        <v>0.60526315789473684</v>
      </c>
      <c r="W50" s="5">
        <f t="shared" si="6"/>
        <v>0.14232209737827714</v>
      </c>
      <c r="X50" s="5">
        <f t="shared" si="7"/>
        <v>0.1</v>
      </c>
      <c r="Y50" s="5">
        <f t="shared" si="8"/>
        <v>0</v>
      </c>
    </row>
    <row r="51" spans="2:25" ht="20.25" thickTop="1" thickBot="1">
      <c r="B51" s="2" t="s">
        <v>16</v>
      </c>
      <c r="C51" s="3">
        <v>44105</v>
      </c>
      <c r="D51" s="4">
        <v>0.14050000000000001</v>
      </c>
      <c r="E51" s="4">
        <v>0.16669999999999999</v>
      </c>
      <c r="F51" s="4">
        <v>0.1857</v>
      </c>
      <c r="G51" s="4">
        <v>0.19520000000000001</v>
      </c>
      <c r="H51" s="4">
        <v>0.19520000000000001</v>
      </c>
      <c r="I51" s="4">
        <v>0.19520000000000001</v>
      </c>
      <c r="J51" s="2"/>
      <c r="K51" s="2">
        <v>420</v>
      </c>
      <c r="L51" s="2">
        <v>59</v>
      </c>
      <c r="M51" s="2">
        <v>70</v>
      </c>
      <c r="N51" s="2">
        <v>78</v>
      </c>
      <c r="O51" s="2">
        <v>82</v>
      </c>
      <c r="P51" s="2">
        <v>82</v>
      </c>
      <c r="Q51" s="2">
        <v>82</v>
      </c>
      <c r="R51" s="5">
        <f t="shared" si="9"/>
        <v>0.154</v>
      </c>
      <c r="T51" s="2" t="s">
        <v>28</v>
      </c>
      <c r="U51" s="3">
        <v>44105</v>
      </c>
      <c r="V51" s="5">
        <f>All!R49</f>
        <v>0.61111111111111116</v>
      </c>
      <c r="W51" s="5">
        <f t="shared" si="6"/>
        <v>0.154</v>
      </c>
      <c r="X51" s="5">
        <f t="shared" si="7"/>
        <v>3.8461538461538464E-2</v>
      </c>
      <c r="Y51" s="5">
        <f t="shared" si="8"/>
        <v>0</v>
      </c>
    </row>
    <row r="52" spans="2:25" ht="20.25" thickTop="1" thickBot="1">
      <c r="B52" s="2" t="s">
        <v>16</v>
      </c>
      <c r="C52" s="3">
        <v>44136</v>
      </c>
      <c r="D52" s="4">
        <v>0.1149</v>
      </c>
      <c r="E52" s="4">
        <v>0.15890000000000001</v>
      </c>
      <c r="F52" s="4">
        <v>0.15890000000000001</v>
      </c>
      <c r="G52" s="4">
        <v>0.15890000000000001</v>
      </c>
      <c r="H52" s="4">
        <v>0.15890000000000001</v>
      </c>
      <c r="I52" s="4">
        <v>0.15890000000000001</v>
      </c>
      <c r="J52" s="2"/>
      <c r="K52" s="2">
        <v>409</v>
      </c>
      <c r="L52" s="2">
        <v>47</v>
      </c>
      <c r="M52" s="2">
        <v>65</v>
      </c>
      <c r="N52" s="2">
        <v>65</v>
      </c>
      <c r="O52" s="2">
        <v>65</v>
      </c>
      <c r="P52" s="2">
        <v>65</v>
      </c>
      <c r="Q52" s="2">
        <v>65</v>
      </c>
      <c r="R52" s="5">
        <f t="shared" si="9"/>
        <v>0.15936952714535901</v>
      </c>
      <c r="T52" s="2" t="s">
        <v>28</v>
      </c>
      <c r="U52" s="3">
        <v>44136</v>
      </c>
      <c r="V52" s="5">
        <f>All!R50</f>
        <v>0.59405940594059403</v>
      </c>
      <c r="W52" s="5">
        <f t="shared" si="6"/>
        <v>0.15936952714535901</v>
      </c>
      <c r="X52" s="5">
        <f t="shared" si="7"/>
        <v>5.5555555555555552E-2</v>
      </c>
      <c r="Y52" s="5">
        <f t="shared" si="8"/>
        <v>0</v>
      </c>
    </row>
    <row r="53" spans="2:25" ht="20.25" thickTop="1" thickBot="1">
      <c r="B53" s="2" t="s">
        <v>16</v>
      </c>
      <c r="C53" s="3">
        <v>44166</v>
      </c>
      <c r="D53" s="4">
        <v>7.4899999999999994E-2</v>
      </c>
      <c r="E53" s="4">
        <v>9.8400000000000001E-2</v>
      </c>
      <c r="F53" s="4">
        <v>9.8400000000000001E-2</v>
      </c>
      <c r="G53" s="4">
        <v>9.8400000000000001E-2</v>
      </c>
      <c r="H53" s="4">
        <v>9.8400000000000001E-2</v>
      </c>
      <c r="I53" s="4">
        <v>9.8400000000000001E-2</v>
      </c>
      <c r="J53" s="2"/>
      <c r="K53" s="2">
        <v>427</v>
      </c>
      <c r="L53" s="2">
        <v>32</v>
      </c>
      <c r="M53" s="2">
        <v>42</v>
      </c>
      <c r="N53" s="2">
        <v>42</v>
      </c>
      <c r="O53" s="2">
        <v>42</v>
      </c>
      <c r="P53" s="2">
        <v>42</v>
      </c>
      <c r="Q53" s="2">
        <v>42</v>
      </c>
      <c r="R53" s="5">
        <f t="shared" si="9"/>
        <v>0.14092356687898089</v>
      </c>
      <c r="T53" s="2" t="s">
        <v>28</v>
      </c>
      <c r="U53" s="3">
        <v>44166</v>
      </c>
      <c r="V53" s="5">
        <f>All!R51</f>
        <v>0.5679012345679012</v>
      </c>
      <c r="W53" s="5">
        <f t="shared" si="6"/>
        <v>0.14092356687898089</v>
      </c>
      <c r="X53" s="5">
        <f t="shared" si="7"/>
        <v>0</v>
      </c>
      <c r="Y53" s="5">
        <f t="shared" si="8"/>
        <v>0</v>
      </c>
    </row>
    <row r="54" spans="2:25" ht="20.25" thickTop="1" thickBot="1">
      <c r="B54" s="2" t="s">
        <v>16</v>
      </c>
      <c r="C54" s="3">
        <v>44197</v>
      </c>
      <c r="D54" s="4">
        <v>6.1100000000000002E-2</v>
      </c>
      <c r="E54" s="4">
        <v>6.1100000000000002E-2</v>
      </c>
      <c r="F54" s="4">
        <v>6.1100000000000002E-2</v>
      </c>
      <c r="G54" s="4">
        <v>6.1100000000000002E-2</v>
      </c>
      <c r="H54" s="4">
        <v>6.1100000000000002E-2</v>
      </c>
      <c r="I54" s="4">
        <v>6.1100000000000002E-2</v>
      </c>
      <c r="J54" s="2"/>
      <c r="K54" s="2">
        <v>442</v>
      </c>
      <c r="L54" s="2">
        <v>27</v>
      </c>
      <c r="M54" s="2">
        <v>27</v>
      </c>
      <c r="N54" s="2">
        <v>27</v>
      </c>
      <c r="O54" s="2">
        <v>27</v>
      </c>
      <c r="P54" s="2">
        <v>27</v>
      </c>
      <c r="Q54" s="2">
        <v>27</v>
      </c>
      <c r="R54" s="5">
        <f t="shared" si="9"/>
        <v>0.10485133020344288</v>
      </c>
      <c r="T54" s="2" t="s">
        <v>28</v>
      </c>
      <c r="U54" s="3">
        <v>44197</v>
      </c>
      <c r="V54" s="5">
        <f>All!R52</f>
        <v>0.48148148148148145</v>
      </c>
      <c r="W54" s="5">
        <f>R54</f>
        <v>0.10485133020344288</v>
      </c>
      <c r="X54" s="5">
        <f t="shared" si="7"/>
        <v>0</v>
      </c>
      <c r="Y54" s="5">
        <f t="shared" si="8"/>
        <v>0</v>
      </c>
    </row>
    <row r="55" spans="2:25" ht="20.25" thickTop="1" thickBot="1">
      <c r="B55" s="2" t="s">
        <v>17</v>
      </c>
      <c r="C55" s="3">
        <v>43831</v>
      </c>
      <c r="D55" s="4">
        <v>8.6999999999999994E-2</v>
      </c>
      <c r="E55" s="4">
        <v>0.1739</v>
      </c>
      <c r="F55" s="4">
        <v>0.1739</v>
      </c>
      <c r="G55" s="4">
        <v>0.1739</v>
      </c>
      <c r="H55" s="4">
        <v>0.1739</v>
      </c>
      <c r="I55" s="4">
        <v>0.1739</v>
      </c>
      <c r="J55" s="2"/>
      <c r="K55" s="2">
        <v>23</v>
      </c>
      <c r="L55" s="2">
        <v>2</v>
      </c>
      <c r="M55" s="2">
        <v>4</v>
      </c>
      <c r="N55" s="2">
        <v>4</v>
      </c>
      <c r="O55" s="2">
        <v>4</v>
      </c>
      <c r="P55" s="2">
        <v>4</v>
      </c>
      <c r="Q55" s="2">
        <v>4</v>
      </c>
      <c r="R55" s="5">
        <f>SUM(M55:M55)/SUM(K55:K55)</f>
        <v>0.17391304347826086</v>
      </c>
    </row>
    <row r="56" spans="2:25" ht="20.25" thickTop="1" thickBot="1">
      <c r="B56" s="2" t="s">
        <v>17</v>
      </c>
      <c r="C56" s="3">
        <v>43862</v>
      </c>
      <c r="D56" s="4">
        <v>0.1111</v>
      </c>
      <c r="E56" s="4">
        <v>0.17780000000000001</v>
      </c>
      <c r="F56" s="4">
        <v>0.2</v>
      </c>
      <c r="G56" s="4">
        <v>0.26669999999999999</v>
      </c>
      <c r="H56" s="4">
        <v>0.26669999999999999</v>
      </c>
      <c r="I56" s="4">
        <v>0.31109999999999999</v>
      </c>
      <c r="J56" s="2"/>
      <c r="K56" s="2">
        <v>45</v>
      </c>
      <c r="L56" s="2">
        <v>5</v>
      </c>
      <c r="M56" s="2">
        <v>8</v>
      </c>
      <c r="N56" s="2">
        <v>9</v>
      </c>
      <c r="O56" s="2">
        <v>12</v>
      </c>
      <c r="P56" s="2">
        <v>12</v>
      </c>
      <c r="Q56" s="2">
        <v>14</v>
      </c>
      <c r="R56" s="5">
        <f>SUM(M55:M56)/SUM(K55:K56)</f>
        <v>0.17647058823529413</v>
      </c>
    </row>
    <row r="57" spans="2:25" ht="20.25" thickTop="1" thickBot="1">
      <c r="B57" s="2" t="s">
        <v>17</v>
      </c>
      <c r="C57" s="3">
        <v>43891</v>
      </c>
      <c r="D57" s="4">
        <v>0.21879999999999999</v>
      </c>
      <c r="E57" s="4">
        <v>0.28129999999999999</v>
      </c>
      <c r="F57" s="4">
        <v>0.3125</v>
      </c>
      <c r="G57" s="4">
        <v>0.40629999999999999</v>
      </c>
      <c r="H57" s="4">
        <v>0.4375</v>
      </c>
      <c r="I57" s="4">
        <v>0.46879999999999999</v>
      </c>
      <c r="J57" s="2"/>
      <c r="K57" s="2">
        <v>32</v>
      </c>
      <c r="L57" s="2">
        <v>7</v>
      </c>
      <c r="M57" s="2">
        <v>9</v>
      </c>
      <c r="N57" s="2">
        <v>10</v>
      </c>
      <c r="O57" s="2">
        <v>13</v>
      </c>
      <c r="P57" s="2">
        <v>14</v>
      </c>
      <c r="Q57" s="2">
        <v>15</v>
      </c>
      <c r="R57" s="5">
        <f t="shared" ref="R57:R67" si="10">SUM(M55:M57)/SUM(K55:K57)</f>
        <v>0.21</v>
      </c>
    </row>
    <row r="58" spans="2:25" ht="20.25" thickTop="1" thickBot="1">
      <c r="B58" s="2" t="s">
        <v>17</v>
      </c>
      <c r="C58" s="3">
        <v>43922</v>
      </c>
      <c r="D58" s="4">
        <v>0.20930000000000001</v>
      </c>
      <c r="E58" s="4">
        <v>0.27910000000000001</v>
      </c>
      <c r="F58" s="4">
        <v>0.37209999999999999</v>
      </c>
      <c r="G58" s="4">
        <v>0.39529999999999998</v>
      </c>
      <c r="H58" s="4">
        <v>0.39529999999999998</v>
      </c>
      <c r="I58" s="4">
        <v>0.39529999999999998</v>
      </c>
      <c r="J58" s="2"/>
      <c r="K58" s="2">
        <v>43</v>
      </c>
      <c r="L58" s="2">
        <v>9</v>
      </c>
      <c r="M58" s="2">
        <v>12</v>
      </c>
      <c r="N58" s="2">
        <v>16</v>
      </c>
      <c r="O58" s="2">
        <v>17</v>
      </c>
      <c r="P58" s="2">
        <v>17</v>
      </c>
      <c r="Q58" s="2">
        <v>17</v>
      </c>
      <c r="R58" s="5">
        <f t="shared" si="10"/>
        <v>0.24166666666666667</v>
      </c>
    </row>
    <row r="59" spans="2:25" ht="20.25" thickTop="1" thickBot="1">
      <c r="B59" s="2" t="s">
        <v>17</v>
      </c>
      <c r="C59" s="3">
        <v>43952</v>
      </c>
      <c r="D59" s="4">
        <v>0.32500000000000001</v>
      </c>
      <c r="E59" s="4">
        <v>0.375</v>
      </c>
      <c r="F59" s="4">
        <v>0.375</v>
      </c>
      <c r="G59" s="4">
        <v>0.4</v>
      </c>
      <c r="H59" s="4">
        <v>0.42499999999999999</v>
      </c>
      <c r="I59" s="4">
        <v>0.47499999999999998</v>
      </c>
      <c r="J59" s="2"/>
      <c r="K59" s="2">
        <v>40</v>
      </c>
      <c r="L59" s="2">
        <v>13</v>
      </c>
      <c r="M59" s="2">
        <v>15</v>
      </c>
      <c r="N59" s="2">
        <v>15</v>
      </c>
      <c r="O59" s="2">
        <v>16</v>
      </c>
      <c r="P59" s="2">
        <v>17</v>
      </c>
      <c r="Q59" s="2">
        <v>19</v>
      </c>
      <c r="R59" s="5">
        <f t="shared" si="10"/>
        <v>0.31304347826086959</v>
      </c>
    </row>
    <row r="60" spans="2:25" ht="20.25" thickTop="1" thickBot="1">
      <c r="B60" s="2" t="s">
        <v>17</v>
      </c>
      <c r="C60" s="3">
        <v>43983</v>
      </c>
      <c r="D60" s="4">
        <v>0.1053</v>
      </c>
      <c r="E60" s="4">
        <v>0.23680000000000001</v>
      </c>
      <c r="F60" s="4">
        <v>0.28949999999999998</v>
      </c>
      <c r="G60" s="4">
        <v>0.28949999999999998</v>
      </c>
      <c r="H60" s="4">
        <v>0.36840000000000001</v>
      </c>
      <c r="I60" s="4">
        <v>0.42109999999999997</v>
      </c>
      <c r="J60" s="2"/>
      <c r="K60" s="2">
        <v>38</v>
      </c>
      <c r="L60" s="2">
        <v>4</v>
      </c>
      <c r="M60" s="2">
        <v>9</v>
      </c>
      <c r="N60" s="2">
        <v>11</v>
      </c>
      <c r="O60" s="2">
        <v>11</v>
      </c>
      <c r="P60" s="2">
        <v>14</v>
      </c>
      <c r="Q60" s="2">
        <v>16</v>
      </c>
      <c r="R60" s="5">
        <f t="shared" si="10"/>
        <v>0.2975206611570248</v>
      </c>
    </row>
    <row r="61" spans="2:25" ht="20.25" thickTop="1" thickBot="1">
      <c r="B61" s="2" t="s">
        <v>17</v>
      </c>
      <c r="C61" s="3">
        <v>44013</v>
      </c>
      <c r="D61" s="4">
        <v>6.4500000000000002E-2</v>
      </c>
      <c r="E61" s="4">
        <v>0.129</v>
      </c>
      <c r="F61" s="4">
        <v>0.2581</v>
      </c>
      <c r="G61" s="4">
        <v>0.3548</v>
      </c>
      <c r="H61" s="4">
        <v>0.3871</v>
      </c>
      <c r="I61" s="4">
        <v>0.3871</v>
      </c>
      <c r="J61" s="2"/>
      <c r="K61" s="2">
        <v>31</v>
      </c>
      <c r="L61" s="2">
        <v>2</v>
      </c>
      <c r="M61" s="2">
        <v>4</v>
      </c>
      <c r="N61" s="2">
        <v>8</v>
      </c>
      <c r="O61" s="2">
        <v>11</v>
      </c>
      <c r="P61" s="2">
        <v>12</v>
      </c>
      <c r="Q61" s="2">
        <v>12</v>
      </c>
      <c r="R61" s="5">
        <f t="shared" si="10"/>
        <v>0.25688073394495414</v>
      </c>
    </row>
    <row r="62" spans="2:25" ht="20.25" thickTop="1" thickBot="1">
      <c r="B62" s="2" t="s">
        <v>17</v>
      </c>
      <c r="C62" s="3">
        <v>44044</v>
      </c>
      <c r="D62" s="4">
        <v>0</v>
      </c>
      <c r="E62" s="4">
        <v>0</v>
      </c>
      <c r="F62" s="4">
        <v>0.125</v>
      </c>
      <c r="G62" s="4">
        <v>0.125</v>
      </c>
      <c r="H62" s="4">
        <v>0.125</v>
      </c>
      <c r="I62" s="4">
        <v>0.125</v>
      </c>
      <c r="J62" s="2"/>
      <c r="K62" s="2">
        <v>8</v>
      </c>
      <c r="L62" s="2">
        <v>0</v>
      </c>
      <c r="M62" s="2">
        <v>0</v>
      </c>
      <c r="N62" s="2">
        <v>1</v>
      </c>
      <c r="O62" s="2">
        <v>1</v>
      </c>
      <c r="P62" s="2">
        <v>1</v>
      </c>
      <c r="Q62" s="2">
        <v>1</v>
      </c>
      <c r="R62" s="5">
        <f t="shared" si="10"/>
        <v>0.16883116883116883</v>
      </c>
    </row>
    <row r="63" spans="2:25" ht="20.25" thickTop="1" thickBot="1">
      <c r="B63" s="2" t="s">
        <v>17</v>
      </c>
      <c r="C63" s="3">
        <v>44075</v>
      </c>
      <c r="D63" s="4">
        <v>0</v>
      </c>
      <c r="E63" s="4">
        <v>9.0899999999999995E-2</v>
      </c>
      <c r="F63" s="4">
        <v>0.18179999999999999</v>
      </c>
      <c r="G63" s="4">
        <v>0.18179999999999999</v>
      </c>
      <c r="H63" s="4">
        <v>0.18179999999999999</v>
      </c>
      <c r="I63" s="4">
        <v>0.18179999999999999</v>
      </c>
      <c r="J63" s="2"/>
      <c r="K63" s="2">
        <v>11</v>
      </c>
      <c r="L63" s="2">
        <v>0</v>
      </c>
      <c r="M63" s="2">
        <v>1</v>
      </c>
      <c r="N63" s="2">
        <v>2</v>
      </c>
      <c r="O63" s="2">
        <v>2</v>
      </c>
      <c r="P63" s="2">
        <v>2</v>
      </c>
      <c r="Q63" s="2">
        <v>2</v>
      </c>
      <c r="R63" s="5">
        <f t="shared" si="10"/>
        <v>0.1</v>
      </c>
    </row>
    <row r="64" spans="2:25" ht="20.25" thickTop="1" thickBot="1">
      <c r="B64" s="2" t="s">
        <v>17</v>
      </c>
      <c r="C64" s="3">
        <v>44105</v>
      </c>
      <c r="D64" s="4">
        <v>0</v>
      </c>
      <c r="E64" s="4">
        <v>0</v>
      </c>
      <c r="F64" s="4">
        <v>0</v>
      </c>
      <c r="G64" s="4">
        <v>0.1429</v>
      </c>
      <c r="H64" s="4">
        <v>0.1429</v>
      </c>
      <c r="I64" s="4">
        <v>0.1429</v>
      </c>
      <c r="J64" s="2"/>
      <c r="K64" s="2">
        <v>7</v>
      </c>
      <c r="L64" s="2">
        <v>0</v>
      </c>
      <c r="M64" s="2">
        <v>0</v>
      </c>
      <c r="N64" s="2">
        <v>0</v>
      </c>
      <c r="O64" s="2">
        <v>1</v>
      </c>
      <c r="P64" s="2">
        <v>1</v>
      </c>
      <c r="Q64" s="2">
        <v>1</v>
      </c>
      <c r="R64" s="5">
        <f t="shared" si="10"/>
        <v>3.8461538461538464E-2</v>
      </c>
    </row>
    <row r="65" spans="2:18" ht="20.25" thickTop="1" thickBot="1">
      <c r="B65" s="2" t="s">
        <v>17</v>
      </c>
      <c r="C65" s="3">
        <v>44136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2"/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/>
      <c r="R65" s="5">
        <f t="shared" si="10"/>
        <v>5.5555555555555552E-2</v>
      </c>
    </row>
    <row r="66" spans="2:18" ht="20.25" thickTop="1" thickBot="1">
      <c r="B66" s="2" t="s">
        <v>17</v>
      </c>
      <c r="C66" s="3">
        <v>44166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2"/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5">
        <f t="shared" si="10"/>
        <v>0</v>
      </c>
    </row>
    <row r="67" spans="2:18" ht="20.25" thickTop="1" thickBot="1">
      <c r="B67" s="2" t="s">
        <v>17</v>
      </c>
      <c r="C67" s="3">
        <v>44197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2"/>
      <c r="K67" s="2">
        <v>6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5">
        <f t="shared" si="10"/>
        <v>0</v>
      </c>
    </row>
    <row r="68" spans="2:18" ht="20.25" thickTop="1" thickBot="1">
      <c r="B68" s="2" t="s">
        <v>18</v>
      </c>
      <c r="C68" s="3">
        <v>43831</v>
      </c>
      <c r="D68" s="4">
        <v>0.16669999999999999</v>
      </c>
      <c r="E68" s="4">
        <v>0.16669999999999999</v>
      </c>
      <c r="F68" s="4">
        <v>0.16669999999999999</v>
      </c>
      <c r="G68" s="4">
        <v>0.33329999999999999</v>
      </c>
      <c r="H68" s="4">
        <v>0.33329999999999999</v>
      </c>
      <c r="I68" s="4">
        <v>0.33329999999999999</v>
      </c>
      <c r="J68" s="2"/>
      <c r="K68" s="2">
        <v>6</v>
      </c>
      <c r="L68" s="2">
        <v>1</v>
      </c>
      <c r="M68" s="2">
        <v>1</v>
      </c>
      <c r="N68" s="2">
        <v>1</v>
      </c>
      <c r="O68" s="2">
        <v>2</v>
      </c>
      <c r="P68" s="2">
        <v>2</v>
      </c>
      <c r="Q68" s="2">
        <v>2</v>
      </c>
      <c r="R68" s="5">
        <f>SUM(M68:M68)/SUM(K68:K68)</f>
        <v>0.16666666666666666</v>
      </c>
    </row>
    <row r="69" spans="2:18" ht="20.25" thickTop="1" thickBot="1">
      <c r="B69" s="2" t="s">
        <v>18</v>
      </c>
      <c r="C69" s="3">
        <v>43862</v>
      </c>
      <c r="D69" s="4">
        <v>0.2</v>
      </c>
      <c r="E69" s="4">
        <v>0.2</v>
      </c>
      <c r="F69" s="4">
        <v>0.2</v>
      </c>
      <c r="G69" s="4">
        <v>0.2</v>
      </c>
      <c r="H69" s="4">
        <v>0.4</v>
      </c>
      <c r="I69" s="4">
        <v>0.4</v>
      </c>
      <c r="J69" s="2"/>
      <c r="K69" s="2">
        <v>5</v>
      </c>
      <c r="L69" s="2">
        <v>1</v>
      </c>
      <c r="M69" s="2">
        <v>1</v>
      </c>
      <c r="N69" s="2">
        <v>1</v>
      </c>
      <c r="O69" s="2">
        <v>1</v>
      </c>
      <c r="P69" s="2">
        <v>2</v>
      </c>
      <c r="Q69" s="2">
        <v>2</v>
      </c>
      <c r="R69" s="5">
        <f>SUM(M68:M69)/SUM(K68:K69)</f>
        <v>0.18181818181818182</v>
      </c>
    </row>
    <row r="70" spans="2:18" ht="20.25" thickTop="1" thickBot="1">
      <c r="B70" s="2" t="s">
        <v>18</v>
      </c>
      <c r="C70" s="3">
        <v>43891</v>
      </c>
      <c r="D70" s="4">
        <v>0.2</v>
      </c>
      <c r="E70" s="4">
        <v>0.2</v>
      </c>
      <c r="F70" s="4">
        <v>0.2</v>
      </c>
      <c r="G70" s="4">
        <v>0.2</v>
      </c>
      <c r="H70" s="4">
        <v>0.2</v>
      </c>
      <c r="I70" s="4">
        <v>0.2</v>
      </c>
      <c r="J70" s="2"/>
      <c r="K70" s="2">
        <v>5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5">
        <f t="shared" ref="R70:R80" si="11">SUM(M68:M70)/SUM(K68:K70)</f>
        <v>0.1875</v>
      </c>
    </row>
    <row r="71" spans="2:18" ht="20.25" thickTop="1" thickBot="1">
      <c r="B71" s="2" t="s">
        <v>18</v>
      </c>
      <c r="C71" s="3">
        <v>43922</v>
      </c>
      <c r="D71" s="4">
        <v>0</v>
      </c>
      <c r="E71" s="4">
        <v>0.1111</v>
      </c>
      <c r="F71" s="4">
        <v>0.1111</v>
      </c>
      <c r="G71" s="4">
        <v>0.1111</v>
      </c>
      <c r="H71" s="4">
        <v>0.1111</v>
      </c>
      <c r="I71" s="4">
        <v>0.1111</v>
      </c>
      <c r="J71" s="2"/>
      <c r="K71" s="2">
        <v>9</v>
      </c>
      <c r="L71" s="2">
        <v>0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5">
        <f t="shared" si="11"/>
        <v>0.15789473684210525</v>
      </c>
    </row>
    <row r="72" spans="2:18" ht="20.25" thickTop="1" thickBot="1">
      <c r="B72" s="2" t="s">
        <v>18</v>
      </c>
      <c r="C72" s="3">
        <v>43952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2"/>
      <c r="K72" s="2">
        <v>4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5">
        <f t="shared" si="11"/>
        <v>0.1111111111111111</v>
      </c>
    </row>
    <row r="73" spans="2:18" ht="20.25" thickTop="1" thickBot="1">
      <c r="B73" s="2" t="s">
        <v>18</v>
      </c>
      <c r="C73" s="3">
        <v>43983</v>
      </c>
      <c r="D73" s="4">
        <v>0.1429</v>
      </c>
      <c r="E73" s="4">
        <v>0.28570000000000001</v>
      </c>
      <c r="F73" s="4">
        <v>0.42859999999999998</v>
      </c>
      <c r="G73" s="4">
        <v>0.42859999999999998</v>
      </c>
      <c r="H73" s="4">
        <v>0.42859999999999998</v>
      </c>
      <c r="I73" s="4">
        <v>0.42859999999999998</v>
      </c>
      <c r="J73" s="2"/>
      <c r="K73" s="2">
        <v>7</v>
      </c>
      <c r="L73" s="2">
        <v>1</v>
      </c>
      <c r="M73" s="2">
        <v>2</v>
      </c>
      <c r="N73" s="2">
        <v>3</v>
      </c>
      <c r="O73" s="2">
        <v>3</v>
      </c>
      <c r="P73" s="2">
        <v>3</v>
      </c>
      <c r="Q73" s="2">
        <v>3</v>
      </c>
      <c r="R73" s="5">
        <f t="shared" si="11"/>
        <v>0.15</v>
      </c>
    </row>
    <row r="74" spans="2:18" ht="20.25" thickTop="1" thickBot="1">
      <c r="B74" s="2" t="s">
        <v>18</v>
      </c>
      <c r="C74" s="3">
        <v>44013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2"/>
      <c r="K74" s="2">
        <v>4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5">
        <f t="shared" si="11"/>
        <v>0.13333333333333333</v>
      </c>
    </row>
    <row r="75" spans="2:18" ht="20.25" thickTop="1" thickBot="1">
      <c r="B75" s="2" t="s">
        <v>18</v>
      </c>
      <c r="C75" s="3">
        <v>44044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2"/>
      <c r="K75" s="2">
        <v>3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5">
        <f t="shared" si="11"/>
        <v>0.14285714285714285</v>
      </c>
    </row>
    <row r="76" spans="2:18" ht="20.25" thickTop="1" thickBot="1">
      <c r="B76" s="2" t="s">
        <v>18</v>
      </c>
      <c r="C76" s="3">
        <v>44075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2"/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5">
        <f t="shared" si="11"/>
        <v>0</v>
      </c>
    </row>
    <row r="77" spans="2:18" ht="20.25" thickTop="1" thickBot="1">
      <c r="B77" s="2" t="s">
        <v>18</v>
      </c>
      <c r="C77" s="3">
        <v>44105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2"/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5">
        <f t="shared" si="11"/>
        <v>0</v>
      </c>
    </row>
    <row r="78" spans="2:18" ht="20.25" thickTop="1" thickBot="1">
      <c r="B78" s="2" t="s">
        <v>18</v>
      </c>
      <c r="C78" s="3">
        <v>44136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2"/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5">
        <f t="shared" si="11"/>
        <v>0</v>
      </c>
    </row>
    <row r="79" spans="2:18" ht="20.25" thickTop="1" thickBot="1">
      <c r="B79" s="2" t="s">
        <v>18</v>
      </c>
      <c r="C79" s="3">
        <v>44166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2"/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5">
        <f t="shared" si="11"/>
        <v>0</v>
      </c>
    </row>
    <row r="80" spans="2:18" ht="20.25" thickTop="1" thickBot="1">
      <c r="B80" s="2" t="s">
        <v>18</v>
      </c>
      <c r="C80" s="3">
        <v>44197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2"/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5">
        <f t="shared" si="11"/>
        <v>0</v>
      </c>
    </row>
    <row r="81" ht="19.5" thickTop="1"/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A716-0C03-42BD-9543-922538665AAA}">
  <dimension ref="A1:Y81"/>
  <sheetViews>
    <sheetView workbookViewId="0">
      <selection activeCell="T42" sqref="T42:T54"/>
    </sheetView>
  </sheetViews>
  <sheetFormatPr defaultRowHeight="18.75"/>
  <cols>
    <col min="1" max="1" width="17.25" bestFit="1" customWidth="1"/>
    <col min="3" max="3" width="13.75" bestFit="1" customWidth="1"/>
    <col min="4" max="9" width="10.875" bestFit="1" customWidth="1"/>
    <col min="11" max="17" width="9.25" bestFit="1" customWidth="1"/>
    <col min="21" max="21" width="10.875" bestFit="1" customWidth="1"/>
  </cols>
  <sheetData>
    <row r="1" spans="1:25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1" t="s">
        <v>19</v>
      </c>
      <c r="W1" s="1" t="s">
        <v>22</v>
      </c>
      <c r="X1" s="1" t="s">
        <v>23</v>
      </c>
      <c r="Y1" s="1" t="s">
        <v>24</v>
      </c>
    </row>
    <row r="2" spans="1:25" ht="20.25" thickTop="1" thickBot="1">
      <c r="A2" t="s">
        <v>29</v>
      </c>
      <c r="B2" s="2" t="s">
        <v>16</v>
      </c>
      <c r="C2" s="3">
        <v>43831</v>
      </c>
      <c r="D2" s="4">
        <v>0.36840000000000001</v>
      </c>
      <c r="E2" s="4">
        <v>0.50529999999999997</v>
      </c>
      <c r="F2" s="4">
        <v>0.56840000000000002</v>
      </c>
      <c r="G2" s="4">
        <v>0.57889999999999997</v>
      </c>
      <c r="H2" s="4">
        <v>0.58950000000000002</v>
      </c>
      <c r="I2" s="4">
        <v>0.61050000000000004</v>
      </c>
      <c r="J2" s="2"/>
      <c r="K2" s="2">
        <v>95</v>
      </c>
      <c r="L2" s="2">
        <v>35</v>
      </c>
      <c r="M2" s="2">
        <v>48</v>
      </c>
      <c r="N2" s="2">
        <v>54</v>
      </c>
      <c r="O2" s="2">
        <v>55</v>
      </c>
      <c r="P2" s="2">
        <v>56</v>
      </c>
      <c r="Q2" s="2">
        <v>58</v>
      </c>
      <c r="R2" s="5">
        <f>SUM(M2:M2)/SUM(K2:K2)</f>
        <v>0.50526315789473686</v>
      </c>
      <c r="T2" s="2" t="s">
        <v>31</v>
      </c>
      <c r="U2" s="3">
        <v>43831</v>
      </c>
      <c r="V2" s="5">
        <f>All!R2</f>
        <v>0.38677152651744301</v>
      </c>
      <c r="W2" s="5">
        <f>R2</f>
        <v>0.50526315789473686</v>
      </c>
      <c r="X2" s="5">
        <f>R15</f>
        <v>0.5</v>
      </c>
      <c r="Y2" s="5">
        <f t="shared" ref="Y2:Y14" si="0">R28</f>
        <v>1</v>
      </c>
    </row>
    <row r="3" spans="1:25" ht="20.25" thickTop="1" thickBot="1">
      <c r="B3" s="2" t="s">
        <v>16</v>
      </c>
      <c r="C3" s="3">
        <v>43862</v>
      </c>
      <c r="D3" s="4">
        <v>0.32350000000000001</v>
      </c>
      <c r="E3" s="4">
        <v>0.4118</v>
      </c>
      <c r="F3" s="4">
        <v>0.44119999999999998</v>
      </c>
      <c r="G3" s="4">
        <v>0.45590000000000003</v>
      </c>
      <c r="H3" s="4">
        <v>0.45590000000000003</v>
      </c>
      <c r="I3" s="4">
        <v>0.47060000000000002</v>
      </c>
      <c r="J3" s="2"/>
      <c r="K3" s="2">
        <v>68</v>
      </c>
      <c r="L3" s="2">
        <v>22</v>
      </c>
      <c r="M3" s="2">
        <v>28</v>
      </c>
      <c r="N3" s="2">
        <v>30</v>
      </c>
      <c r="O3" s="2">
        <v>31</v>
      </c>
      <c r="P3" s="2">
        <v>31</v>
      </c>
      <c r="Q3" s="2">
        <v>32</v>
      </c>
      <c r="R3" s="5">
        <f>SUM(M2:M3)/SUM(K2:K3)</f>
        <v>0.46625766871165641</v>
      </c>
      <c r="T3" s="2" t="s">
        <v>31</v>
      </c>
      <c r="U3" s="3">
        <v>43862</v>
      </c>
      <c r="V3" s="5">
        <f>All!R3</f>
        <v>0.39617706237424549</v>
      </c>
      <c r="W3" s="5">
        <f t="shared" ref="W3:W14" si="1">R3</f>
        <v>0.46625766871165641</v>
      </c>
      <c r="X3" s="5">
        <f t="shared" ref="X3:X14" si="2">R16</f>
        <v>0.5625</v>
      </c>
      <c r="Y3" s="5">
        <f t="shared" si="0"/>
        <v>0.8</v>
      </c>
    </row>
    <row r="4" spans="1:25" ht="20.25" thickTop="1" thickBot="1">
      <c r="B4" s="2" t="s">
        <v>16</v>
      </c>
      <c r="C4" s="3">
        <v>43891</v>
      </c>
      <c r="D4" s="4">
        <v>0.22470000000000001</v>
      </c>
      <c r="E4" s="4">
        <v>0.32579999999999998</v>
      </c>
      <c r="F4" s="4">
        <v>0.40450000000000003</v>
      </c>
      <c r="G4" s="4">
        <v>0.42699999999999999</v>
      </c>
      <c r="H4" s="4">
        <v>0.49440000000000001</v>
      </c>
      <c r="I4" s="4">
        <v>0.52810000000000001</v>
      </c>
      <c r="J4" s="2"/>
      <c r="K4" s="2">
        <v>89</v>
      </c>
      <c r="L4" s="2">
        <v>20</v>
      </c>
      <c r="M4" s="2">
        <v>29</v>
      </c>
      <c r="N4" s="2">
        <v>36</v>
      </c>
      <c r="O4" s="2">
        <v>38</v>
      </c>
      <c r="P4" s="2">
        <v>44</v>
      </c>
      <c r="Q4" s="2">
        <v>47</v>
      </c>
      <c r="R4" s="5">
        <f t="shared" ref="R4:R14" si="3">SUM(M2:M4)/SUM(K2:K4)</f>
        <v>0.41666666666666669</v>
      </c>
      <c r="T4" s="2" t="s">
        <v>31</v>
      </c>
      <c r="U4" s="3">
        <v>43891</v>
      </c>
      <c r="V4" s="5">
        <f>All!R4</f>
        <v>0.40326775591863956</v>
      </c>
      <c r="W4" s="5">
        <f t="shared" si="1"/>
        <v>0.41666666666666669</v>
      </c>
      <c r="X4" s="5">
        <f t="shared" si="2"/>
        <v>0.56000000000000005</v>
      </c>
      <c r="Y4" s="5">
        <f t="shared" si="0"/>
        <v>0.75</v>
      </c>
    </row>
    <row r="5" spans="1:25" ht="20.25" thickTop="1" thickBot="1">
      <c r="B5" s="2" t="s">
        <v>16</v>
      </c>
      <c r="C5" s="3">
        <v>43922</v>
      </c>
      <c r="D5" s="4">
        <v>0.29549999999999998</v>
      </c>
      <c r="E5" s="4">
        <v>0.40910000000000002</v>
      </c>
      <c r="F5" s="4">
        <v>0.4773</v>
      </c>
      <c r="G5" s="4">
        <v>0.54549999999999998</v>
      </c>
      <c r="H5" s="4">
        <v>0.59089999999999998</v>
      </c>
      <c r="I5" s="4">
        <v>0.59089999999999998</v>
      </c>
      <c r="J5" s="2"/>
      <c r="K5" s="2">
        <v>44</v>
      </c>
      <c r="L5" s="2">
        <v>13</v>
      </c>
      <c r="M5" s="2">
        <v>18</v>
      </c>
      <c r="N5" s="2">
        <v>21</v>
      </c>
      <c r="O5" s="2">
        <v>24</v>
      </c>
      <c r="P5" s="2">
        <v>26</v>
      </c>
      <c r="Q5" s="2">
        <v>26</v>
      </c>
      <c r="R5" s="5">
        <f t="shared" si="3"/>
        <v>0.37313432835820898</v>
      </c>
      <c r="T5" s="2" t="s">
        <v>31</v>
      </c>
      <c r="U5" s="3">
        <v>43922</v>
      </c>
      <c r="V5" s="5">
        <f>All!R5</f>
        <v>0.43480345158197509</v>
      </c>
      <c r="W5" s="5">
        <f t="shared" si="1"/>
        <v>0.37313432835820898</v>
      </c>
      <c r="X5" s="5">
        <f t="shared" si="2"/>
        <v>0.625</v>
      </c>
      <c r="Y5" s="5">
        <f t="shared" si="0"/>
        <v>0.5</v>
      </c>
    </row>
    <row r="6" spans="1:25" ht="20.25" thickTop="1" thickBot="1">
      <c r="B6" s="2" t="s">
        <v>16</v>
      </c>
      <c r="C6" s="3">
        <v>43952</v>
      </c>
      <c r="D6" s="4">
        <v>0.36</v>
      </c>
      <c r="E6" s="4">
        <v>0.44</v>
      </c>
      <c r="F6" s="4">
        <v>0.48</v>
      </c>
      <c r="G6" s="4">
        <v>0.52</v>
      </c>
      <c r="H6" s="4">
        <v>0.57999999999999996</v>
      </c>
      <c r="I6" s="4">
        <v>0.64</v>
      </c>
      <c r="J6" s="2"/>
      <c r="K6" s="2">
        <v>50</v>
      </c>
      <c r="L6" s="2">
        <v>18</v>
      </c>
      <c r="M6" s="2">
        <v>22</v>
      </c>
      <c r="N6" s="2">
        <v>24</v>
      </c>
      <c r="O6" s="2">
        <v>26</v>
      </c>
      <c r="P6" s="2">
        <v>29</v>
      </c>
      <c r="Q6" s="2">
        <v>32</v>
      </c>
      <c r="R6" s="5">
        <f t="shared" si="3"/>
        <v>0.37704918032786883</v>
      </c>
      <c r="T6" s="2" t="s">
        <v>31</v>
      </c>
      <c r="U6" s="3">
        <v>43952</v>
      </c>
      <c r="V6" s="5">
        <f>All!R6</f>
        <v>0.46562148481439819</v>
      </c>
      <c r="W6" s="5">
        <f t="shared" si="1"/>
        <v>0.37704918032786883</v>
      </c>
      <c r="X6" s="5">
        <f t="shared" si="2"/>
        <v>0.52173913043478259</v>
      </c>
      <c r="Y6" s="5">
        <f t="shared" si="0"/>
        <v>0.6</v>
      </c>
    </row>
    <row r="7" spans="1:25" ht="20.25" thickTop="1" thickBot="1">
      <c r="B7" s="2" t="s">
        <v>16</v>
      </c>
      <c r="C7" s="3">
        <v>43983</v>
      </c>
      <c r="D7" s="4">
        <v>0.28070000000000001</v>
      </c>
      <c r="E7" s="4">
        <v>0.36840000000000001</v>
      </c>
      <c r="F7" s="4">
        <v>0.42109999999999997</v>
      </c>
      <c r="G7" s="4">
        <v>0.43859999999999999</v>
      </c>
      <c r="H7" s="4">
        <v>0.47370000000000001</v>
      </c>
      <c r="I7" s="4">
        <v>0.49120000000000003</v>
      </c>
      <c r="J7" s="2"/>
      <c r="K7" s="2">
        <v>57</v>
      </c>
      <c r="L7" s="2">
        <v>16</v>
      </c>
      <c r="M7" s="2">
        <v>21</v>
      </c>
      <c r="N7" s="2">
        <v>24</v>
      </c>
      <c r="O7" s="2">
        <v>25</v>
      </c>
      <c r="P7" s="2">
        <v>27</v>
      </c>
      <c r="Q7" s="2">
        <v>28</v>
      </c>
      <c r="R7" s="5">
        <f t="shared" si="3"/>
        <v>0.40397350993377484</v>
      </c>
      <c r="T7" s="2" t="s">
        <v>31</v>
      </c>
      <c r="U7" s="3">
        <v>43983</v>
      </c>
      <c r="V7" s="5">
        <f>All!R7</f>
        <v>0.48075284090909093</v>
      </c>
      <c r="W7" s="5">
        <f t="shared" si="1"/>
        <v>0.40397350993377484</v>
      </c>
      <c r="X7" s="5">
        <f t="shared" si="2"/>
        <v>0.45833333333333331</v>
      </c>
      <c r="Y7" s="5">
        <f t="shared" si="0"/>
        <v>0.5</v>
      </c>
    </row>
    <row r="8" spans="1:25" ht="20.25" thickTop="1" thickBot="1">
      <c r="B8" s="2" t="s">
        <v>16</v>
      </c>
      <c r="C8" s="3">
        <v>44013</v>
      </c>
      <c r="D8" s="4">
        <v>0.38779999999999998</v>
      </c>
      <c r="E8" s="4">
        <v>0.48980000000000001</v>
      </c>
      <c r="F8" s="4">
        <v>0.53059999999999996</v>
      </c>
      <c r="G8" s="4">
        <v>0.57140000000000002</v>
      </c>
      <c r="H8" s="4">
        <v>0.61219999999999997</v>
      </c>
      <c r="I8" s="4">
        <v>0.61219999999999997</v>
      </c>
      <c r="J8" s="2"/>
      <c r="K8" s="2">
        <v>49</v>
      </c>
      <c r="L8" s="2">
        <v>19</v>
      </c>
      <c r="M8" s="2">
        <v>24</v>
      </c>
      <c r="N8" s="2">
        <v>26</v>
      </c>
      <c r="O8" s="2">
        <v>28</v>
      </c>
      <c r="P8" s="2">
        <v>30</v>
      </c>
      <c r="Q8" s="2">
        <v>30</v>
      </c>
      <c r="R8" s="5">
        <f t="shared" si="3"/>
        <v>0.42948717948717946</v>
      </c>
      <c r="T8" s="2" t="s">
        <v>31</v>
      </c>
      <c r="U8" s="3">
        <v>44013</v>
      </c>
      <c r="V8" s="5">
        <f>All!R8</f>
        <v>0.47667016439314447</v>
      </c>
      <c r="W8" s="5">
        <f t="shared" si="1"/>
        <v>0.42948717948717946</v>
      </c>
      <c r="X8" s="5">
        <f t="shared" si="2"/>
        <v>0.41176470588235292</v>
      </c>
      <c r="Y8" s="5">
        <f t="shared" si="0"/>
        <v>1</v>
      </c>
    </row>
    <row r="9" spans="1:25" ht="20.25" thickTop="1" thickBot="1">
      <c r="B9" s="2" t="s">
        <v>16</v>
      </c>
      <c r="C9" s="3">
        <v>44044</v>
      </c>
      <c r="D9" s="4">
        <v>0.44440000000000002</v>
      </c>
      <c r="E9" s="4">
        <v>0.63490000000000002</v>
      </c>
      <c r="F9" s="4">
        <v>0.69840000000000002</v>
      </c>
      <c r="G9" s="4">
        <v>0.73019999999999996</v>
      </c>
      <c r="H9" s="4">
        <v>0.73019999999999996</v>
      </c>
      <c r="I9" s="4">
        <v>0.746</v>
      </c>
      <c r="J9" s="2"/>
      <c r="K9" s="2">
        <v>63</v>
      </c>
      <c r="L9" s="2">
        <v>28</v>
      </c>
      <c r="M9" s="2">
        <v>40</v>
      </c>
      <c r="N9" s="2">
        <v>44</v>
      </c>
      <c r="O9" s="2">
        <v>46</v>
      </c>
      <c r="P9" s="2">
        <v>46</v>
      </c>
      <c r="Q9" s="2">
        <v>47</v>
      </c>
      <c r="R9" s="5">
        <f t="shared" si="3"/>
        <v>0.50295857988165682</v>
      </c>
      <c r="T9" s="2" t="s">
        <v>31</v>
      </c>
      <c r="U9" s="3">
        <v>44044</v>
      </c>
      <c r="V9" s="5">
        <f>All!R9</f>
        <v>0.46035136066138477</v>
      </c>
      <c r="W9" s="5">
        <f t="shared" si="1"/>
        <v>0.50295857988165682</v>
      </c>
      <c r="X9" s="5">
        <f t="shared" si="2"/>
        <v>0.46341463414634149</v>
      </c>
      <c r="Y9" s="5">
        <f t="shared" si="0"/>
        <v>0.5</v>
      </c>
    </row>
    <row r="10" spans="1:25" ht="20.25" thickTop="1" thickBot="1">
      <c r="B10" s="2" t="s">
        <v>16</v>
      </c>
      <c r="C10" s="3">
        <v>44075</v>
      </c>
      <c r="D10" s="4">
        <v>0.3448</v>
      </c>
      <c r="E10" s="4">
        <v>0.53449999999999998</v>
      </c>
      <c r="F10" s="4">
        <v>0.62070000000000003</v>
      </c>
      <c r="G10" s="4">
        <v>0.62070000000000003</v>
      </c>
      <c r="H10" s="4">
        <v>0.6724</v>
      </c>
      <c r="I10" s="4">
        <v>0.6724</v>
      </c>
      <c r="J10" s="2"/>
      <c r="K10" s="2">
        <v>58</v>
      </c>
      <c r="L10" s="2">
        <v>20</v>
      </c>
      <c r="M10" s="2">
        <v>31</v>
      </c>
      <c r="N10" s="2">
        <v>36</v>
      </c>
      <c r="O10" s="2">
        <v>36</v>
      </c>
      <c r="P10" s="2">
        <v>39</v>
      </c>
      <c r="Q10" s="2">
        <v>39</v>
      </c>
      <c r="R10" s="5">
        <f t="shared" si="3"/>
        <v>0.55882352941176472</v>
      </c>
      <c r="T10" s="2" t="s">
        <v>31</v>
      </c>
      <c r="U10" s="3">
        <v>44075</v>
      </c>
      <c r="V10" s="5">
        <f>All!R10</f>
        <v>0.46352109748493037</v>
      </c>
      <c r="W10" s="5">
        <f t="shared" si="1"/>
        <v>0.55882352941176472</v>
      </c>
      <c r="X10" s="5">
        <f t="shared" si="2"/>
        <v>0.51111111111111107</v>
      </c>
      <c r="Y10" s="5">
        <f t="shared" si="0"/>
        <v>0.75</v>
      </c>
    </row>
    <row r="11" spans="1:25" ht="20.25" thickTop="1" thickBot="1">
      <c r="B11" s="2" t="s">
        <v>16</v>
      </c>
      <c r="C11" s="3">
        <v>44105</v>
      </c>
      <c r="D11" s="4">
        <v>0.63739999999999997</v>
      </c>
      <c r="E11" s="4">
        <v>0.69779999999999998</v>
      </c>
      <c r="F11" s="4">
        <v>0.71430000000000005</v>
      </c>
      <c r="G11" s="4">
        <v>0.7198</v>
      </c>
      <c r="H11" s="4">
        <v>0.7198</v>
      </c>
      <c r="I11" s="4">
        <v>0.7198</v>
      </c>
      <c r="J11" s="2"/>
      <c r="K11" s="2">
        <v>182</v>
      </c>
      <c r="L11" s="2">
        <v>116</v>
      </c>
      <c r="M11" s="2">
        <v>127</v>
      </c>
      <c r="N11" s="2">
        <v>130</v>
      </c>
      <c r="O11" s="2">
        <v>131</v>
      </c>
      <c r="P11" s="2">
        <v>131</v>
      </c>
      <c r="Q11" s="2">
        <v>131</v>
      </c>
      <c r="R11" s="5">
        <f t="shared" si="3"/>
        <v>0.65346534653465349</v>
      </c>
      <c r="T11" s="2" t="s">
        <v>31</v>
      </c>
      <c r="U11" s="3">
        <v>44105</v>
      </c>
      <c r="V11" s="5">
        <f>All!R11</f>
        <v>0.47186709509810626</v>
      </c>
      <c r="W11" s="5">
        <f t="shared" si="1"/>
        <v>0.65346534653465349</v>
      </c>
      <c r="X11" s="5">
        <f t="shared" si="2"/>
        <v>0.59459459459459463</v>
      </c>
      <c r="Y11" s="5">
        <f t="shared" si="0"/>
        <v>0.75</v>
      </c>
    </row>
    <row r="12" spans="1:25" ht="20.25" thickTop="1" thickBot="1">
      <c r="B12" s="2" t="s">
        <v>16</v>
      </c>
      <c r="C12" s="3">
        <v>44136</v>
      </c>
      <c r="D12" s="4">
        <v>0.42980000000000002</v>
      </c>
      <c r="E12" s="4">
        <v>0.52070000000000005</v>
      </c>
      <c r="F12" s="4">
        <v>0.59499999999999997</v>
      </c>
      <c r="G12" s="4">
        <v>0.59499999999999997</v>
      </c>
      <c r="H12" s="4">
        <v>0.59499999999999997</v>
      </c>
      <c r="I12" s="4">
        <v>0.59499999999999997</v>
      </c>
      <c r="J12" s="2"/>
      <c r="K12" s="2">
        <v>121</v>
      </c>
      <c r="L12" s="2">
        <v>52</v>
      </c>
      <c r="M12" s="2">
        <v>63</v>
      </c>
      <c r="N12" s="2">
        <v>72</v>
      </c>
      <c r="O12" s="2">
        <v>72</v>
      </c>
      <c r="P12" s="2">
        <v>72</v>
      </c>
      <c r="Q12" s="2">
        <v>72</v>
      </c>
      <c r="R12" s="5">
        <f t="shared" si="3"/>
        <v>0.61218836565096957</v>
      </c>
      <c r="T12" s="2" t="s">
        <v>31</v>
      </c>
      <c r="U12" s="3">
        <v>44136</v>
      </c>
      <c r="V12" s="5">
        <f>All!R12</f>
        <v>0.48760274895566635</v>
      </c>
      <c r="W12" s="5">
        <f t="shared" si="1"/>
        <v>0.61218836565096957</v>
      </c>
      <c r="X12" s="5">
        <f t="shared" si="2"/>
        <v>0.65217391304347827</v>
      </c>
      <c r="Y12" s="5">
        <f t="shared" si="0"/>
        <v>1</v>
      </c>
    </row>
    <row r="13" spans="1:25" ht="20.25" thickTop="1" thickBot="1">
      <c r="B13" s="2" t="s">
        <v>16</v>
      </c>
      <c r="C13" s="3">
        <v>44166</v>
      </c>
      <c r="D13" s="4">
        <v>0.377</v>
      </c>
      <c r="E13" s="4">
        <v>0.43440000000000001</v>
      </c>
      <c r="F13" s="4">
        <v>0.43440000000000001</v>
      </c>
      <c r="G13" s="4">
        <v>0.43440000000000001</v>
      </c>
      <c r="H13" s="4">
        <v>0.43440000000000001</v>
      </c>
      <c r="I13" s="4">
        <v>0.43440000000000001</v>
      </c>
      <c r="J13" s="2"/>
      <c r="K13" s="2">
        <v>122</v>
      </c>
      <c r="L13" s="2">
        <v>46</v>
      </c>
      <c r="M13" s="2">
        <v>53</v>
      </c>
      <c r="N13" s="2">
        <v>53</v>
      </c>
      <c r="O13" s="2">
        <v>53</v>
      </c>
      <c r="P13" s="2">
        <v>53</v>
      </c>
      <c r="Q13" s="2">
        <v>53</v>
      </c>
      <c r="R13" s="5">
        <f t="shared" si="3"/>
        <v>0.57176470588235295</v>
      </c>
      <c r="T13" s="2" t="s">
        <v>31</v>
      </c>
      <c r="U13" s="3">
        <v>44166</v>
      </c>
      <c r="V13" s="5">
        <f>All!R13</f>
        <v>0.4653841033151378</v>
      </c>
      <c r="W13" s="5">
        <f t="shared" si="1"/>
        <v>0.57176470588235295</v>
      </c>
      <c r="X13" s="5">
        <f t="shared" si="2"/>
        <v>0.6428571428571429</v>
      </c>
      <c r="Y13" s="5" t="e">
        <f t="shared" si="0"/>
        <v>#DIV/0!</v>
      </c>
    </row>
    <row r="14" spans="1:25" ht="20.25" thickTop="1" thickBot="1">
      <c r="B14" s="2" t="s">
        <v>16</v>
      </c>
      <c r="C14" s="3">
        <v>44197</v>
      </c>
      <c r="D14" s="4">
        <v>0.1842</v>
      </c>
      <c r="E14" s="4">
        <v>0.1842</v>
      </c>
      <c r="F14" s="4">
        <v>0.1842</v>
      </c>
      <c r="G14" s="4">
        <v>0.1842</v>
      </c>
      <c r="H14" s="4">
        <v>0.1842</v>
      </c>
      <c r="I14" s="4">
        <v>0.1842</v>
      </c>
      <c r="J14" s="2"/>
      <c r="K14" s="2">
        <v>152</v>
      </c>
      <c r="L14" s="2">
        <v>28</v>
      </c>
      <c r="M14" s="2">
        <v>28</v>
      </c>
      <c r="N14" s="2">
        <v>28</v>
      </c>
      <c r="O14" s="2">
        <v>28</v>
      </c>
      <c r="P14" s="2">
        <v>28</v>
      </c>
      <c r="Q14" s="2">
        <v>28</v>
      </c>
      <c r="R14" s="5">
        <f t="shared" si="3"/>
        <v>0.36455696202531646</v>
      </c>
      <c r="T14" s="2" t="s">
        <v>31</v>
      </c>
      <c r="U14" s="3">
        <v>44197</v>
      </c>
      <c r="V14" s="5">
        <f>All!R14</f>
        <v>0.23435928384630858</v>
      </c>
      <c r="W14" s="5">
        <f t="shared" si="1"/>
        <v>0.36455696202531646</v>
      </c>
      <c r="X14" s="5">
        <f t="shared" si="2"/>
        <v>0.4</v>
      </c>
      <c r="Y14" s="5" t="e">
        <f t="shared" si="0"/>
        <v>#DIV/0!</v>
      </c>
    </row>
    <row r="15" spans="1:25" ht="20.25" thickTop="1" thickBot="1">
      <c r="B15" s="2" t="s">
        <v>17</v>
      </c>
      <c r="C15" s="3">
        <v>43831</v>
      </c>
      <c r="D15" s="4">
        <v>0.375</v>
      </c>
      <c r="E15" s="4">
        <v>0.5</v>
      </c>
      <c r="F15" s="4">
        <v>0.5</v>
      </c>
      <c r="G15" s="4">
        <v>0.5</v>
      </c>
      <c r="H15" s="4">
        <v>0.625</v>
      </c>
      <c r="I15" s="4">
        <v>0.625</v>
      </c>
      <c r="J15" s="2"/>
      <c r="K15" s="2">
        <v>8</v>
      </c>
      <c r="L15" s="2">
        <v>3</v>
      </c>
      <c r="M15" s="2">
        <v>4</v>
      </c>
      <c r="N15" s="2">
        <v>4</v>
      </c>
      <c r="O15" s="2">
        <v>4</v>
      </c>
      <c r="P15" s="2">
        <v>5</v>
      </c>
      <c r="Q15" s="2">
        <v>5</v>
      </c>
      <c r="R15" s="5">
        <f>SUM(M15:M15)/SUM(K15:K15)</f>
        <v>0.5</v>
      </c>
    </row>
    <row r="16" spans="1:25" ht="20.25" thickTop="1" thickBot="1">
      <c r="B16" s="2" t="s">
        <v>17</v>
      </c>
      <c r="C16" s="3">
        <v>43862</v>
      </c>
      <c r="D16" s="4">
        <v>0.625</v>
      </c>
      <c r="E16" s="4">
        <v>0.625</v>
      </c>
      <c r="F16" s="4">
        <v>0.625</v>
      </c>
      <c r="G16" s="4">
        <v>0.75</v>
      </c>
      <c r="H16" s="4">
        <v>0.75</v>
      </c>
      <c r="I16" s="4">
        <v>0.75</v>
      </c>
      <c r="J16" s="2"/>
      <c r="K16" s="2">
        <v>8</v>
      </c>
      <c r="L16" s="2">
        <v>5</v>
      </c>
      <c r="M16" s="2">
        <v>5</v>
      </c>
      <c r="N16" s="2">
        <v>5</v>
      </c>
      <c r="O16" s="2">
        <v>6</v>
      </c>
      <c r="P16" s="2">
        <v>6</v>
      </c>
      <c r="Q16" s="2">
        <v>6</v>
      </c>
      <c r="R16" s="5">
        <f>SUM(M15:M16)/SUM(K15:K16)</f>
        <v>0.5625</v>
      </c>
    </row>
    <row r="17" spans="2:18" ht="20.25" thickTop="1" thickBot="1">
      <c r="B17" s="2" t="s">
        <v>17</v>
      </c>
      <c r="C17" s="3">
        <v>43891</v>
      </c>
      <c r="D17" s="4">
        <v>0.55559999999999998</v>
      </c>
      <c r="E17" s="4">
        <v>0.55559999999999998</v>
      </c>
      <c r="F17" s="4">
        <v>0.55559999999999998</v>
      </c>
      <c r="G17" s="4">
        <v>0.66669999999999996</v>
      </c>
      <c r="H17" s="4">
        <v>0.66669999999999996</v>
      </c>
      <c r="I17" s="4">
        <v>0.66669999999999996</v>
      </c>
      <c r="J17" s="2"/>
      <c r="K17" s="2">
        <v>9</v>
      </c>
      <c r="L17" s="2">
        <v>5</v>
      </c>
      <c r="M17" s="2">
        <v>5</v>
      </c>
      <c r="N17" s="2">
        <v>5</v>
      </c>
      <c r="O17" s="2">
        <v>6</v>
      </c>
      <c r="P17" s="2">
        <v>6</v>
      </c>
      <c r="Q17" s="2">
        <v>6</v>
      </c>
      <c r="R17" s="5">
        <f t="shared" ref="R17:R27" si="4">SUM(M15:M17)/SUM(K15:K17)</f>
        <v>0.56000000000000005</v>
      </c>
    </row>
    <row r="18" spans="2:18" ht="20.25" thickTop="1" thickBot="1">
      <c r="B18" s="2" t="s">
        <v>17</v>
      </c>
      <c r="C18" s="3">
        <v>43922</v>
      </c>
      <c r="D18" s="4">
        <v>0.57140000000000002</v>
      </c>
      <c r="E18" s="4">
        <v>0.71430000000000005</v>
      </c>
      <c r="F18" s="4">
        <v>0.85709999999999997</v>
      </c>
      <c r="G18" s="4">
        <v>0.85709999999999997</v>
      </c>
      <c r="H18" s="4">
        <v>0.85709999999999997</v>
      </c>
      <c r="I18" s="4">
        <v>0.85709999999999997</v>
      </c>
      <c r="J18" s="2"/>
      <c r="K18" s="2">
        <v>7</v>
      </c>
      <c r="L18" s="2">
        <v>4</v>
      </c>
      <c r="M18" s="2">
        <v>5</v>
      </c>
      <c r="N18" s="2">
        <v>6</v>
      </c>
      <c r="O18" s="2">
        <v>6</v>
      </c>
      <c r="P18" s="2">
        <v>6</v>
      </c>
      <c r="Q18" s="2">
        <v>6</v>
      </c>
      <c r="R18" s="5">
        <f t="shared" si="4"/>
        <v>0.625</v>
      </c>
    </row>
    <row r="19" spans="2:18" ht="20.25" thickTop="1" thickBot="1">
      <c r="B19" s="2" t="s">
        <v>17</v>
      </c>
      <c r="C19" s="3">
        <v>43952</v>
      </c>
      <c r="D19" s="4">
        <v>0.1429</v>
      </c>
      <c r="E19" s="4">
        <v>0.28570000000000001</v>
      </c>
      <c r="F19" s="4">
        <v>0.57140000000000002</v>
      </c>
      <c r="G19" s="4">
        <v>0.57140000000000002</v>
      </c>
      <c r="H19" s="4">
        <v>0.71430000000000005</v>
      </c>
      <c r="I19" s="4">
        <v>0.71430000000000005</v>
      </c>
      <c r="J19" s="2"/>
      <c r="K19" s="2">
        <v>7</v>
      </c>
      <c r="L19" s="2">
        <v>1</v>
      </c>
      <c r="M19" s="2">
        <v>2</v>
      </c>
      <c r="N19" s="2">
        <v>4</v>
      </c>
      <c r="O19" s="2">
        <v>4</v>
      </c>
      <c r="P19" s="2">
        <v>5</v>
      </c>
      <c r="Q19" s="2">
        <v>5</v>
      </c>
      <c r="R19" s="5">
        <f t="shared" si="4"/>
        <v>0.52173913043478259</v>
      </c>
    </row>
    <row r="20" spans="2:18" ht="20.25" thickTop="1" thickBot="1">
      <c r="B20" s="2" t="s">
        <v>17</v>
      </c>
      <c r="C20" s="3">
        <v>43983</v>
      </c>
      <c r="D20" s="4">
        <v>0.3</v>
      </c>
      <c r="E20" s="4">
        <v>0.4</v>
      </c>
      <c r="F20" s="4">
        <v>0.5</v>
      </c>
      <c r="G20" s="4">
        <v>0.6</v>
      </c>
      <c r="H20" s="4">
        <v>0.6</v>
      </c>
      <c r="I20" s="4">
        <v>0.6</v>
      </c>
      <c r="J20" s="2"/>
      <c r="K20" s="2">
        <v>10</v>
      </c>
      <c r="L20" s="2">
        <v>3</v>
      </c>
      <c r="M20" s="2">
        <v>4</v>
      </c>
      <c r="N20" s="2">
        <v>5</v>
      </c>
      <c r="O20" s="2">
        <v>6</v>
      </c>
      <c r="P20" s="2">
        <v>6</v>
      </c>
      <c r="Q20" s="2">
        <v>6</v>
      </c>
      <c r="R20" s="5">
        <f t="shared" si="4"/>
        <v>0.45833333333333331</v>
      </c>
    </row>
    <row r="21" spans="2:18" ht="20.25" thickTop="1" thickBot="1">
      <c r="B21" s="2" t="s">
        <v>17</v>
      </c>
      <c r="C21" s="3">
        <v>44013</v>
      </c>
      <c r="D21" s="4">
        <v>0.23530000000000001</v>
      </c>
      <c r="E21" s="4">
        <v>0.47060000000000002</v>
      </c>
      <c r="F21" s="4">
        <v>0.52939999999999998</v>
      </c>
      <c r="G21" s="4">
        <v>0.64710000000000001</v>
      </c>
      <c r="H21" s="4">
        <v>0.64710000000000001</v>
      </c>
      <c r="I21" s="4">
        <v>0.70589999999999997</v>
      </c>
      <c r="J21" s="2"/>
      <c r="K21" s="2">
        <v>17</v>
      </c>
      <c r="L21" s="2">
        <v>4</v>
      </c>
      <c r="M21" s="2">
        <v>8</v>
      </c>
      <c r="N21" s="2">
        <v>9</v>
      </c>
      <c r="O21" s="2">
        <v>11</v>
      </c>
      <c r="P21" s="2">
        <v>11</v>
      </c>
      <c r="Q21" s="2">
        <v>12</v>
      </c>
      <c r="R21" s="5">
        <f t="shared" si="4"/>
        <v>0.41176470588235292</v>
      </c>
    </row>
    <row r="22" spans="2:18" ht="20.25" thickTop="1" thickBot="1">
      <c r="B22" s="2" t="s">
        <v>17</v>
      </c>
      <c r="C22" s="3">
        <v>44044</v>
      </c>
      <c r="D22" s="4">
        <v>0.42859999999999998</v>
      </c>
      <c r="E22" s="4">
        <v>0.5</v>
      </c>
      <c r="F22" s="4">
        <v>0.57140000000000002</v>
      </c>
      <c r="G22" s="4">
        <v>0.64290000000000003</v>
      </c>
      <c r="H22" s="4">
        <v>0.64290000000000003</v>
      </c>
      <c r="I22" s="4">
        <v>0.71430000000000005</v>
      </c>
      <c r="J22" s="2"/>
      <c r="K22" s="2">
        <v>14</v>
      </c>
      <c r="L22" s="2">
        <v>6</v>
      </c>
      <c r="M22" s="2">
        <v>7</v>
      </c>
      <c r="N22" s="2">
        <v>8</v>
      </c>
      <c r="O22" s="2">
        <v>9</v>
      </c>
      <c r="P22" s="2">
        <v>9</v>
      </c>
      <c r="Q22" s="2">
        <v>10</v>
      </c>
      <c r="R22" s="5">
        <f t="shared" si="4"/>
        <v>0.46341463414634149</v>
      </c>
    </row>
    <row r="23" spans="2:18" ht="20.25" thickTop="1" thickBot="1">
      <c r="B23" s="2" t="s">
        <v>17</v>
      </c>
      <c r="C23" s="3">
        <v>44075</v>
      </c>
      <c r="D23" s="4">
        <v>0.5</v>
      </c>
      <c r="E23" s="4">
        <v>0.57140000000000002</v>
      </c>
      <c r="F23" s="4">
        <v>0.78569999999999995</v>
      </c>
      <c r="G23" s="4">
        <v>0.78569999999999995</v>
      </c>
      <c r="H23" s="4">
        <v>0.78569999999999995</v>
      </c>
      <c r="I23" s="4">
        <v>0.78569999999999995</v>
      </c>
      <c r="J23" s="2"/>
      <c r="K23" s="2">
        <v>14</v>
      </c>
      <c r="L23" s="2">
        <v>7</v>
      </c>
      <c r="M23" s="2">
        <v>8</v>
      </c>
      <c r="N23" s="2">
        <v>11</v>
      </c>
      <c r="O23" s="2">
        <v>11</v>
      </c>
      <c r="P23" s="2">
        <v>11</v>
      </c>
      <c r="Q23" s="2">
        <v>11</v>
      </c>
      <c r="R23" s="5">
        <f t="shared" si="4"/>
        <v>0.51111111111111107</v>
      </c>
    </row>
    <row r="24" spans="2:18" ht="20.25" thickTop="1" thickBot="1">
      <c r="B24" s="2" t="s">
        <v>17</v>
      </c>
      <c r="C24" s="3">
        <v>44105</v>
      </c>
      <c r="D24" s="4">
        <v>0.77780000000000005</v>
      </c>
      <c r="E24" s="4">
        <v>0.77780000000000005</v>
      </c>
      <c r="F24" s="4">
        <v>0.77780000000000005</v>
      </c>
      <c r="G24" s="4">
        <v>0.77780000000000005</v>
      </c>
      <c r="H24" s="4">
        <v>0.77780000000000005</v>
      </c>
      <c r="I24" s="4">
        <v>0.77780000000000005</v>
      </c>
      <c r="J24" s="2"/>
      <c r="K24" s="2">
        <v>9</v>
      </c>
      <c r="L24" s="2">
        <v>7</v>
      </c>
      <c r="M24" s="2">
        <v>7</v>
      </c>
      <c r="N24" s="2">
        <v>7</v>
      </c>
      <c r="O24" s="2">
        <v>7</v>
      </c>
      <c r="P24" s="2">
        <v>7</v>
      </c>
      <c r="Q24" s="2">
        <v>7</v>
      </c>
      <c r="R24" s="5">
        <f t="shared" si="4"/>
        <v>0.59459459459459463</v>
      </c>
    </row>
    <row r="25" spans="2:18" ht="20.25" thickTop="1" thickBot="1">
      <c r="B25" s="2" t="s">
        <v>17</v>
      </c>
      <c r="C25" s="3">
        <v>44136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2"/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5">
        <f t="shared" si="4"/>
        <v>0.65217391304347827</v>
      </c>
    </row>
    <row r="26" spans="2:18" ht="20.25" thickTop="1" thickBot="1">
      <c r="B26" s="2" t="s">
        <v>17</v>
      </c>
      <c r="C26" s="3">
        <v>44166</v>
      </c>
      <c r="D26" s="4">
        <v>0.2</v>
      </c>
      <c r="E26" s="4">
        <v>0.4</v>
      </c>
      <c r="F26" s="4">
        <v>0.4</v>
      </c>
      <c r="G26" s="4">
        <v>0.4</v>
      </c>
      <c r="H26" s="4">
        <v>0.4</v>
      </c>
      <c r="I26" s="4">
        <v>0.4</v>
      </c>
      <c r="J26" s="2"/>
      <c r="K26" s="2">
        <v>5</v>
      </c>
      <c r="L26" s="2">
        <v>1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5">
        <f t="shared" si="4"/>
        <v>0.6428571428571429</v>
      </c>
    </row>
    <row r="27" spans="2:18" ht="20.25" thickTop="1" thickBot="1">
      <c r="B27" s="2" t="s">
        <v>17</v>
      </c>
      <c r="C27" s="3">
        <v>44197</v>
      </c>
      <c r="D27" s="4">
        <v>0.4</v>
      </c>
      <c r="E27" s="4">
        <v>0.4</v>
      </c>
      <c r="F27" s="4">
        <v>0.4</v>
      </c>
      <c r="G27" s="4">
        <v>0.4</v>
      </c>
      <c r="H27" s="4">
        <v>0.4</v>
      </c>
      <c r="I27" s="4">
        <v>0.4</v>
      </c>
      <c r="J27" s="2"/>
      <c r="K27" s="2">
        <v>5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5">
        <f t="shared" si="4"/>
        <v>0.4</v>
      </c>
    </row>
    <row r="28" spans="2:18" ht="20.25" thickTop="1" thickBot="1">
      <c r="B28" s="2" t="s">
        <v>18</v>
      </c>
      <c r="C28" s="3">
        <v>43831</v>
      </c>
      <c r="D28" s="4">
        <v>0.66669999999999996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2"/>
      <c r="K28" s="2">
        <v>3</v>
      </c>
      <c r="L28" s="2">
        <v>2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5">
        <f>SUM(M28:M28)/SUM(K28:K28)</f>
        <v>1</v>
      </c>
    </row>
    <row r="29" spans="2:18" ht="20.25" thickTop="1" thickBot="1">
      <c r="B29" s="2" t="s">
        <v>18</v>
      </c>
      <c r="C29" s="3">
        <v>43862</v>
      </c>
      <c r="D29" s="4">
        <v>0</v>
      </c>
      <c r="E29" s="4">
        <v>0.5</v>
      </c>
      <c r="F29" s="4">
        <v>0.5</v>
      </c>
      <c r="G29" s="4">
        <v>0.5</v>
      </c>
      <c r="H29" s="4">
        <v>0.5</v>
      </c>
      <c r="I29" s="4">
        <v>0.5</v>
      </c>
      <c r="J29" s="2"/>
      <c r="K29" s="2">
        <v>2</v>
      </c>
      <c r="L29" s="2">
        <v>0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5">
        <f>SUM(M28:M29)/SUM(K28:K29)</f>
        <v>0.8</v>
      </c>
    </row>
    <row r="30" spans="2:18" ht="20.25" thickTop="1" thickBot="1">
      <c r="B30" s="2" t="s">
        <v>18</v>
      </c>
      <c r="C30" s="3">
        <v>43891</v>
      </c>
      <c r="D30" s="4">
        <v>0.66669999999999996</v>
      </c>
      <c r="E30" s="4">
        <v>0.66669999999999996</v>
      </c>
      <c r="F30" s="4">
        <v>0.66669999999999996</v>
      </c>
      <c r="G30" s="4">
        <v>0.66669999999999996</v>
      </c>
      <c r="H30" s="4">
        <v>0.66669999999999996</v>
      </c>
      <c r="I30" s="4">
        <v>0.66669999999999996</v>
      </c>
      <c r="J30" s="2"/>
      <c r="K30" s="2">
        <v>3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5">
        <f t="shared" ref="R30:R40" si="5">SUM(M28:M30)/SUM(K28:K30)</f>
        <v>0.75</v>
      </c>
    </row>
    <row r="31" spans="2:18" ht="20.25" thickTop="1" thickBot="1">
      <c r="B31" s="2" t="s">
        <v>18</v>
      </c>
      <c r="C31" s="3">
        <v>43922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2"/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5">
        <f t="shared" si="5"/>
        <v>0.5</v>
      </c>
    </row>
    <row r="32" spans="2:18" ht="20.25" thickTop="1" thickBot="1">
      <c r="B32" s="2" t="s">
        <v>18</v>
      </c>
      <c r="C32" s="3">
        <v>43952</v>
      </c>
      <c r="D32" s="4">
        <v>0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2"/>
      <c r="K32" s="2">
        <v>1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5">
        <f t="shared" si="5"/>
        <v>0.6</v>
      </c>
    </row>
    <row r="33" spans="1:25" ht="20.25" thickTop="1" thickBot="1">
      <c r="B33" s="2" t="s">
        <v>18</v>
      </c>
      <c r="C33" s="3">
        <v>43983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2"/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5">
        <f t="shared" si="5"/>
        <v>0.5</v>
      </c>
    </row>
    <row r="34" spans="1:25" ht="20.25" thickTop="1" thickBot="1">
      <c r="B34" s="2" t="s">
        <v>18</v>
      </c>
      <c r="C34" s="3">
        <v>44013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2"/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5">
        <f t="shared" si="5"/>
        <v>1</v>
      </c>
    </row>
    <row r="35" spans="1:25" ht="20.25" thickTop="1" thickBot="1">
      <c r="B35" s="2" t="s">
        <v>18</v>
      </c>
      <c r="C35" s="3">
        <v>44044</v>
      </c>
      <c r="D35" s="4">
        <v>0.5</v>
      </c>
      <c r="E35" s="4">
        <v>0.5</v>
      </c>
      <c r="F35" s="4">
        <v>0.5</v>
      </c>
      <c r="G35" s="4">
        <v>1</v>
      </c>
      <c r="H35" s="4">
        <v>1</v>
      </c>
      <c r="I35" s="4">
        <v>1</v>
      </c>
      <c r="J35" s="2"/>
      <c r="K35" s="2">
        <v>2</v>
      </c>
      <c r="L35" s="2">
        <v>1</v>
      </c>
      <c r="M35" s="2">
        <v>1</v>
      </c>
      <c r="N35" s="2">
        <v>1</v>
      </c>
      <c r="O35" s="2">
        <v>2</v>
      </c>
      <c r="P35" s="2">
        <v>2</v>
      </c>
      <c r="Q35" s="2">
        <v>2</v>
      </c>
      <c r="R35" s="5">
        <f t="shared" si="5"/>
        <v>0.5</v>
      </c>
    </row>
    <row r="36" spans="1:25" ht="20.25" thickTop="1" thickBot="1">
      <c r="B36" s="2" t="s">
        <v>18</v>
      </c>
      <c r="C36" s="3">
        <v>44075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2"/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5">
        <f t="shared" si="5"/>
        <v>0.75</v>
      </c>
    </row>
    <row r="37" spans="1:25" ht="20.25" thickTop="1" thickBot="1">
      <c r="B37" s="2" t="s">
        <v>18</v>
      </c>
      <c r="C37" s="3">
        <v>44105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2"/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5">
        <f t="shared" si="5"/>
        <v>0.75</v>
      </c>
    </row>
    <row r="38" spans="1:25" ht="20.25" thickTop="1" thickBot="1">
      <c r="B38" s="2" t="s">
        <v>18</v>
      </c>
      <c r="C38" s="3">
        <v>44136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2"/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5">
        <f t="shared" si="5"/>
        <v>1</v>
      </c>
    </row>
    <row r="39" spans="1:25" ht="20.25" thickTop="1" thickBot="1">
      <c r="B39" s="2" t="s">
        <v>18</v>
      </c>
      <c r="C39" s="3">
        <v>44166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2"/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5" t="e">
        <f t="shared" si="5"/>
        <v>#DIV/0!</v>
      </c>
    </row>
    <row r="40" spans="1:25" ht="20.25" thickTop="1" thickBot="1">
      <c r="B40" s="2" t="s">
        <v>18</v>
      </c>
      <c r="C40" s="3">
        <v>44197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2"/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5" t="e">
        <f t="shared" si="5"/>
        <v>#DIV/0!</v>
      </c>
    </row>
    <row r="41" spans="1:25" ht="51" thickTop="1" thickBot="1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/>
      <c r="K41" s="1" t="s">
        <v>8</v>
      </c>
      <c r="L41" s="1" t="s">
        <v>9</v>
      </c>
      <c r="M41" s="1" t="s">
        <v>10</v>
      </c>
      <c r="N41" s="1" t="s">
        <v>11</v>
      </c>
      <c r="O41" s="1" t="s">
        <v>12</v>
      </c>
      <c r="P41" s="1" t="s">
        <v>13</v>
      </c>
      <c r="Q41" s="1" t="s">
        <v>14</v>
      </c>
      <c r="T41" s="1" t="s">
        <v>0</v>
      </c>
      <c r="U41" s="1" t="s">
        <v>1</v>
      </c>
      <c r="V41" s="1" t="s">
        <v>19</v>
      </c>
      <c r="W41" s="1" t="s">
        <v>22</v>
      </c>
      <c r="X41" s="1" t="s">
        <v>23</v>
      </c>
      <c r="Y41" s="1" t="s">
        <v>24</v>
      </c>
    </row>
    <row r="42" spans="1:25" ht="20.25" thickTop="1" thickBot="1">
      <c r="A42" t="s">
        <v>28</v>
      </c>
      <c r="B42" s="2" t="s">
        <v>16</v>
      </c>
      <c r="C42" s="3">
        <v>43831</v>
      </c>
      <c r="D42" s="4">
        <v>0.26250000000000001</v>
      </c>
      <c r="E42" s="4">
        <v>0.35630000000000001</v>
      </c>
      <c r="F42" s="4">
        <v>0.39379999999999998</v>
      </c>
      <c r="G42" s="4">
        <v>0.40629999999999999</v>
      </c>
      <c r="H42" s="4">
        <v>0.41880000000000001</v>
      </c>
      <c r="I42" s="4">
        <v>0.45</v>
      </c>
      <c r="J42" s="2"/>
      <c r="K42" s="2">
        <v>160</v>
      </c>
      <c r="L42" s="2">
        <v>42</v>
      </c>
      <c r="M42" s="2">
        <v>57</v>
      </c>
      <c r="N42" s="2">
        <v>63</v>
      </c>
      <c r="O42" s="2">
        <v>65</v>
      </c>
      <c r="P42" s="2">
        <v>67</v>
      </c>
      <c r="Q42" s="2">
        <v>72</v>
      </c>
      <c r="R42" s="5">
        <f>SUM(M42:M42)/SUM(K42:K42)</f>
        <v>0.35625000000000001</v>
      </c>
      <c r="T42" s="2" t="s">
        <v>28</v>
      </c>
      <c r="U42" s="3">
        <v>43831</v>
      </c>
      <c r="V42" s="5" t="e">
        <f>All!#REF!</f>
        <v>#REF!</v>
      </c>
      <c r="W42" s="5">
        <f>R42</f>
        <v>0.35625000000000001</v>
      </c>
      <c r="X42" s="5">
        <f>R55</f>
        <v>0.2857142857142857</v>
      </c>
      <c r="Y42" s="5">
        <f>R68</f>
        <v>0.42857142857142855</v>
      </c>
    </row>
    <row r="43" spans="1:25" ht="20.25" thickTop="1" thickBot="1">
      <c r="B43" s="2" t="s">
        <v>16</v>
      </c>
      <c r="C43" s="3">
        <v>43862</v>
      </c>
      <c r="D43" s="4">
        <v>0.25209999999999999</v>
      </c>
      <c r="E43" s="4">
        <v>0.31090000000000001</v>
      </c>
      <c r="F43" s="4">
        <v>0.33610000000000001</v>
      </c>
      <c r="G43" s="4">
        <v>0.34449999999999997</v>
      </c>
      <c r="H43" s="4">
        <v>0.36130000000000001</v>
      </c>
      <c r="I43" s="4">
        <v>0.37819999999999998</v>
      </c>
      <c r="J43" s="2"/>
      <c r="K43" s="2">
        <v>119</v>
      </c>
      <c r="L43" s="2">
        <v>30</v>
      </c>
      <c r="M43" s="2">
        <v>37</v>
      </c>
      <c r="N43" s="2">
        <v>40</v>
      </c>
      <c r="O43" s="2">
        <v>41</v>
      </c>
      <c r="P43" s="2">
        <v>43</v>
      </c>
      <c r="Q43" s="2">
        <v>45</v>
      </c>
      <c r="R43" s="5">
        <f>SUM(M42:M43)/SUM(K42:K43)</f>
        <v>0.33691756272401435</v>
      </c>
      <c r="T43" s="2" t="s">
        <v>28</v>
      </c>
      <c r="U43" s="3">
        <v>43862</v>
      </c>
      <c r="V43" s="5">
        <f>All!R41</f>
        <v>0.620253164556962</v>
      </c>
      <c r="W43" s="5">
        <f t="shared" ref="W43:W53" si="6">R43</f>
        <v>0.33691756272401435</v>
      </c>
      <c r="X43" s="5">
        <f t="shared" ref="X43:X54" si="7">R56</f>
        <v>0.36666666666666664</v>
      </c>
      <c r="Y43" s="5">
        <f t="shared" ref="Y43:Y54" si="8">R69</f>
        <v>0.41666666666666669</v>
      </c>
    </row>
    <row r="44" spans="1:25" ht="20.25" thickTop="1" thickBot="1">
      <c r="B44" s="2" t="s">
        <v>16</v>
      </c>
      <c r="C44" s="3">
        <v>43891</v>
      </c>
      <c r="D44" s="4">
        <v>0.15820000000000001</v>
      </c>
      <c r="E44" s="4">
        <v>0.25319999999999998</v>
      </c>
      <c r="F44" s="4">
        <v>0.30380000000000001</v>
      </c>
      <c r="G44" s="4">
        <v>0.3165</v>
      </c>
      <c r="H44" s="4">
        <v>0.36709999999999998</v>
      </c>
      <c r="I44" s="4">
        <v>0.3861</v>
      </c>
      <c r="J44" s="2"/>
      <c r="K44" s="2">
        <v>158</v>
      </c>
      <c r="L44" s="2">
        <v>25</v>
      </c>
      <c r="M44" s="2">
        <v>40</v>
      </c>
      <c r="N44" s="2">
        <v>48</v>
      </c>
      <c r="O44" s="2">
        <v>50</v>
      </c>
      <c r="P44" s="2">
        <v>58</v>
      </c>
      <c r="Q44" s="2">
        <v>61</v>
      </c>
      <c r="R44" s="5">
        <f t="shared" ref="R44:R54" si="9">SUM(M42:M44)/SUM(K42:K44)</f>
        <v>0.30663615560640733</v>
      </c>
      <c r="T44" s="2" t="s">
        <v>28</v>
      </c>
      <c r="U44" s="3">
        <v>43891</v>
      </c>
      <c r="V44" s="5">
        <f>All!R42</f>
        <v>0.6347305389221557</v>
      </c>
      <c r="W44" s="5">
        <f t="shared" si="6"/>
        <v>0.30663615560640733</v>
      </c>
      <c r="X44" s="5">
        <f t="shared" si="7"/>
        <v>0.34782608695652173</v>
      </c>
      <c r="Y44" s="5">
        <f t="shared" si="8"/>
        <v>0.46666666666666667</v>
      </c>
    </row>
    <row r="45" spans="1:25" ht="20.25" thickTop="1" thickBot="1">
      <c r="B45" s="2" t="s">
        <v>16</v>
      </c>
      <c r="C45" s="3">
        <v>43922</v>
      </c>
      <c r="D45" s="4">
        <v>0.18260000000000001</v>
      </c>
      <c r="E45" s="4">
        <v>0.25219999999999998</v>
      </c>
      <c r="F45" s="4">
        <v>0.27829999999999999</v>
      </c>
      <c r="G45" s="4">
        <v>0.313</v>
      </c>
      <c r="H45" s="4">
        <v>0.3478</v>
      </c>
      <c r="I45" s="4">
        <v>0.3478</v>
      </c>
      <c r="J45" s="2"/>
      <c r="K45" s="2">
        <v>115</v>
      </c>
      <c r="L45" s="2">
        <v>21</v>
      </c>
      <c r="M45" s="2">
        <v>29</v>
      </c>
      <c r="N45" s="2">
        <v>32</v>
      </c>
      <c r="O45" s="2">
        <v>36</v>
      </c>
      <c r="P45" s="2">
        <v>40</v>
      </c>
      <c r="Q45" s="2">
        <v>40</v>
      </c>
      <c r="R45" s="5">
        <f t="shared" si="9"/>
        <v>0.27040816326530615</v>
      </c>
      <c r="T45" s="2" t="s">
        <v>28</v>
      </c>
      <c r="U45" s="3">
        <v>43922</v>
      </c>
      <c r="V45" s="5">
        <f>All!R43</f>
        <v>0.63961038961038963</v>
      </c>
      <c r="W45" s="5">
        <f t="shared" si="6"/>
        <v>0.27040816326530615</v>
      </c>
      <c r="X45" s="5">
        <f t="shared" si="7"/>
        <v>0.38297872340425532</v>
      </c>
      <c r="Y45" s="5">
        <f t="shared" si="8"/>
        <v>0.44444444444444442</v>
      </c>
    </row>
    <row r="46" spans="1:25" ht="20.25" thickTop="1" thickBot="1">
      <c r="B46" s="2" t="s">
        <v>16</v>
      </c>
      <c r="C46" s="3">
        <v>43952</v>
      </c>
      <c r="D46" s="4">
        <v>0.28129999999999999</v>
      </c>
      <c r="E46" s="4">
        <v>0.32290000000000002</v>
      </c>
      <c r="F46" s="4">
        <v>0.38540000000000002</v>
      </c>
      <c r="G46" s="4">
        <v>0.41670000000000001</v>
      </c>
      <c r="H46" s="4">
        <v>0.46879999999999999</v>
      </c>
      <c r="I46" s="4">
        <v>0.5</v>
      </c>
      <c r="J46" s="2"/>
      <c r="K46" s="2">
        <v>96</v>
      </c>
      <c r="L46" s="2">
        <v>27</v>
      </c>
      <c r="M46" s="2">
        <v>31</v>
      </c>
      <c r="N46" s="2">
        <v>37</v>
      </c>
      <c r="O46" s="2">
        <v>40</v>
      </c>
      <c r="P46" s="2">
        <v>45</v>
      </c>
      <c r="Q46" s="2">
        <v>48</v>
      </c>
      <c r="R46" s="5">
        <f t="shared" si="9"/>
        <v>0.27100271002710025</v>
      </c>
      <c r="T46" s="2" t="s">
        <v>28</v>
      </c>
      <c r="U46" s="3">
        <v>43952</v>
      </c>
      <c r="V46" s="5">
        <f>All!R44</f>
        <v>0.64066852367688021</v>
      </c>
      <c r="W46" s="5">
        <f t="shared" si="6"/>
        <v>0.27100271002710025</v>
      </c>
      <c r="X46" s="5">
        <f t="shared" si="7"/>
        <v>0.35714285714285715</v>
      </c>
      <c r="Y46" s="5">
        <f t="shared" si="8"/>
        <v>0.5</v>
      </c>
    </row>
    <row r="47" spans="1:25" ht="20.25" thickTop="1" thickBot="1">
      <c r="B47" s="2" t="s">
        <v>16</v>
      </c>
      <c r="C47" s="3">
        <v>43983</v>
      </c>
      <c r="D47" s="4">
        <v>0.25259999999999999</v>
      </c>
      <c r="E47" s="4">
        <v>0.31580000000000003</v>
      </c>
      <c r="F47" s="4">
        <v>0.36840000000000001</v>
      </c>
      <c r="G47" s="4">
        <v>0.38950000000000001</v>
      </c>
      <c r="H47" s="4">
        <v>0.42109999999999997</v>
      </c>
      <c r="I47" s="4">
        <v>0.44209999999999999</v>
      </c>
      <c r="J47" s="2"/>
      <c r="K47" s="2">
        <v>95</v>
      </c>
      <c r="L47" s="2">
        <v>24</v>
      </c>
      <c r="M47" s="2">
        <v>30</v>
      </c>
      <c r="N47" s="2">
        <v>35</v>
      </c>
      <c r="O47" s="2">
        <v>37</v>
      </c>
      <c r="P47" s="2">
        <v>40</v>
      </c>
      <c r="Q47" s="2">
        <v>42</v>
      </c>
      <c r="R47" s="5">
        <f t="shared" si="9"/>
        <v>0.29411764705882354</v>
      </c>
      <c r="T47" s="2" t="s">
        <v>28</v>
      </c>
      <c r="U47" s="3">
        <v>43983</v>
      </c>
      <c r="V47" s="5">
        <f>All!R45</f>
        <v>0.61206896551724133</v>
      </c>
      <c r="W47" s="5">
        <f t="shared" si="6"/>
        <v>0.29411764705882354</v>
      </c>
      <c r="X47" s="5">
        <f t="shared" si="7"/>
        <v>0.34090909090909088</v>
      </c>
      <c r="Y47" s="5">
        <f t="shared" si="8"/>
        <v>0.33333333333333331</v>
      </c>
    </row>
    <row r="48" spans="1:25" ht="20.25" thickTop="1" thickBot="1">
      <c r="B48" s="2" t="s">
        <v>16</v>
      </c>
      <c r="C48" s="3">
        <v>44013</v>
      </c>
      <c r="D48" s="4">
        <v>0.26169999999999999</v>
      </c>
      <c r="E48" s="4">
        <v>0.3458</v>
      </c>
      <c r="F48" s="4">
        <v>0.38319999999999999</v>
      </c>
      <c r="G48" s="4">
        <v>0.4299</v>
      </c>
      <c r="H48" s="4">
        <v>0.4486</v>
      </c>
      <c r="I48" s="4">
        <v>0.46729999999999999</v>
      </c>
      <c r="J48" s="2"/>
      <c r="K48" s="2">
        <v>107</v>
      </c>
      <c r="L48" s="2">
        <v>28</v>
      </c>
      <c r="M48" s="2">
        <v>37</v>
      </c>
      <c r="N48" s="2">
        <v>41</v>
      </c>
      <c r="O48" s="2">
        <v>46</v>
      </c>
      <c r="P48" s="2">
        <v>48</v>
      </c>
      <c r="Q48" s="2">
        <v>50</v>
      </c>
      <c r="R48" s="5">
        <f t="shared" si="9"/>
        <v>0.32885906040268459</v>
      </c>
      <c r="T48" s="2" t="s">
        <v>28</v>
      </c>
      <c r="U48" s="3">
        <v>44013</v>
      </c>
      <c r="V48" s="5">
        <f>All!R46</f>
        <v>0.58935361216730042</v>
      </c>
      <c r="W48" s="5">
        <f t="shared" si="6"/>
        <v>0.32885906040268459</v>
      </c>
      <c r="X48" s="5">
        <f t="shared" si="7"/>
        <v>0.33962264150943394</v>
      </c>
      <c r="Y48" s="5">
        <f t="shared" si="8"/>
        <v>0.33333333333333331</v>
      </c>
    </row>
    <row r="49" spans="2:25" ht="20.25" thickTop="1" thickBot="1">
      <c r="B49" s="2" t="s">
        <v>16</v>
      </c>
      <c r="C49" s="3">
        <v>44044</v>
      </c>
      <c r="D49" s="4">
        <v>0.31030000000000002</v>
      </c>
      <c r="E49" s="4">
        <v>0.4224</v>
      </c>
      <c r="F49" s="4">
        <v>0.48280000000000001</v>
      </c>
      <c r="G49" s="4">
        <v>0.50860000000000005</v>
      </c>
      <c r="H49" s="4">
        <v>0.54310000000000003</v>
      </c>
      <c r="I49" s="4">
        <v>0.55169999999999997</v>
      </c>
      <c r="J49" s="2"/>
      <c r="K49" s="2">
        <v>116</v>
      </c>
      <c r="L49" s="2">
        <v>36</v>
      </c>
      <c r="M49" s="2">
        <v>49</v>
      </c>
      <c r="N49" s="2">
        <v>56</v>
      </c>
      <c r="O49" s="2">
        <v>59</v>
      </c>
      <c r="P49" s="2">
        <v>63</v>
      </c>
      <c r="Q49" s="2">
        <v>64</v>
      </c>
      <c r="R49" s="5">
        <f t="shared" si="9"/>
        <v>0.36477987421383645</v>
      </c>
      <c r="T49" s="2" t="s">
        <v>28</v>
      </c>
      <c r="U49" s="3">
        <v>44044</v>
      </c>
      <c r="V49" s="5">
        <f>All!R47</f>
        <v>0.55844155844155841</v>
      </c>
      <c r="W49" s="5">
        <f t="shared" si="6"/>
        <v>0.36477987421383645</v>
      </c>
      <c r="X49" s="5">
        <f t="shared" si="7"/>
        <v>0.37096774193548387</v>
      </c>
      <c r="Y49" s="5">
        <f t="shared" si="8"/>
        <v>0.25</v>
      </c>
    </row>
    <row r="50" spans="2:25" ht="20.25" thickTop="1" thickBot="1">
      <c r="B50" s="2" t="s">
        <v>16</v>
      </c>
      <c r="C50" s="3">
        <v>44075</v>
      </c>
      <c r="D50" s="4">
        <v>0.26319999999999999</v>
      </c>
      <c r="E50" s="4">
        <v>0.3947</v>
      </c>
      <c r="F50" s="4">
        <v>0.45610000000000001</v>
      </c>
      <c r="G50" s="4">
        <v>0.45610000000000001</v>
      </c>
      <c r="H50" s="4">
        <v>0.48249999999999998</v>
      </c>
      <c r="I50" s="4">
        <v>0.48249999999999998</v>
      </c>
      <c r="J50" s="2"/>
      <c r="K50" s="2">
        <v>114</v>
      </c>
      <c r="L50" s="2">
        <v>30</v>
      </c>
      <c r="M50" s="2">
        <v>45</v>
      </c>
      <c r="N50" s="2">
        <v>52</v>
      </c>
      <c r="O50" s="2">
        <v>52</v>
      </c>
      <c r="P50" s="2">
        <v>55</v>
      </c>
      <c r="Q50" s="2">
        <v>55</v>
      </c>
      <c r="R50" s="5">
        <f t="shared" si="9"/>
        <v>0.38872403560830859</v>
      </c>
      <c r="T50" s="2" t="s">
        <v>28</v>
      </c>
      <c r="U50" s="3">
        <v>44075</v>
      </c>
      <c r="V50" s="5">
        <f>All!R48</f>
        <v>0.60526315789473684</v>
      </c>
      <c r="W50" s="5">
        <f t="shared" si="6"/>
        <v>0.38872403560830859</v>
      </c>
      <c r="X50" s="5">
        <f t="shared" si="7"/>
        <v>0.43076923076923079</v>
      </c>
      <c r="Y50" s="5">
        <f t="shared" si="8"/>
        <v>0.5</v>
      </c>
    </row>
    <row r="51" spans="2:25" ht="20.25" thickTop="1" thickBot="1">
      <c r="B51" s="2" t="s">
        <v>16</v>
      </c>
      <c r="C51" s="3">
        <v>44105</v>
      </c>
      <c r="D51" s="4">
        <v>0.47560000000000002</v>
      </c>
      <c r="E51" s="4">
        <v>0.53090000000000004</v>
      </c>
      <c r="F51" s="4">
        <v>0.55369999999999997</v>
      </c>
      <c r="G51" s="4">
        <v>0.55700000000000005</v>
      </c>
      <c r="H51" s="4">
        <v>0.55700000000000005</v>
      </c>
      <c r="I51" s="4">
        <v>0.55700000000000005</v>
      </c>
      <c r="J51" s="2"/>
      <c r="K51" s="2">
        <v>307</v>
      </c>
      <c r="L51" s="2">
        <v>146</v>
      </c>
      <c r="M51" s="2">
        <v>163</v>
      </c>
      <c r="N51" s="2">
        <v>170</v>
      </c>
      <c r="O51" s="2">
        <v>171</v>
      </c>
      <c r="P51" s="2">
        <v>171</v>
      </c>
      <c r="Q51" s="2">
        <v>171</v>
      </c>
      <c r="R51" s="5">
        <f t="shared" si="9"/>
        <v>0.47858472998137802</v>
      </c>
      <c r="T51" s="2" t="s">
        <v>28</v>
      </c>
      <c r="U51" s="3">
        <v>44105</v>
      </c>
      <c r="V51" s="5">
        <f>All!R49</f>
        <v>0.61111111111111116</v>
      </c>
      <c r="W51" s="5">
        <f t="shared" si="6"/>
        <v>0.47858472998137802</v>
      </c>
      <c r="X51" s="5">
        <f t="shared" si="7"/>
        <v>0.48275862068965519</v>
      </c>
      <c r="Y51" s="5">
        <f t="shared" si="8"/>
        <v>0.5714285714285714</v>
      </c>
    </row>
    <row r="52" spans="2:25" ht="20.25" thickTop="1" thickBot="1">
      <c r="B52" s="2" t="s">
        <v>16</v>
      </c>
      <c r="C52" s="3">
        <v>44136</v>
      </c>
      <c r="D52" s="4">
        <v>0.33679999999999999</v>
      </c>
      <c r="E52" s="4">
        <v>0.42109999999999997</v>
      </c>
      <c r="F52" s="4">
        <v>0.47889999999999999</v>
      </c>
      <c r="G52" s="4">
        <v>0.47889999999999999</v>
      </c>
      <c r="H52" s="4">
        <v>0.47889999999999999</v>
      </c>
      <c r="I52" s="4">
        <v>0.47889999999999999</v>
      </c>
      <c r="J52" s="2"/>
      <c r="K52" s="2">
        <v>190</v>
      </c>
      <c r="L52" s="2">
        <v>64</v>
      </c>
      <c r="M52" s="2">
        <v>80</v>
      </c>
      <c r="N52" s="2">
        <v>91</v>
      </c>
      <c r="O52" s="2">
        <v>91</v>
      </c>
      <c r="P52" s="2">
        <v>91</v>
      </c>
      <c r="Q52" s="2">
        <v>91</v>
      </c>
      <c r="R52" s="5">
        <f t="shared" si="9"/>
        <v>0.47135842880523732</v>
      </c>
      <c r="T52" s="2" t="s">
        <v>28</v>
      </c>
      <c r="U52" s="3">
        <v>44136</v>
      </c>
      <c r="V52" s="5">
        <f>All!R50</f>
        <v>0.59405940594059403</v>
      </c>
      <c r="W52" s="5">
        <f t="shared" si="6"/>
        <v>0.47135842880523732</v>
      </c>
      <c r="X52" s="5">
        <f t="shared" si="7"/>
        <v>0.48717948717948717</v>
      </c>
      <c r="Y52" s="5">
        <f t="shared" si="8"/>
        <v>0.75</v>
      </c>
    </row>
    <row r="53" spans="2:25" ht="20.25" thickTop="1" thickBot="1">
      <c r="B53" s="2" t="s">
        <v>16</v>
      </c>
      <c r="C53" s="3">
        <v>44166</v>
      </c>
      <c r="D53" s="4">
        <v>0.28710000000000002</v>
      </c>
      <c r="E53" s="4">
        <v>0.32179999999999997</v>
      </c>
      <c r="F53" s="4">
        <v>0.32179999999999997</v>
      </c>
      <c r="G53" s="4">
        <v>0.32179999999999997</v>
      </c>
      <c r="H53" s="4">
        <v>0.32179999999999997</v>
      </c>
      <c r="I53" s="4">
        <v>0.32179999999999997</v>
      </c>
      <c r="J53" s="2"/>
      <c r="K53" s="2">
        <v>202</v>
      </c>
      <c r="L53" s="2">
        <v>58</v>
      </c>
      <c r="M53" s="2">
        <v>65</v>
      </c>
      <c r="N53" s="2">
        <v>65</v>
      </c>
      <c r="O53" s="2">
        <v>65</v>
      </c>
      <c r="P53" s="2">
        <v>65</v>
      </c>
      <c r="Q53" s="2">
        <v>65</v>
      </c>
      <c r="R53" s="5">
        <f t="shared" si="9"/>
        <v>0.44062947067238911</v>
      </c>
      <c r="T53" s="2" t="s">
        <v>28</v>
      </c>
      <c r="U53" s="3">
        <v>44166</v>
      </c>
      <c r="V53" s="5">
        <f>All!R51</f>
        <v>0.5679012345679012</v>
      </c>
      <c r="W53" s="5">
        <f t="shared" si="6"/>
        <v>0.44062947067238911</v>
      </c>
      <c r="X53" s="5">
        <f t="shared" si="7"/>
        <v>0.52</v>
      </c>
      <c r="Y53" s="5">
        <f t="shared" si="8"/>
        <v>0.5</v>
      </c>
    </row>
    <row r="54" spans="2:25" ht="20.25" thickTop="1" thickBot="1">
      <c r="B54" s="2" t="s">
        <v>16</v>
      </c>
      <c r="C54" s="3">
        <v>44197</v>
      </c>
      <c r="D54" s="4">
        <v>0.16270000000000001</v>
      </c>
      <c r="E54" s="4">
        <v>0.16270000000000001</v>
      </c>
      <c r="F54" s="4">
        <v>0.16270000000000001</v>
      </c>
      <c r="G54" s="4">
        <v>0.16270000000000001</v>
      </c>
      <c r="H54" s="4">
        <v>0.16270000000000001</v>
      </c>
      <c r="I54" s="4">
        <v>0.16270000000000001</v>
      </c>
      <c r="J54" s="2"/>
      <c r="K54" s="2">
        <v>252</v>
      </c>
      <c r="L54" s="2">
        <v>41</v>
      </c>
      <c r="M54" s="2">
        <v>41</v>
      </c>
      <c r="N54" s="2">
        <v>41</v>
      </c>
      <c r="O54" s="2">
        <v>41</v>
      </c>
      <c r="P54" s="2">
        <v>41</v>
      </c>
      <c r="Q54" s="2">
        <v>41</v>
      </c>
      <c r="R54" s="5">
        <f t="shared" si="9"/>
        <v>0.28881987577639751</v>
      </c>
      <c r="T54" s="2" t="s">
        <v>28</v>
      </c>
      <c r="U54" s="3">
        <v>44197</v>
      </c>
      <c r="V54" s="5">
        <f>All!R52</f>
        <v>0.48148148148148145</v>
      </c>
      <c r="W54" s="5">
        <f>R54</f>
        <v>0.28881987577639751</v>
      </c>
      <c r="X54" s="5">
        <f t="shared" si="7"/>
        <v>0.33333333333333331</v>
      </c>
      <c r="Y54" s="5" t="e">
        <f t="shared" si="8"/>
        <v>#DIV/0!</v>
      </c>
    </row>
    <row r="55" spans="2:25" ht="20.25" thickTop="1" thickBot="1">
      <c r="B55" s="2" t="s">
        <v>17</v>
      </c>
      <c r="C55" s="3">
        <v>43831</v>
      </c>
      <c r="D55" s="4">
        <v>0.21429999999999999</v>
      </c>
      <c r="E55" s="4">
        <v>0.28570000000000001</v>
      </c>
      <c r="F55" s="4">
        <v>0.28570000000000001</v>
      </c>
      <c r="G55" s="4">
        <v>0.28570000000000001</v>
      </c>
      <c r="H55" s="4">
        <v>0.42859999999999998</v>
      </c>
      <c r="I55" s="4">
        <v>0.42859999999999998</v>
      </c>
      <c r="J55" s="2"/>
      <c r="K55" s="2">
        <v>14</v>
      </c>
      <c r="L55" s="2">
        <v>3</v>
      </c>
      <c r="M55" s="2">
        <v>4</v>
      </c>
      <c r="N55" s="2">
        <v>4</v>
      </c>
      <c r="O55" s="2">
        <v>4</v>
      </c>
      <c r="P55" s="2">
        <v>6</v>
      </c>
      <c r="Q55" s="2">
        <v>6</v>
      </c>
      <c r="R55" s="5">
        <f>SUM(M55:M55)/SUM(K55:K55)</f>
        <v>0.2857142857142857</v>
      </c>
    </row>
    <row r="56" spans="2:25" ht="20.25" thickTop="1" thickBot="1">
      <c r="B56" s="2" t="s">
        <v>17</v>
      </c>
      <c r="C56" s="3">
        <v>43862</v>
      </c>
      <c r="D56" s="4">
        <v>0.4375</v>
      </c>
      <c r="E56" s="4">
        <v>0.4375</v>
      </c>
      <c r="F56" s="4">
        <v>0.4375</v>
      </c>
      <c r="G56" s="4">
        <v>0.5</v>
      </c>
      <c r="H56" s="4">
        <v>0.5</v>
      </c>
      <c r="I56" s="4">
        <v>0.5</v>
      </c>
      <c r="J56" s="2"/>
      <c r="K56" s="2">
        <v>16</v>
      </c>
      <c r="L56" s="2">
        <v>7</v>
      </c>
      <c r="M56" s="2">
        <v>7</v>
      </c>
      <c r="N56" s="2">
        <v>7</v>
      </c>
      <c r="O56" s="2">
        <v>8</v>
      </c>
      <c r="P56" s="2">
        <v>8</v>
      </c>
      <c r="Q56" s="2">
        <v>8</v>
      </c>
      <c r="R56" s="5">
        <f>SUM(M55:M56)/SUM(K55:K56)</f>
        <v>0.36666666666666664</v>
      </c>
    </row>
    <row r="57" spans="2:25" ht="20.25" thickTop="1" thickBot="1">
      <c r="B57" s="2" t="s">
        <v>17</v>
      </c>
      <c r="C57" s="3">
        <v>43891</v>
      </c>
      <c r="D57" s="4">
        <v>0.3125</v>
      </c>
      <c r="E57" s="4">
        <v>0.3125</v>
      </c>
      <c r="F57" s="4">
        <v>0.3125</v>
      </c>
      <c r="G57" s="4">
        <v>0.375</v>
      </c>
      <c r="H57" s="4">
        <v>0.375</v>
      </c>
      <c r="I57" s="4">
        <v>0.375</v>
      </c>
      <c r="J57" s="2"/>
      <c r="K57" s="2">
        <v>16</v>
      </c>
      <c r="L57" s="2">
        <v>5</v>
      </c>
      <c r="M57" s="2">
        <v>5</v>
      </c>
      <c r="N57" s="2">
        <v>5</v>
      </c>
      <c r="O57" s="2">
        <v>6</v>
      </c>
      <c r="P57" s="2">
        <v>6</v>
      </c>
      <c r="Q57" s="2">
        <v>6</v>
      </c>
      <c r="R57" s="5">
        <f t="shared" ref="R57:R67" si="10">SUM(M55:M57)/SUM(K55:K57)</f>
        <v>0.34782608695652173</v>
      </c>
    </row>
    <row r="58" spans="2:25" ht="20.25" thickTop="1" thickBot="1">
      <c r="B58" s="2" t="s">
        <v>17</v>
      </c>
      <c r="C58" s="3">
        <v>43922</v>
      </c>
      <c r="D58" s="4">
        <v>0.33329999999999999</v>
      </c>
      <c r="E58" s="4">
        <v>0.4</v>
      </c>
      <c r="F58" s="4">
        <v>0.5333</v>
      </c>
      <c r="G58" s="4">
        <v>0.5333</v>
      </c>
      <c r="H58" s="4">
        <v>0.5333</v>
      </c>
      <c r="I58" s="4">
        <v>0.6</v>
      </c>
      <c r="J58" s="2"/>
      <c r="K58" s="2">
        <v>15</v>
      </c>
      <c r="L58" s="2">
        <v>5</v>
      </c>
      <c r="M58" s="2">
        <v>6</v>
      </c>
      <c r="N58" s="2">
        <v>8</v>
      </c>
      <c r="O58" s="2">
        <v>8</v>
      </c>
      <c r="P58" s="2">
        <v>8</v>
      </c>
      <c r="Q58" s="2">
        <v>9</v>
      </c>
      <c r="R58" s="5">
        <f t="shared" si="10"/>
        <v>0.38297872340425532</v>
      </c>
    </row>
    <row r="59" spans="2:25" ht="20.25" thickTop="1" thickBot="1">
      <c r="B59" s="2" t="s">
        <v>17</v>
      </c>
      <c r="C59" s="3">
        <v>43952</v>
      </c>
      <c r="D59" s="4">
        <v>0.2727</v>
      </c>
      <c r="E59" s="4">
        <v>0.36359999999999998</v>
      </c>
      <c r="F59" s="4">
        <v>0.54549999999999998</v>
      </c>
      <c r="G59" s="4">
        <v>0.54549999999999998</v>
      </c>
      <c r="H59" s="4">
        <v>0.63639999999999997</v>
      </c>
      <c r="I59" s="4">
        <v>0.63639999999999997</v>
      </c>
      <c r="J59" s="2"/>
      <c r="K59" s="2">
        <v>11</v>
      </c>
      <c r="L59" s="2">
        <v>3</v>
      </c>
      <c r="M59" s="2">
        <v>4</v>
      </c>
      <c r="N59" s="2">
        <v>6</v>
      </c>
      <c r="O59" s="2">
        <v>6</v>
      </c>
      <c r="P59" s="2">
        <v>7</v>
      </c>
      <c r="Q59" s="2">
        <v>7</v>
      </c>
      <c r="R59" s="5">
        <f t="shared" si="10"/>
        <v>0.35714285714285715</v>
      </c>
    </row>
    <row r="60" spans="2:25" ht="20.25" thickTop="1" thickBot="1">
      <c r="B60" s="2" t="s">
        <v>17</v>
      </c>
      <c r="C60" s="3">
        <v>43983</v>
      </c>
      <c r="D60" s="4">
        <v>0.16669999999999999</v>
      </c>
      <c r="E60" s="4">
        <v>0.27779999999999999</v>
      </c>
      <c r="F60" s="4">
        <v>0.33329999999999999</v>
      </c>
      <c r="G60" s="4">
        <v>0.38890000000000002</v>
      </c>
      <c r="H60" s="4">
        <v>0.38890000000000002</v>
      </c>
      <c r="I60" s="4">
        <v>0.44440000000000002</v>
      </c>
      <c r="J60" s="2"/>
      <c r="K60" s="2">
        <v>18</v>
      </c>
      <c r="L60" s="2">
        <v>3</v>
      </c>
      <c r="M60" s="2">
        <v>5</v>
      </c>
      <c r="N60" s="2">
        <v>6</v>
      </c>
      <c r="O60" s="2">
        <v>7</v>
      </c>
      <c r="P60" s="2">
        <v>7</v>
      </c>
      <c r="Q60" s="2">
        <v>8</v>
      </c>
      <c r="R60" s="5">
        <f t="shared" si="10"/>
        <v>0.34090909090909088</v>
      </c>
    </row>
    <row r="61" spans="2:25" ht="20.25" thickTop="1" thickBot="1">
      <c r="B61" s="2" t="s">
        <v>17</v>
      </c>
      <c r="C61" s="3">
        <v>44013</v>
      </c>
      <c r="D61" s="4">
        <v>0.20830000000000001</v>
      </c>
      <c r="E61" s="4">
        <v>0.375</v>
      </c>
      <c r="F61" s="4">
        <v>0.41670000000000001</v>
      </c>
      <c r="G61" s="4">
        <v>0.5</v>
      </c>
      <c r="H61" s="4">
        <v>0.5</v>
      </c>
      <c r="I61" s="4">
        <v>0.58330000000000004</v>
      </c>
      <c r="J61" s="2"/>
      <c r="K61" s="2">
        <v>24</v>
      </c>
      <c r="L61" s="2">
        <v>5</v>
      </c>
      <c r="M61" s="2">
        <v>9</v>
      </c>
      <c r="N61" s="2">
        <v>10</v>
      </c>
      <c r="O61" s="2">
        <v>12</v>
      </c>
      <c r="P61" s="2">
        <v>12</v>
      </c>
      <c r="Q61" s="2">
        <v>14</v>
      </c>
      <c r="R61" s="5">
        <f t="shared" si="10"/>
        <v>0.33962264150943394</v>
      </c>
    </row>
    <row r="62" spans="2:25" ht="20.25" thickTop="1" thickBot="1">
      <c r="B62" s="2" t="s">
        <v>17</v>
      </c>
      <c r="C62" s="3">
        <v>44044</v>
      </c>
      <c r="D62" s="4">
        <v>0.4</v>
      </c>
      <c r="E62" s="4">
        <v>0.45</v>
      </c>
      <c r="F62" s="4">
        <v>0.55000000000000004</v>
      </c>
      <c r="G62" s="4">
        <v>0.6</v>
      </c>
      <c r="H62" s="4">
        <v>0.6</v>
      </c>
      <c r="I62" s="4">
        <v>0.65</v>
      </c>
      <c r="J62" s="2"/>
      <c r="K62" s="2">
        <v>20</v>
      </c>
      <c r="L62" s="2">
        <v>8</v>
      </c>
      <c r="M62" s="2">
        <v>9</v>
      </c>
      <c r="N62" s="2">
        <v>11</v>
      </c>
      <c r="O62" s="2">
        <v>12</v>
      </c>
      <c r="P62" s="2">
        <v>12</v>
      </c>
      <c r="Q62" s="2">
        <v>13</v>
      </c>
      <c r="R62" s="5">
        <f t="shared" si="10"/>
        <v>0.37096774193548387</v>
      </c>
    </row>
    <row r="63" spans="2:25" ht="20.25" thickTop="1" thickBot="1">
      <c r="B63" s="2" t="s">
        <v>17</v>
      </c>
      <c r="C63" s="3">
        <v>44075</v>
      </c>
      <c r="D63" s="4">
        <v>0.42859999999999998</v>
      </c>
      <c r="E63" s="4">
        <v>0.47620000000000001</v>
      </c>
      <c r="F63" s="4">
        <v>0.61899999999999999</v>
      </c>
      <c r="G63" s="4">
        <v>0.61899999999999999</v>
      </c>
      <c r="H63" s="4">
        <v>0.61899999999999999</v>
      </c>
      <c r="I63" s="4">
        <v>0.61899999999999999</v>
      </c>
      <c r="J63" s="2"/>
      <c r="K63" s="2">
        <v>21</v>
      </c>
      <c r="L63" s="2">
        <v>9</v>
      </c>
      <c r="M63" s="2">
        <v>10</v>
      </c>
      <c r="N63" s="2">
        <v>13</v>
      </c>
      <c r="O63" s="2">
        <v>13</v>
      </c>
      <c r="P63" s="2">
        <v>13</v>
      </c>
      <c r="Q63" s="2">
        <v>13</v>
      </c>
      <c r="R63" s="5">
        <f t="shared" si="10"/>
        <v>0.43076923076923079</v>
      </c>
    </row>
    <row r="64" spans="2:25" ht="20.25" thickTop="1" thickBot="1">
      <c r="B64" s="2" t="s">
        <v>17</v>
      </c>
      <c r="C64" s="3">
        <v>44105</v>
      </c>
      <c r="D64" s="4">
        <v>0.52939999999999998</v>
      </c>
      <c r="E64" s="4">
        <v>0.52939999999999998</v>
      </c>
      <c r="F64" s="4">
        <v>0.52939999999999998</v>
      </c>
      <c r="G64" s="4">
        <v>0.58819999999999995</v>
      </c>
      <c r="H64" s="4">
        <v>0.58819999999999995</v>
      </c>
      <c r="I64" s="4">
        <v>0.58819999999999995</v>
      </c>
      <c r="J64" s="2"/>
      <c r="K64" s="2">
        <v>17</v>
      </c>
      <c r="L64" s="2">
        <v>9</v>
      </c>
      <c r="M64" s="2">
        <v>9</v>
      </c>
      <c r="N64" s="2">
        <v>9</v>
      </c>
      <c r="O64" s="2">
        <v>10</v>
      </c>
      <c r="P64" s="2">
        <v>10</v>
      </c>
      <c r="Q64" s="2">
        <v>10</v>
      </c>
      <c r="R64" s="5">
        <f t="shared" si="10"/>
        <v>0.48275862068965519</v>
      </c>
    </row>
    <row r="65" spans="2:18" ht="20.25" thickTop="1" thickBot="1">
      <c r="B65" s="2" t="s">
        <v>17</v>
      </c>
      <c r="C65" s="3">
        <v>44136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2"/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5">
        <f t="shared" si="10"/>
        <v>0.48717948717948717</v>
      </c>
    </row>
    <row r="66" spans="2:18" ht="20.25" thickTop="1" thickBot="1">
      <c r="B66" s="2" t="s">
        <v>17</v>
      </c>
      <c r="C66" s="3">
        <v>44166</v>
      </c>
      <c r="D66" s="4">
        <v>0.42859999999999998</v>
      </c>
      <c r="E66" s="4">
        <v>0.57140000000000002</v>
      </c>
      <c r="F66" s="4">
        <v>0.57140000000000002</v>
      </c>
      <c r="G66" s="4">
        <v>0.57140000000000002</v>
      </c>
      <c r="H66" s="4">
        <v>0.57140000000000002</v>
      </c>
      <c r="I66" s="4">
        <v>0.57140000000000002</v>
      </c>
      <c r="J66" s="2"/>
      <c r="K66" s="2">
        <v>7</v>
      </c>
      <c r="L66" s="2">
        <v>3</v>
      </c>
      <c r="M66" s="2">
        <v>4</v>
      </c>
      <c r="N66" s="2">
        <v>4</v>
      </c>
      <c r="O66" s="2">
        <v>4</v>
      </c>
      <c r="P66" s="2">
        <v>4</v>
      </c>
      <c r="Q66" s="2">
        <v>4</v>
      </c>
      <c r="R66" s="5">
        <f t="shared" si="10"/>
        <v>0.52</v>
      </c>
    </row>
    <row r="67" spans="2:18" ht="20.25" thickTop="1" thickBot="1">
      <c r="B67" s="2" t="s">
        <v>17</v>
      </c>
      <c r="C67" s="3">
        <v>44197</v>
      </c>
      <c r="D67" s="4">
        <v>0.2</v>
      </c>
      <c r="E67" s="4">
        <v>0.2</v>
      </c>
      <c r="F67" s="4">
        <v>0.2</v>
      </c>
      <c r="G67" s="4">
        <v>0.2</v>
      </c>
      <c r="H67" s="4">
        <v>0.2</v>
      </c>
      <c r="I67" s="4">
        <v>0.2</v>
      </c>
      <c r="J67" s="2"/>
      <c r="K67" s="2">
        <v>10</v>
      </c>
      <c r="L67" s="2">
        <v>2</v>
      </c>
      <c r="M67" s="2">
        <v>2</v>
      </c>
      <c r="N67" s="2">
        <v>2</v>
      </c>
      <c r="O67" s="2">
        <v>2</v>
      </c>
      <c r="P67" s="2">
        <v>2</v>
      </c>
      <c r="Q67" s="2">
        <v>2</v>
      </c>
      <c r="R67" s="5">
        <f t="shared" si="10"/>
        <v>0.33333333333333331</v>
      </c>
    </row>
    <row r="68" spans="2:18" ht="20.25" thickTop="1" thickBot="1">
      <c r="B68" s="2" t="s">
        <v>18</v>
      </c>
      <c r="C68" s="3">
        <v>43831</v>
      </c>
      <c r="D68" s="4">
        <v>0.28570000000000001</v>
      </c>
      <c r="E68" s="4">
        <v>0.42859999999999998</v>
      </c>
      <c r="F68" s="4">
        <v>0.42859999999999998</v>
      </c>
      <c r="G68" s="4">
        <v>0.42859999999999998</v>
      </c>
      <c r="H68" s="4">
        <v>0.42859999999999998</v>
      </c>
      <c r="I68" s="4">
        <v>0.42859999999999998</v>
      </c>
      <c r="J68" s="2"/>
      <c r="K68" s="2">
        <v>7</v>
      </c>
      <c r="L68" s="2">
        <v>2</v>
      </c>
      <c r="M68" s="2">
        <v>3</v>
      </c>
      <c r="N68" s="2">
        <v>3</v>
      </c>
      <c r="O68" s="2">
        <v>3</v>
      </c>
      <c r="P68" s="2">
        <v>3</v>
      </c>
      <c r="Q68" s="2">
        <v>3</v>
      </c>
      <c r="R68" s="5">
        <f>SUM(M68:M68)/SUM(K68:K68)</f>
        <v>0.42857142857142855</v>
      </c>
    </row>
    <row r="69" spans="2:18" ht="20.25" thickTop="1" thickBot="1">
      <c r="B69" s="2" t="s">
        <v>18</v>
      </c>
      <c r="C69" s="3">
        <v>43862</v>
      </c>
      <c r="D69" s="4">
        <v>0.2</v>
      </c>
      <c r="E69" s="4">
        <v>0.4</v>
      </c>
      <c r="F69" s="4">
        <v>0.4</v>
      </c>
      <c r="G69" s="4">
        <v>0.4</v>
      </c>
      <c r="H69" s="4">
        <v>0.4</v>
      </c>
      <c r="I69" s="4">
        <v>0.4</v>
      </c>
      <c r="J69" s="2"/>
      <c r="K69" s="2">
        <v>5</v>
      </c>
      <c r="L69" s="2">
        <v>1</v>
      </c>
      <c r="M69" s="2">
        <v>2</v>
      </c>
      <c r="N69" s="2">
        <v>2</v>
      </c>
      <c r="O69" s="2">
        <v>2</v>
      </c>
      <c r="P69" s="2">
        <v>2</v>
      </c>
      <c r="Q69" s="2">
        <v>2</v>
      </c>
      <c r="R69" s="5">
        <f>SUM(M68:M69)/SUM(K68:K69)</f>
        <v>0.41666666666666669</v>
      </c>
    </row>
    <row r="70" spans="2:18" ht="20.25" thickTop="1" thickBot="1">
      <c r="B70" s="2" t="s">
        <v>18</v>
      </c>
      <c r="C70" s="3">
        <v>43891</v>
      </c>
      <c r="D70" s="4">
        <v>0.66669999999999996</v>
      </c>
      <c r="E70" s="4">
        <v>0.66669999999999996</v>
      </c>
      <c r="F70" s="4">
        <v>0.66669999999999996</v>
      </c>
      <c r="G70" s="4">
        <v>0.66669999999999996</v>
      </c>
      <c r="H70" s="4">
        <v>0.66669999999999996</v>
      </c>
      <c r="I70" s="4">
        <v>0.66669999999999996</v>
      </c>
      <c r="J70" s="2"/>
      <c r="K70" s="2">
        <v>3</v>
      </c>
      <c r="L70" s="2">
        <v>2</v>
      </c>
      <c r="M70" s="2">
        <v>2</v>
      </c>
      <c r="N70" s="2">
        <v>2</v>
      </c>
      <c r="O70" s="2">
        <v>2</v>
      </c>
      <c r="P70" s="2">
        <v>2</v>
      </c>
      <c r="Q70" s="2">
        <v>2</v>
      </c>
      <c r="R70" s="5">
        <f t="shared" ref="R70:R80" si="11">SUM(M68:M70)/SUM(K68:K70)</f>
        <v>0.46666666666666667</v>
      </c>
    </row>
    <row r="71" spans="2:18" ht="20.25" thickTop="1" thickBot="1">
      <c r="B71" s="2" t="s">
        <v>18</v>
      </c>
      <c r="C71" s="3">
        <v>43922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2"/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5">
        <f t="shared" si="11"/>
        <v>0.44444444444444442</v>
      </c>
    </row>
    <row r="72" spans="2:18" ht="20.25" thickTop="1" thickBot="1">
      <c r="B72" s="2" t="s">
        <v>18</v>
      </c>
      <c r="C72" s="3">
        <v>43952</v>
      </c>
      <c r="D72" s="4">
        <v>0</v>
      </c>
      <c r="E72" s="4">
        <v>0.5</v>
      </c>
      <c r="F72" s="4">
        <v>0.5</v>
      </c>
      <c r="G72" s="4">
        <v>0.5</v>
      </c>
      <c r="H72" s="4">
        <v>0.5</v>
      </c>
      <c r="I72" s="4">
        <v>0.5</v>
      </c>
      <c r="J72" s="2"/>
      <c r="K72" s="2">
        <v>2</v>
      </c>
      <c r="L72" s="2">
        <v>0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5">
        <f t="shared" si="11"/>
        <v>0.5</v>
      </c>
    </row>
    <row r="73" spans="2:18" ht="20.25" thickTop="1" thickBot="1">
      <c r="B73" s="2" t="s">
        <v>18</v>
      </c>
      <c r="C73" s="3">
        <v>43983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2"/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5">
        <f t="shared" si="11"/>
        <v>0.33333333333333331</v>
      </c>
    </row>
    <row r="74" spans="2:18" ht="20.25" thickTop="1" thickBot="1">
      <c r="B74" s="2" t="s">
        <v>18</v>
      </c>
      <c r="C74" s="3">
        <v>44013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2"/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5">
        <f t="shared" si="11"/>
        <v>0.33333333333333331</v>
      </c>
    </row>
    <row r="75" spans="2:18" ht="20.25" thickTop="1" thickBot="1">
      <c r="B75" s="2" t="s">
        <v>18</v>
      </c>
      <c r="C75" s="3">
        <v>44044</v>
      </c>
      <c r="D75" s="4">
        <v>0.33329999999999999</v>
      </c>
      <c r="E75" s="4">
        <v>0.33329999999999999</v>
      </c>
      <c r="F75" s="4">
        <v>0.33329999999999999</v>
      </c>
      <c r="G75" s="4">
        <v>0.66669999999999996</v>
      </c>
      <c r="H75" s="4">
        <v>0.66669999999999996</v>
      </c>
      <c r="I75" s="4">
        <v>0.66669999999999996</v>
      </c>
      <c r="J75" s="2"/>
      <c r="K75" s="2">
        <v>3</v>
      </c>
      <c r="L75" s="2">
        <v>1</v>
      </c>
      <c r="M75" s="2">
        <v>1</v>
      </c>
      <c r="N75" s="2">
        <v>1</v>
      </c>
      <c r="O75" s="2">
        <v>2</v>
      </c>
      <c r="P75" s="2">
        <v>2</v>
      </c>
      <c r="Q75" s="2">
        <v>2</v>
      </c>
      <c r="R75" s="5">
        <f t="shared" si="11"/>
        <v>0.25</v>
      </c>
    </row>
    <row r="76" spans="2:18" ht="20.25" thickTop="1" thickBot="1">
      <c r="B76" s="2" t="s">
        <v>18</v>
      </c>
      <c r="C76" s="3">
        <v>44075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2"/>
      <c r="K76" s="2">
        <v>2</v>
      </c>
      <c r="L76" s="2">
        <v>2</v>
      </c>
      <c r="M76" s="2">
        <v>2</v>
      </c>
      <c r="N76" s="2">
        <v>2</v>
      </c>
      <c r="O76" s="2">
        <v>2</v>
      </c>
      <c r="P76" s="2">
        <v>2</v>
      </c>
      <c r="Q76" s="2">
        <v>2</v>
      </c>
      <c r="R76" s="5">
        <f t="shared" si="11"/>
        <v>0.5</v>
      </c>
    </row>
    <row r="77" spans="2:18" ht="20.25" thickTop="1" thickBot="1">
      <c r="B77" s="2" t="s">
        <v>18</v>
      </c>
      <c r="C77" s="3">
        <v>44105</v>
      </c>
      <c r="D77" s="4">
        <v>0.5</v>
      </c>
      <c r="E77" s="4">
        <v>0.5</v>
      </c>
      <c r="F77" s="4">
        <v>0.5</v>
      </c>
      <c r="G77" s="4">
        <v>0.5</v>
      </c>
      <c r="H77" s="4">
        <v>0.5</v>
      </c>
      <c r="I77" s="4">
        <v>0.5</v>
      </c>
      <c r="J77" s="2"/>
      <c r="K77" s="2">
        <v>2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5">
        <f t="shared" si="11"/>
        <v>0.5714285714285714</v>
      </c>
    </row>
    <row r="78" spans="2:18" ht="20.25" thickTop="1" thickBot="1">
      <c r="B78" s="2" t="s">
        <v>18</v>
      </c>
      <c r="C78" s="3">
        <v>44136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2"/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5">
        <f t="shared" si="11"/>
        <v>0.75</v>
      </c>
    </row>
    <row r="79" spans="2:18" ht="20.25" thickTop="1" thickBot="1">
      <c r="B79" s="2" t="s">
        <v>18</v>
      </c>
      <c r="C79" s="3">
        <v>44166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2"/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5">
        <f t="shared" si="11"/>
        <v>0.5</v>
      </c>
    </row>
    <row r="80" spans="2:18" ht="20.25" thickTop="1" thickBot="1">
      <c r="B80" s="2" t="s">
        <v>18</v>
      </c>
      <c r="C80" s="3">
        <v>44197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2"/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5" t="e">
        <f t="shared" si="11"/>
        <v>#DIV/0!</v>
      </c>
    </row>
    <row r="81" ht="19.5" thickTop="1"/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2858-BD43-4608-A646-23D4FE643F6A}">
  <dimension ref="B1:AB107"/>
  <sheetViews>
    <sheetView topLeftCell="A4" workbookViewId="0">
      <selection activeCell="L90" sqref="L90"/>
    </sheetView>
  </sheetViews>
  <sheetFormatPr defaultRowHeight="18.75"/>
  <cols>
    <col min="2" max="2" width="9.625" bestFit="1" customWidth="1"/>
    <col min="3" max="3" width="13.625" bestFit="1" customWidth="1"/>
    <col min="4" max="9" width="10.875" bestFit="1" customWidth="1"/>
    <col min="11" max="17" width="9.125" bestFit="1" customWidth="1"/>
    <col min="18" max="18" width="9" customWidth="1"/>
    <col min="21" max="21" width="10.875" bestFit="1" customWidth="1"/>
    <col min="26" max="26" width="10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" t="s">
        <v>19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8" t="s">
        <v>27</v>
      </c>
    </row>
    <row r="2" spans="2:28" ht="20.25" thickTop="1" thickBot="1">
      <c r="B2" s="2" t="s">
        <v>15</v>
      </c>
      <c r="C2" s="3">
        <v>43831</v>
      </c>
      <c r="D2" s="4">
        <v>0.22550000000000001</v>
      </c>
      <c r="E2" s="4">
        <v>0.33729999999999999</v>
      </c>
      <c r="F2" s="4">
        <v>0.38119999999999998</v>
      </c>
      <c r="G2" s="4">
        <v>0.38919999999999999</v>
      </c>
      <c r="H2" s="4">
        <v>0.40720000000000001</v>
      </c>
      <c r="I2" s="4">
        <v>0.43309999999999998</v>
      </c>
      <c r="J2" s="2"/>
      <c r="K2" s="2">
        <v>501</v>
      </c>
      <c r="L2" s="2">
        <v>113</v>
      </c>
      <c r="M2" s="2">
        <v>169</v>
      </c>
      <c r="N2" s="2">
        <v>191</v>
      </c>
      <c r="O2" s="2">
        <v>195</v>
      </c>
      <c r="P2" s="2">
        <v>204</v>
      </c>
      <c r="Q2" s="2">
        <v>217</v>
      </c>
      <c r="R2" s="5">
        <f>SUM(M2:M2)/SUM(K2:K2)</f>
        <v>0.33732534930139718</v>
      </c>
      <c r="T2" s="2" t="s">
        <v>20</v>
      </c>
      <c r="U2" s="3">
        <v>43831</v>
      </c>
      <c r="V2" s="5">
        <f>R2</f>
        <v>0.33732534930139718</v>
      </c>
      <c r="W2" s="5">
        <f>R15</f>
        <v>0.66919191919191923</v>
      </c>
      <c r="X2" s="5">
        <f>R28</f>
        <v>0.8571428571428571</v>
      </c>
      <c r="Y2" s="5">
        <f>R41</f>
        <v>0.75</v>
      </c>
      <c r="Z2" s="5">
        <f>SUM(M15,M28,M41)/SUM(K15,K28,K41)</f>
        <v>0.67123287671232879</v>
      </c>
      <c r="AA2" s="5">
        <f t="shared" ref="AA2:AA14" si="0">Z2-V2</f>
        <v>0.3339075274109316</v>
      </c>
      <c r="AB2" s="5">
        <f t="shared" ref="AB2:AB14" si="1">X2-V2</f>
        <v>0.51981750784145997</v>
      </c>
    </row>
    <row r="3" spans="2:28" ht="20.25" thickTop="1" thickBot="1">
      <c r="B3" s="2" t="s">
        <v>15</v>
      </c>
      <c r="C3" s="3">
        <v>43862</v>
      </c>
      <c r="D3" s="4">
        <v>0.2465</v>
      </c>
      <c r="E3" s="4">
        <v>0.31919999999999998</v>
      </c>
      <c r="F3" s="4">
        <v>0.33939999999999998</v>
      </c>
      <c r="G3" s="4">
        <v>0.37780000000000002</v>
      </c>
      <c r="H3" s="4">
        <v>0.40610000000000002</v>
      </c>
      <c r="I3" s="4">
        <v>0.42630000000000001</v>
      </c>
      <c r="J3" s="2"/>
      <c r="K3" s="2">
        <v>495</v>
      </c>
      <c r="L3" s="2">
        <v>122</v>
      </c>
      <c r="M3" s="2">
        <v>158</v>
      </c>
      <c r="N3" s="2">
        <v>168</v>
      </c>
      <c r="O3" s="2">
        <v>187</v>
      </c>
      <c r="P3" s="2">
        <v>201</v>
      </c>
      <c r="Q3" s="2">
        <v>211</v>
      </c>
      <c r="R3" s="5">
        <f>SUM(M2:M3)/SUM(K2:K3)</f>
        <v>0.32831325301204817</v>
      </c>
      <c r="T3" s="2" t="s">
        <v>20</v>
      </c>
      <c r="U3" s="3">
        <v>43862</v>
      </c>
      <c r="V3" s="5">
        <f t="shared" ref="V3:V14" si="2">R3</f>
        <v>0.32831325301204817</v>
      </c>
      <c r="W3" s="5">
        <f t="shared" ref="W3:W14" si="3">R16</f>
        <v>0.63663003663003659</v>
      </c>
      <c r="X3" s="5">
        <f t="shared" ref="X3:X14" si="4">R29</f>
        <v>0.72549019607843135</v>
      </c>
      <c r="Y3" s="5">
        <f t="shared" ref="Y3:Y14" si="5">R42</f>
        <v>0.61904761904761907</v>
      </c>
      <c r="Z3" s="5">
        <f>SUM(M15:M16,M28:M29,M41:M42)/SUM(K15:K16,K28:K29,K41:K42)</f>
        <v>0.64214711729622265</v>
      </c>
      <c r="AA3" s="5">
        <f t="shared" si="0"/>
        <v>0.31383386428417448</v>
      </c>
      <c r="AB3" s="5">
        <f t="shared" si="1"/>
        <v>0.39717694306638318</v>
      </c>
    </row>
    <row r="4" spans="2:28" ht="20.25" thickTop="1" thickBot="1">
      <c r="B4" s="2" t="s">
        <v>15</v>
      </c>
      <c r="C4" s="3">
        <v>43891</v>
      </c>
      <c r="D4" s="4">
        <v>0.29699999999999999</v>
      </c>
      <c r="E4" s="4">
        <v>0.35639999999999999</v>
      </c>
      <c r="F4" s="4">
        <v>0.42180000000000001</v>
      </c>
      <c r="G4" s="4">
        <v>0.47920000000000001</v>
      </c>
      <c r="H4" s="4">
        <v>0.503</v>
      </c>
      <c r="I4" s="4">
        <v>0.52669999999999995</v>
      </c>
      <c r="J4" s="2"/>
      <c r="K4" s="2">
        <v>505</v>
      </c>
      <c r="L4" s="2">
        <v>150</v>
      </c>
      <c r="M4" s="2">
        <v>180</v>
      </c>
      <c r="N4" s="2">
        <v>213</v>
      </c>
      <c r="O4" s="2">
        <v>242</v>
      </c>
      <c r="P4" s="2">
        <v>254</v>
      </c>
      <c r="Q4" s="2">
        <v>266</v>
      </c>
      <c r="R4" s="5">
        <f t="shared" ref="R4:R70" si="6">SUM(M2:M4)/SUM(K2:K4)</f>
        <v>0.33777481678880744</v>
      </c>
      <c r="T4" s="2" t="s">
        <v>20</v>
      </c>
      <c r="U4" s="3">
        <v>43891</v>
      </c>
      <c r="V4" s="5">
        <f t="shared" si="2"/>
        <v>0.33777481678880744</v>
      </c>
      <c r="W4" s="5">
        <f t="shared" si="3"/>
        <v>0.59651817716333844</v>
      </c>
      <c r="X4" s="5">
        <f t="shared" si="4"/>
        <v>0.6398104265402843</v>
      </c>
      <c r="Y4" s="5">
        <f t="shared" si="5"/>
        <v>0.53333333333333333</v>
      </c>
      <c r="Z4" s="5">
        <f>SUM(M15:M17,M28:M30,M41:M43)/SUM(K15:K17,K28:K30,K41:K43)</f>
        <v>0.59804791481810116</v>
      </c>
      <c r="AA4" s="5">
        <f t="shared" si="0"/>
        <v>0.26027309802929371</v>
      </c>
      <c r="AB4" s="5">
        <f t="shared" si="1"/>
        <v>0.30203560975147686</v>
      </c>
    </row>
    <row r="5" spans="2:28" ht="20.25" thickTop="1" thickBot="1">
      <c r="B5" s="2" t="s">
        <v>15</v>
      </c>
      <c r="C5" s="3">
        <v>43922</v>
      </c>
      <c r="D5" s="4">
        <v>0.30940000000000001</v>
      </c>
      <c r="E5" s="4">
        <v>0.43309999999999998</v>
      </c>
      <c r="F5" s="4">
        <v>0.50900000000000001</v>
      </c>
      <c r="G5" s="4">
        <v>0.55689999999999995</v>
      </c>
      <c r="H5" s="4">
        <v>0.58479999999999999</v>
      </c>
      <c r="I5" s="4">
        <v>0.61880000000000002</v>
      </c>
      <c r="J5" s="2"/>
      <c r="K5" s="2">
        <v>501</v>
      </c>
      <c r="L5" s="2">
        <v>155</v>
      </c>
      <c r="M5" s="2">
        <v>217</v>
      </c>
      <c r="N5" s="2">
        <v>255</v>
      </c>
      <c r="O5" s="2">
        <v>279</v>
      </c>
      <c r="P5" s="2">
        <v>293</v>
      </c>
      <c r="Q5" s="2">
        <v>310</v>
      </c>
      <c r="R5" s="5">
        <f t="shared" si="6"/>
        <v>0.36975349766822119</v>
      </c>
      <c r="T5" s="2" t="s">
        <v>20</v>
      </c>
      <c r="U5" s="3">
        <v>43922</v>
      </c>
      <c r="V5" s="5">
        <f t="shared" si="2"/>
        <v>0.36975349766822119</v>
      </c>
      <c r="W5" s="5">
        <f t="shared" si="3"/>
        <v>0.53672316384180796</v>
      </c>
      <c r="X5" s="5">
        <f t="shared" si="4"/>
        <v>0.64400000000000002</v>
      </c>
      <c r="Y5" s="5">
        <f t="shared" si="5"/>
        <v>0.5423728813559322</v>
      </c>
      <c r="Z5" s="5">
        <f>SUM(M16:M18,M29:M31,M42:M44)/SUM(K16:K18,K29:K31,K42:K44)</f>
        <v>0.55073941866394693</v>
      </c>
      <c r="AA5" s="5">
        <f t="shared" si="0"/>
        <v>0.18098592099572575</v>
      </c>
      <c r="AB5" s="5">
        <f t="shared" si="1"/>
        <v>0.27424650233177883</v>
      </c>
    </row>
    <row r="6" spans="2:28" ht="20.25" thickTop="1" thickBot="1">
      <c r="B6" s="2" t="s">
        <v>15</v>
      </c>
      <c r="C6" s="3">
        <v>43952</v>
      </c>
      <c r="D6" s="4">
        <v>0.34689999999999999</v>
      </c>
      <c r="E6" s="4">
        <v>0.47060000000000002</v>
      </c>
      <c r="F6" s="4">
        <v>0.52129999999999999</v>
      </c>
      <c r="G6" s="4">
        <v>0.57199999999999995</v>
      </c>
      <c r="H6" s="4">
        <v>0.60240000000000005</v>
      </c>
      <c r="I6" s="4">
        <v>0.62680000000000002</v>
      </c>
      <c r="J6" s="2"/>
      <c r="K6" s="2">
        <v>493</v>
      </c>
      <c r="L6" s="2">
        <v>171</v>
      </c>
      <c r="M6" s="2">
        <v>232</v>
      </c>
      <c r="N6" s="2">
        <v>257</v>
      </c>
      <c r="O6" s="2">
        <v>282</v>
      </c>
      <c r="P6" s="2">
        <v>297</v>
      </c>
      <c r="Q6" s="2">
        <v>309</v>
      </c>
      <c r="R6" s="5">
        <f t="shared" si="6"/>
        <v>0.41961307538358905</v>
      </c>
      <c r="T6" s="2" t="s">
        <v>20</v>
      </c>
      <c r="U6" s="3">
        <v>43952</v>
      </c>
      <c r="V6" s="5">
        <f t="shared" si="2"/>
        <v>0.41961307538358905</v>
      </c>
      <c r="W6" s="5">
        <f t="shared" si="3"/>
        <v>0.52709725315515965</v>
      </c>
      <c r="X6" s="5">
        <f t="shared" si="4"/>
        <v>0.60846560846560849</v>
      </c>
      <c r="Y6" s="5">
        <f t="shared" si="5"/>
        <v>0.54347826086956519</v>
      </c>
      <c r="Z6" s="5">
        <f t="shared" ref="Z6:Z14" si="7">SUM(M17:M19,M30:M32,M43:M45)/SUM(K17:K19,K30:K32,K43:K45)</f>
        <v>0.53746928746928746</v>
      </c>
      <c r="AA6" s="5">
        <f t="shared" si="0"/>
        <v>0.11785621208569841</v>
      </c>
      <c r="AB6" s="5">
        <f t="shared" si="1"/>
        <v>0.18885253308201944</v>
      </c>
    </row>
    <row r="7" spans="2:28" ht="20.25" thickTop="1" thickBot="1">
      <c r="B7" s="2" t="s">
        <v>15</v>
      </c>
      <c r="C7" s="3">
        <v>43983</v>
      </c>
      <c r="D7" s="4">
        <v>0.32740000000000002</v>
      </c>
      <c r="E7" s="4">
        <v>0.42459999999999998</v>
      </c>
      <c r="F7" s="4">
        <v>0.48020000000000002</v>
      </c>
      <c r="G7" s="4">
        <v>0.51980000000000004</v>
      </c>
      <c r="H7" s="4">
        <v>0.54759999999999998</v>
      </c>
      <c r="I7" s="4">
        <v>0.56940000000000002</v>
      </c>
      <c r="J7" s="2"/>
      <c r="K7" s="2">
        <v>504</v>
      </c>
      <c r="L7" s="2">
        <v>165</v>
      </c>
      <c r="M7" s="2">
        <v>214</v>
      </c>
      <c r="N7" s="2">
        <v>242</v>
      </c>
      <c r="O7" s="2">
        <v>262</v>
      </c>
      <c r="P7" s="2">
        <v>276</v>
      </c>
      <c r="Q7" s="2">
        <v>287</v>
      </c>
      <c r="R7" s="5">
        <f t="shared" si="6"/>
        <v>0.4425901201602136</v>
      </c>
      <c r="T7" s="2" t="s">
        <v>20</v>
      </c>
      <c r="U7" s="3">
        <v>43983</v>
      </c>
      <c r="V7" s="5">
        <f t="shared" si="2"/>
        <v>0.4425901201602136</v>
      </c>
      <c r="W7" s="5">
        <f t="shared" si="3"/>
        <v>0.55454545454545456</v>
      </c>
      <c r="X7" s="5">
        <f t="shared" si="4"/>
        <v>0.69767441860465118</v>
      </c>
      <c r="Y7" s="5">
        <f t="shared" si="5"/>
        <v>0.63636363636363635</v>
      </c>
      <c r="Z7" s="5">
        <f t="shared" si="7"/>
        <v>0.57242990654205606</v>
      </c>
      <c r="AA7" s="5">
        <f t="shared" si="0"/>
        <v>0.12983978638184246</v>
      </c>
      <c r="AB7" s="5">
        <f t="shared" si="1"/>
        <v>0.25508429844443758</v>
      </c>
    </row>
    <row r="8" spans="2:28" ht="20.25" thickTop="1" thickBot="1">
      <c r="B8" s="2" t="s">
        <v>15</v>
      </c>
      <c r="C8" s="3">
        <v>44013</v>
      </c>
      <c r="D8" s="4">
        <v>0.29799999999999999</v>
      </c>
      <c r="E8" s="4">
        <v>0.42799999999999999</v>
      </c>
      <c r="F8" s="4">
        <v>0.49399999999999999</v>
      </c>
      <c r="G8" s="4">
        <v>0.52200000000000002</v>
      </c>
      <c r="H8" s="4">
        <v>0.54</v>
      </c>
      <c r="I8" s="4">
        <v>0.57199999999999995</v>
      </c>
      <c r="J8" s="2"/>
      <c r="K8" s="2">
        <v>500</v>
      </c>
      <c r="L8" s="2">
        <v>149</v>
      </c>
      <c r="M8" s="2">
        <v>214</v>
      </c>
      <c r="N8" s="2">
        <v>247</v>
      </c>
      <c r="O8" s="2">
        <v>261</v>
      </c>
      <c r="P8" s="2">
        <v>270</v>
      </c>
      <c r="Q8" s="2">
        <v>286</v>
      </c>
      <c r="R8" s="5">
        <f t="shared" si="6"/>
        <v>0.4408817635270541</v>
      </c>
      <c r="T8" s="2" t="s">
        <v>20</v>
      </c>
      <c r="U8" s="3">
        <v>44013</v>
      </c>
      <c r="V8" s="5">
        <f t="shared" si="2"/>
        <v>0.4408817635270541</v>
      </c>
      <c r="W8" s="5">
        <f t="shared" si="3"/>
        <v>0.58255159474671669</v>
      </c>
      <c r="X8" s="5">
        <f t="shared" si="4"/>
        <v>0.68518518518518523</v>
      </c>
      <c r="Y8" s="5">
        <f t="shared" si="5"/>
        <v>0.73076923076923073</v>
      </c>
      <c r="Z8" s="5">
        <f t="shared" si="7"/>
        <v>0.59499999999999997</v>
      </c>
      <c r="AA8" s="5">
        <f t="shared" si="0"/>
        <v>0.15411823647294587</v>
      </c>
      <c r="AB8" s="5">
        <f t="shared" si="1"/>
        <v>0.24430342165813113</v>
      </c>
    </row>
    <row r="9" spans="2:28" ht="20.25" thickTop="1" thickBot="1">
      <c r="B9" s="2" t="s">
        <v>15</v>
      </c>
      <c r="C9" s="3">
        <v>44044</v>
      </c>
      <c r="D9" s="4">
        <v>0.33400000000000002</v>
      </c>
      <c r="E9" s="4">
        <v>0.44729999999999998</v>
      </c>
      <c r="F9" s="4">
        <v>0.503</v>
      </c>
      <c r="G9" s="4">
        <v>0.55269999999999997</v>
      </c>
      <c r="H9" s="4">
        <v>0.5746</v>
      </c>
      <c r="I9" s="4">
        <v>0.58250000000000002</v>
      </c>
      <c r="J9" s="2"/>
      <c r="K9" s="2">
        <v>503</v>
      </c>
      <c r="L9" s="2">
        <v>168</v>
      </c>
      <c r="M9" s="2">
        <v>225</v>
      </c>
      <c r="N9" s="2">
        <v>253</v>
      </c>
      <c r="O9" s="2">
        <v>278</v>
      </c>
      <c r="P9" s="2">
        <v>289</v>
      </c>
      <c r="Q9" s="2">
        <v>293</v>
      </c>
      <c r="R9" s="5">
        <f t="shared" si="6"/>
        <v>0.43331121433311215</v>
      </c>
      <c r="T9" s="2" t="s">
        <v>20</v>
      </c>
      <c r="U9" s="3">
        <v>44044</v>
      </c>
      <c r="V9" s="5">
        <f t="shared" si="2"/>
        <v>0.43331121433311215</v>
      </c>
      <c r="W9" s="5">
        <f t="shared" si="3"/>
        <v>0.5622317596566524</v>
      </c>
      <c r="X9" s="5">
        <f t="shared" si="4"/>
        <v>0.66666666666666663</v>
      </c>
      <c r="Y9" s="5">
        <f t="shared" si="5"/>
        <v>0.70833333333333337</v>
      </c>
      <c r="Z9" s="5">
        <f t="shared" si="7"/>
        <v>0.57363145720894371</v>
      </c>
      <c r="AA9" s="5">
        <f t="shared" si="0"/>
        <v>0.14032024287583156</v>
      </c>
      <c r="AB9" s="5">
        <f t="shared" si="1"/>
        <v>0.23335545233355448</v>
      </c>
    </row>
    <row r="10" spans="2:28" ht="20.25" thickTop="1" thickBot="1">
      <c r="B10" s="2" t="s">
        <v>15</v>
      </c>
      <c r="C10" s="3">
        <v>44075</v>
      </c>
      <c r="D10" s="4">
        <v>0.2994</v>
      </c>
      <c r="E10" s="4">
        <v>0.42909999999999998</v>
      </c>
      <c r="F10" s="4">
        <v>0.499</v>
      </c>
      <c r="G10" s="4">
        <v>0.54690000000000005</v>
      </c>
      <c r="H10" s="4">
        <v>0.56689999999999996</v>
      </c>
      <c r="I10" s="4">
        <v>0.56689999999999996</v>
      </c>
      <c r="J10" s="2"/>
      <c r="K10" s="2">
        <v>501</v>
      </c>
      <c r="L10" s="2">
        <v>150</v>
      </c>
      <c r="M10" s="2">
        <v>215</v>
      </c>
      <c r="N10" s="2">
        <v>250</v>
      </c>
      <c r="O10" s="2">
        <v>274</v>
      </c>
      <c r="P10" s="2">
        <v>284</v>
      </c>
      <c r="Q10" s="2">
        <v>284</v>
      </c>
      <c r="R10" s="5">
        <f t="shared" si="6"/>
        <v>0.43484042553191488</v>
      </c>
      <c r="T10" s="2" t="s">
        <v>20</v>
      </c>
      <c r="U10" s="3">
        <v>44075</v>
      </c>
      <c r="V10" s="5">
        <f t="shared" si="2"/>
        <v>0.43484042553191488</v>
      </c>
      <c r="W10" s="5">
        <f t="shared" si="3"/>
        <v>0.56472491909385114</v>
      </c>
      <c r="X10" s="5">
        <f t="shared" si="4"/>
        <v>0.63218390804597702</v>
      </c>
      <c r="Y10" s="5">
        <f t="shared" si="5"/>
        <v>0.66666666666666663</v>
      </c>
      <c r="Z10" s="5">
        <f t="shared" si="7"/>
        <v>0.57068452380952384</v>
      </c>
      <c r="AA10" s="5">
        <f t="shared" si="0"/>
        <v>0.13584409827760896</v>
      </c>
      <c r="AB10" s="5">
        <f t="shared" si="1"/>
        <v>0.19734348251406214</v>
      </c>
    </row>
    <row r="11" spans="2:28" ht="20.25" thickTop="1" thickBot="1">
      <c r="B11" s="2" t="s">
        <v>15</v>
      </c>
      <c r="C11" s="3">
        <v>44105</v>
      </c>
      <c r="D11" s="4">
        <v>0.34339999999999998</v>
      </c>
      <c r="E11" s="4">
        <v>0.4788</v>
      </c>
      <c r="F11" s="4">
        <v>0.5333</v>
      </c>
      <c r="G11" s="4">
        <v>0.56359999999999999</v>
      </c>
      <c r="H11" s="4">
        <v>0.56569999999999998</v>
      </c>
      <c r="I11" s="4">
        <v>0.56569999999999998</v>
      </c>
      <c r="J11" s="2"/>
      <c r="K11" s="2">
        <v>495</v>
      </c>
      <c r="L11" s="2">
        <v>170</v>
      </c>
      <c r="M11" s="2">
        <v>237</v>
      </c>
      <c r="N11" s="2">
        <v>264</v>
      </c>
      <c r="O11" s="2">
        <v>279</v>
      </c>
      <c r="P11" s="2">
        <v>280</v>
      </c>
      <c r="Q11" s="2">
        <v>280</v>
      </c>
      <c r="R11" s="5">
        <f t="shared" si="6"/>
        <v>0.45163442294863243</v>
      </c>
      <c r="T11" s="2" t="s">
        <v>20</v>
      </c>
      <c r="U11" s="3">
        <v>44105</v>
      </c>
      <c r="V11" s="5">
        <f t="shared" si="2"/>
        <v>0.45163442294863243</v>
      </c>
      <c r="W11" s="5">
        <f t="shared" si="3"/>
        <v>0.57505957108816519</v>
      </c>
      <c r="X11" s="5">
        <f t="shared" si="4"/>
        <v>0.58904109589041098</v>
      </c>
      <c r="Y11" s="5">
        <f t="shared" si="5"/>
        <v>0.73076923076923073</v>
      </c>
      <c r="Z11" s="5">
        <f t="shared" si="7"/>
        <v>0.57879234167893967</v>
      </c>
      <c r="AA11" s="5">
        <f t="shared" si="0"/>
        <v>0.12715791873030724</v>
      </c>
      <c r="AB11" s="5">
        <f t="shared" si="1"/>
        <v>0.13740667294177855</v>
      </c>
    </row>
    <row r="12" spans="2:28" ht="20.25" thickTop="1" thickBot="1">
      <c r="B12" s="2" t="s">
        <v>15</v>
      </c>
      <c r="C12" s="3">
        <v>44136</v>
      </c>
      <c r="D12" s="4">
        <v>0.36330000000000001</v>
      </c>
      <c r="E12" s="4">
        <v>0.46110000000000001</v>
      </c>
      <c r="F12" s="4">
        <v>0.497</v>
      </c>
      <c r="G12" s="4">
        <v>0.497</v>
      </c>
      <c r="H12" s="4">
        <v>0.497</v>
      </c>
      <c r="I12" s="4">
        <v>0.497</v>
      </c>
      <c r="J12" s="2"/>
      <c r="K12" s="2">
        <v>501</v>
      </c>
      <c r="L12" s="2">
        <v>182</v>
      </c>
      <c r="M12" s="2">
        <v>231</v>
      </c>
      <c r="N12" s="2">
        <v>249</v>
      </c>
      <c r="O12" s="2">
        <v>249</v>
      </c>
      <c r="P12" s="2">
        <v>249</v>
      </c>
      <c r="Q12" s="2">
        <v>249</v>
      </c>
      <c r="R12" s="5">
        <f t="shared" si="6"/>
        <v>0.45624582498329991</v>
      </c>
      <c r="T12" s="2" t="s">
        <v>20</v>
      </c>
      <c r="U12" s="3">
        <v>44136</v>
      </c>
      <c r="V12" s="5">
        <f t="shared" si="2"/>
        <v>0.45624582498329991</v>
      </c>
      <c r="W12" s="5">
        <f t="shared" si="3"/>
        <v>0.57382039573820398</v>
      </c>
      <c r="X12" s="5">
        <f t="shared" si="4"/>
        <v>0.60465116279069764</v>
      </c>
      <c r="Y12" s="5">
        <f t="shared" si="5"/>
        <v>0.75</v>
      </c>
      <c r="Z12" s="5">
        <f t="shared" si="7"/>
        <v>0.57683903860160235</v>
      </c>
      <c r="AA12" s="5">
        <f t="shared" si="0"/>
        <v>0.12059321361830244</v>
      </c>
      <c r="AB12" s="5">
        <f t="shared" si="1"/>
        <v>0.14840533780739773</v>
      </c>
    </row>
    <row r="13" spans="2:28" ht="20.25" thickTop="1" thickBot="1">
      <c r="B13" s="2" t="s">
        <v>15</v>
      </c>
      <c r="C13" s="3">
        <v>44166</v>
      </c>
      <c r="D13" s="4">
        <v>0.27179999999999999</v>
      </c>
      <c r="E13" s="4">
        <v>0.375</v>
      </c>
      <c r="F13" s="4">
        <v>0.377</v>
      </c>
      <c r="G13" s="4">
        <v>0.377</v>
      </c>
      <c r="H13" s="4">
        <v>0.377</v>
      </c>
      <c r="I13" s="4">
        <v>0.377</v>
      </c>
      <c r="J13" s="2"/>
      <c r="K13" s="2">
        <v>504</v>
      </c>
      <c r="L13" s="2">
        <v>137</v>
      </c>
      <c r="M13" s="2">
        <v>189</v>
      </c>
      <c r="N13" s="2">
        <v>190</v>
      </c>
      <c r="O13" s="2">
        <v>190</v>
      </c>
      <c r="P13" s="2">
        <v>190</v>
      </c>
      <c r="Q13" s="2">
        <v>190</v>
      </c>
      <c r="R13" s="5">
        <f t="shared" si="6"/>
        <v>0.438</v>
      </c>
      <c r="T13" s="2" t="s">
        <v>20</v>
      </c>
      <c r="U13" s="3">
        <v>44166</v>
      </c>
      <c r="V13" s="5">
        <f t="shared" si="2"/>
        <v>0.438</v>
      </c>
      <c r="W13" s="5">
        <f t="shared" si="3"/>
        <v>0.5565836298932384</v>
      </c>
      <c r="X13" s="5">
        <f t="shared" si="4"/>
        <v>0.46666666666666667</v>
      </c>
      <c r="Y13" s="5">
        <f t="shared" si="5"/>
        <v>0.81818181818181823</v>
      </c>
      <c r="Z13" s="5">
        <f t="shared" si="7"/>
        <v>0.55765199161425572</v>
      </c>
      <c r="AA13" s="5">
        <f t="shared" si="0"/>
        <v>0.11965199161425571</v>
      </c>
      <c r="AB13" s="5">
        <f t="shared" si="1"/>
        <v>2.8666666666666674E-2</v>
      </c>
    </row>
    <row r="14" spans="2:28" ht="20.25" thickTop="1" thickBot="1">
      <c r="B14" s="2" t="s">
        <v>15</v>
      </c>
      <c r="C14" s="3">
        <v>44197</v>
      </c>
      <c r="D14" s="4">
        <v>0.27250000000000002</v>
      </c>
      <c r="E14" s="4">
        <v>0.27250000000000002</v>
      </c>
      <c r="F14" s="4">
        <v>0.27250000000000002</v>
      </c>
      <c r="G14" s="4">
        <v>0.27250000000000002</v>
      </c>
      <c r="H14" s="4">
        <v>0.27250000000000002</v>
      </c>
      <c r="I14" s="4">
        <v>0.27250000000000002</v>
      </c>
      <c r="J14" s="2"/>
      <c r="K14" s="2">
        <v>488</v>
      </c>
      <c r="L14" s="2">
        <v>133</v>
      </c>
      <c r="M14" s="2">
        <v>133</v>
      </c>
      <c r="N14" s="2">
        <v>133</v>
      </c>
      <c r="O14" s="2">
        <v>133</v>
      </c>
      <c r="P14" s="2">
        <v>133</v>
      </c>
      <c r="Q14" s="2">
        <v>133</v>
      </c>
      <c r="R14" s="5">
        <f>SUM(M14:M14)/SUM(K14:K14)</f>
        <v>0.27254098360655737</v>
      </c>
      <c r="T14" s="2" t="s">
        <v>20</v>
      </c>
      <c r="U14" s="3">
        <v>44197</v>
      </c>
      <c r="V14" s="5">
        <f t="shared" si="2"/>
        <v>0.27254098360655737</v>
      </c>
      <c r="W14" s="5">
        <f t="shared" si="3"/>
        <v>0.30303030303030304</v>
      </c>
      <c r="X14" s="5">
        <f t="shared" si="4"/>
        <v>0.7142857142857143</v>
      </c>
      <c r="Y14" s="5">
        <f t="shared" si="5"/>
        <v>0.33333333333333331</v>
      </c>
      <c r="Z14" s="5">
        <f t="shared" si="7"/>
        <v>0.47658610271903323</v>
      </c>
      <c r="AA14" s="5">
        <f t="shared" si="0"/>
        <v>0.20404511911247586</v>
      </c>
      <c r="AB14" s="5">
        <f t="shared" si="1"/>
        <v>0.44174473067915693</v>
      </c>
    </row>
    <row r="15" spans="2:28" ht="20.25" thickTop="1" thickBot="1">
      <c r="B15" s="2" t="s">
        <v>16</v>
      </c>
      <c r="C15" s="3">
        <v>43831</v>
      </c>
      <c r="D15" s="4">
        <v>0.59340000000000004</v>
      </c>
      <c r="E15" s="4">
        <v>0.66920000000000002</v>
      </c>
      <c r="F15" s="4">
        <v>0.68430000000000002</v>
      </c>
      <c r="G15" s="4">
        <v>0.69320000000000004</v>
      </c>
      <c r="H15" s="4">
        <v>0.70450000000000002</v>
      </c>
      <c r="I15" s="4">
        <v>0.71589999999999998</v>
      </c>
      <c r="J15" s="2"/>
      <c r="K15" s="2">
        <v>792</v>
      </c>
      <c r="L15" s="2">
        <v>470</v>
      </c>
      <c r="M15" s="2">
        <v>530</v>
      </c>
      <c r="N15" s="2">
        <v>542</v>
      </c>
      <c r="O15" s="2">
        <v>549</v>
      </c>
      <c r="P15" s="2">
        <v>558</v>
      </c>
      <c r="Q15" s="2">
        <v>567</v>
      </c>
      <c r="R15" s="5">
        <f>SUM(M15:M15)/SUM(K15:K15)</f>
        <v>0.66919191919191923</v>
      </c>
    </row>
    <row r="16" spans="2:28" ht="34.5" thickTop="1" thickBot="1">
      <c r="B16" s="2" t="s">
        <v>16</v>
      </c>
      <c r="C16" s="3">
        <v>43862</v>
      </c>
      <c r="D16" s="4">
        <v>0.54100000000000004</v>
      </c>
      <c r="E16" s="4">
        <v>0.59160000000000001</v>
      </c>
      <c r="F16" s="4">
        <v>0.59509999999999996</v>
      </c>
      <c r="G16" s="4">
        <v>0.62649999999999995</v>
      </c>
      <c r="H16" s="4">
        <v>0.65449999999999997</v>
      </c>
      <c r="I16" s="4">
        <v>0.68759999999999999</v>
      </c>
      <c r="J16" s="2"/>
      <c r="K16" s="2">
        <v>573</v>
      </c>
      <c r="L16" s="2">
        <v>310</v>
      </c>
      <c r="M16" s="2">
        <v>339</v>
      </c>
      <c r="N16" s="2">
        <v>341</v>
      </c>
      <c r="O16" s="2">
        <v>359</v>
      </c>
      <c r="P16" s="2">
        <v>375</v>
      </c>
      <c r="Q16" s="2">
        <v>394</v>
      </c>
      <c r="R16" s="5">
        <f>SUM(M15:M16)/SUM(K15:K16)</f>
        <v>0.63663003663003659</v>
      </c>
      <c r="T16" s="1" t="s">
        <v>0</v>
      </c>
      <c r="U16" s="1" t="s">
        <v>1</v>
      </c>
      <c r="V16" s="1" t="s">
        <v>19</v>
      </c>
      <c r="W16" s="1" t="s">
        <v>22</v>
      </c>
      <c r="X16" s="1" t="s">
        <v>23</v>
      </c>
      <c r="Y16" s="1" t="s">
        <v>24</v>
      </c>
      <c r="Z16" s="1" t="s">
        <v>25</v>
      </c>
      <c r="AA16" s="8" t="s">
        <v>26</v>
      </c>
      <c r="AB16" s="8" t="s">
        <v>27</v>
      </c>
    </row>
    <row r="17" spans="2:28" ht="20.25" thickTop="1" thickBot="1">
      <c r="B17" s="2" t="s">
        <v>16</v>
      </c>
      <c r="C17" s="3">
        <v>43891</v>
      </c>
      <c r="D17" s="4">
        <v>0.4677</v>
      </c>
      <c r="E17" s="4">
        <v>0.50339999999999996</v>
      </c>
      <c r="F17" s="4">
        <v>0.54590000000000005</v>
      </c>
      <c r="G17" s="4">
        <v>0.59179999999999999</v>
      </c>
      <c r="H17" s="4">
        <v>0.62409999999999999</v>
      </c>
      <c r="I17" s="4">
        <v>0.65139999999999998</v>
      </c>
      <c r="J17" s="2"/>
      <c r="K17" s="2">
        <v>588</v>
      </c>
      <c r="L17" s="2">
        <v>275</v>
      </c>
      <c r="M17" s="2">
        <v>296</v>
      </c>
      <c r="N17" s="2">
        <v>321</v>
      </c>
      <c r="O17" s="2">
        <v>348</v>
      </c>
      <c r="P17" s="2">
        <v>367</v>
      </c>
      <c r="Q17" s="2">
        <v>383</v>
      </c>
      <c r="R17" s="5">
        <f t="shared" si="6"/>
        <v>0.59651817716333844</v>
      </c>
      <c r="T17" s="2" t="s">
        <v>20</v>
      </c>
      <c r="U17" s="3">
        <v>43831</v>
      </c>
      <c r="V17" s="5">
        <f>R55</f>
        <v>0.42914171656686628</v>
      </c>
      <c r="W17" s="5">
        <f>R68</f>
        <v>0.78914141414141414</v>
      </c>
      <c r="X17" s="5">
        <f>R81</f>
        <v>1</v>
      </c>
      <c r="Y17" s="5">
        <f>R94</f>
        <v>1</v>
      </c>
      <c r="Z17" s="5">
        <f>SUM(M68,M81,M94)/SUM(K68,K81,K94)</f>
        <v>0.79202988792029883</v>
      </c>
      <c r="AA17" s="5">
        <f t="shared" ref="AA17:AA29" si="8">Z17-V17</f>
        <v>0.36288817135343254</v>
      </c>
      <c r="AB17" s="5">
        <f t="shared" ref="AB17:AB29" si="9">X17-V17</f>
        <v>0.57085828343313372</v>
      </c>
    </row>
    <row r="18" spans="2:28" ht="20.25" thickTop="1" thickBot="1">
      <c r="B18" s="2" t="s">
        <v>16</v>
      </c>
      <c r="C18" s="3">
        <v>43922</v>
      </c>
      <c r="D18" s="4">
        <v>0.40050000000000002</v>
      </c>
      <c r="E18" s="4">
        <v>0.50929999999999997</v>
      </c>
      <c r="F18" s="4">
        <v>0.57410000000000005</v>
      </c>
      <c r="G18" s="4">
        <v>0.60880000000000001</v>
      </c>
      <c r="H18" s="4">
        <v>0.65280000000000005</v>
      </c>
      <c r="I18" s="4">
        <v>0.6875</v>
      </c>
      <c r="J18" s="2"/>
      <c r="K18" s="2">
        <v>432</v>
      </c>
      <c r="L18" s="2">
        <v>173</v>
      </c>
      <c r="M18" s="2">
        <v>220</v>
      </c>
      <c r="N18" s="2">
        <v>248</v>
      </c>
      <c r="O18" s="2">
        <v>263</v>
      </c>
      <c r="P18" s="2">
        <v>282</v>
      </c>
      <c r="Q18" s="2">
        <v>297</v>
      </c>
      <c r="R18" s="5">
        <f t="shared" si="6"/>
        <v>0.53672316384180796</v>
      </c>
      <c r="T18" s="2" t="s">
        <v>20</v>
      </c>
      <c r="U18" s="3">
        <v>43862</v>
      </c>
      <c r="V18" s="5">
        <f t="shared" ref="V18:V29" si="10">R56</f>
        <v>0.41365461847389556</v>
      </c>
      <c r="W18" s="5">
        <f t="shared" ref="W18:W29" si="11">R69</f>
        <v>0.76336996336996332</v>
      </c>
      <c r="X18" s="5">
        <f t="shared" ref="X18:X29" si="12">R82</f>
        <v>0.80392156862745101</v>
      </c>
      <c r="Y18" s="5">
        <f t="shared" ref="Y18:Y29" si="13">R95</f>
        <v>0.8571428571428571</v>
      </c>
      <c r="Z18" s="5">
        <f>SUM(M68:M69,M81:M82,M94:M95)/SUM(K68:K69,K81:K82,K94:K95)</f>
        <v>0.7687210072895958</v>
      </c>
      <c r="AA18" s="5">
        <f t="shared" si="8"/>
        <v>0.35506638881570024</v>
      </c>
      <c r="AB18" s="5">
        <f t="shared" si="9"/>
        <v>0.39026695015355545</v>
      </c>
    </row>
    <row r="19" spans="2:28" ht="20.25" thickTop="1" thickBot="1">
      <c r="B19" s="2" t="s">
        <v>16</v>
      </c>
      <c r="C19" s="3">
        <v>43952</v>
      </c>
      <c r="D19" s="4">
        <v>0.51380000000000003</v>
      </c>
      <c r="E19" s="4">
        <v>0.59330000000000005</v>
      </c>
      <c r="F19" s="4">
        <v>0.66359999999999997</v>
      </c>
      <c r="G19" s="4">
        <v>0.7248</v>
      </c>
      <c r="H19" s="4">
        <v>0.74619999999999997</v>
      </c>
      <c r="I19" s="4">
        <v>0.77680000000000005</v>
      </c>
      <c r="J19" s="2"/>
      <c r="K19" s="2">
        <v>327</v>
      </c>
      <c r="L19" s="2">
        <v>168</v>
      </c>
      <c r="M19" s="2">
        <v>194</v>
      </c>
      <c r="N19" s="2">
        <v>217</v>
      </c>
      <c r="O19" s="2">
        <v>237</v>
      </c>
      <c r="P19" s="2">
        <v>244</v>
      </c>
      <c r="Q19" s="2">
        <v>254</v>
      </c>
      <c r="R19" s="5">
        <f t="shared" si="6"/>
        <v>0.52709725315515965</v>
      </c>
      <c r="T19" s="2" t="s">
        <v>20</v>
      </c>
      <c r="U19" s="3">
        <v>43891</v>
      </c>
      <c r="V19" s="5">
        <f t="shared" si="10"/>
        <v>0.41572285143237842</v>
      </c>
      <c r="W19" s="5">
        <f t="shared" si="11"/>
        <v>0.7332309267793139</v>
      </c>
      <c r="X19" s="5">
        <f t="shared" si="12"/>
        <v>0.78199052132701419</v>
      </c>
      <c r="Y19" s="5">
        <f t="shared" si="13"/>
        <v>0.74444444444444446</v>
      </c>
      <c r="Z19" s="5">
        <f>SUM(M68:M70,M81:M83,M94:M96)/SUM(K68:K70,K81:K83,K94:K96)</f>
        <v>0.73824312333629105</v>
      </c>
      <c r="AA19" s="5">
        <f t="shared" si="8"/>
        <v>0.32252027190391264</v>
      </c>
      <c r="AB19" s="5">
        <f t="shared" si="9"/>
        <v>0.36626766989463577</v>
      </c>
    </row>
    <row r="20" spans="2:28" ht="20.25" thickTop="1" thickBot="1">
      <c r="B20" s="2" t="s">
        <v>16</v>
      </c>
      <c r="C20" s="3">
        <v>43983</v>
      </c>
      <c r="D20" s="4">
        <v>0.47799999999999998</v>
      </c>
      <c r="E20" s="4">
        <v>0.57479999999999998</v>
      </c>
      <c r="F20" s="4">
        <v>0.62170000000000003</v>
      </c>
      <c r="G20" s="4">
        <v>0.66569999999999996</v>
      </c>
      <c r="H20" s="4">
        <v>0.68330000000000002</v>
      </c>
      <c r="I20" s="4">
        <v>0.73019999999999996</v>
      </c>
      <c r="J20" s="2"/>
      <c r="K20" s="2">
        <v>341</v>
      </c>
      <c r="L20" s="2">
        <v>163</v>
      </c>
      <c r="M20" s="2">
        <v>196</v>
      </c>
      <c r="N20" s="2">
        <v>212</v>
      </c>
      <c r="O20" s="2">
        <v>227</v>
      </c>
      <c r="P20" s="2">
        <v>233</v>
      </c>
      <c r="Q20" s="2">
        <v>249</v>
      </c>
      <c r="R20" s="5">
        <f t="shared" si="6"/>
        <v>0.55454545454545456</v>
      </c>
      <c r="T20" s="2" t="s">
        <v>20</v>
      </c>
      <c r="U20" s="3">
        <v>43922</v>
      </c>
      <c r="V20" s="5">
        <f t="shared" si="10"/>
        <v>0.44103930712858097</v>
      </c>
      <c r="W20" s="5">
        <f t="shared" si="11"/>
        <v>0.6880100439422473</v>
      </c>
      <c r="X20" s="5">
        <f t="shared" si="12"/>
        <v>0.79200000000000004</v>
      </c>
      <c r="Y20" s="5">
        <f t="shared" si="13"/>
        <v>0.72881355932203384</v>
      </c>
      <c r="Z20" s="5">
        <f t="shared" ref="Z20:Z29" si="14">SUM(M69:M71,M82:M84,M95:M97)/SUM(K69:K71,K82:K84,K95:K97)</f>
        <v>0.70372259051504338</v>
      </c>
      <c r="AA20" s="5">
        <f t="shared" si="8"/>
        <v>0.26268328338646241</v>
      </c>
      <c r="AB20" s="5">
        <f t="shared" si="9"/>
        <v>0.35096069287141907</v>
      </c>
    </row>
    <row r="21" spans="2:28" ht="20.25" thickTop="1" thickBot="1">
      <c r="B21" s="2" t="s">
        <v>16</v>
      </c>
      <c r="C21" s="3">
        <v>44013</v>
      </c>
      <c r="D21" s="4">
        <v>0.4899</v>
      </c>
      <c r="E21" s="4">
        <v>0.58040000000000003</v>
      </c>
      <c r="F21" s="4">
        <v>0.63570000000000004</v>
      </c>
      <c r="G21" s="4">
        <v>0.65580000000000005</v>
      </c>
      <c r="H21" s="4">
        <v>0.6784</v>
      </c>
      <c r="I21" s="4">
        <v>0.69099999999999995</v>
      </c>
      <c r="J21" s="2"/>
      <c r="K21" s="2">
        <v>398</v>
      </c>
      <c r="L21" s="2">
        <v>195</v>
      </c>
      <c r="M21" s="2">
        <v>231</v>
      </c>
      <c r="N21" s="2">
        <v>253</v>
      </c>
      <c r="O21" s="2">
        <v>261</v>
      </c>
      <c r="P21" s="2">
        <v>270</v>
      </c>
      <c r="Q21" s="2">
        <v>275</v>
      </c>
      <c r="R21" s="5">
        <f t="shared" si="6"/>
        <v>0.58255159474671669</v>
      </c>
      <c r="T21" s="2" t="s">
        <v>20</v>
      </c>
      <c r="U21" s="3">
        <v>43952</v>
      </c>
      <c r="V21" s="5">
        <f t="shared" si="10"/>
        <v>0.48699132755170116</v>
      </c>
      <c r="W21" s="5">
        <f t="shared" si="11"/>
        <v>0.68893838158871568</v>
      </c>
      <c r="X21" s="5">
        <f t="shared" si="12"/>
        <v>0.79894179894179895</v>
      </c>
      <c r="Y21" s="5">
        <f t="shared" si="13"/>
        <v>0.69565217391304346</v>
      </c>
      <c r="Z21" s="5">
        <f t="shared" si="14"/>
        <v>0.70208845208845205</v>
      </c>
      <c r="AA21" s="5">
        <f t="shared" si="8"/>
        <v>0.21509712453675089</v>
      </c>
      <c r="AB21" s="5">
        <f t="shared" si="9"/>
        <v>0.31195047139009779</v>
      </c>
    </row>
    <row r="22" spans="2:28" ht="20.25" thickTop="1" thickBot="1">
      <c r="B22" s="2" t="s">
        <v>16</v>
      </c>
      <c r="C22" s="3">
        <v>44044</v>
      </c>
      <c r="D22" s="4">
        <v>0.46710000000000002</v>
      </c>
      <c r="E22" s="4">
        <v>0.53520000000000001</v>
      </c>
      <c r="F22" s="4">
        <v>0.58450000000000002</v>
      </c>
      <c r="G22" s="4">
        <v>0.60089999999999999</v>
      </c>
      <c r="H22" s="4">
        <v>0.62209999999999999</v>
      </c>
      <c r="I22" s="4">
        <v>0.62680000000000002</v>
      </c>
      <c r="J22" s="2"/>
      <c r="K22" s="2">
        <v>426</v>
      </c>
      <c r="L22" s="2">
        <v>199</v>
      </c>
      <c r="M22" s="2">
        <v>228</v>
      </c>
      <c r="N22" s="2">
        <v>249</v>
      </c>
      <c r="O22" s="2">
        <v>256</v>
      </c>
      <c r="P22" s="2">
        <v>265</v>
      </c>
      <c r="Q22" s="2">
        <v>267</v>
      </c>
      <c r="R22" s="5">
        <f t="shared" si="6"/>
        <v>0.5622317596566524</v>
      </c>
      <c r="T22" s="2" t="s">
        <v>20</v>
      </c>
      <c r="U22" s="3">
        <v>43983</v>
      </c>
      <c r="V22" s="5">
        <f t="shared" si="10"/>
        <v>0.51668891855807741</v>
      </c>
      <c r="W22" s="5">
        <f t="shared" si="11"/>
        <v>0.71090909090909093</v>
      </c>
      <c r="X22" s="5">
        <f t="shared" si="12"/>
        <v>0.8294573643410853</v>
      </c>
      <c r="Y22" s="5">
        <f t="shared" si="13"/>
        <v>0.76363636363636367</v>
      </c>
      <c r="Z22" s="5">
        <f t="shared" si="14"/>
        <v>0.72507788161993769</v>
      </c>
      <c r="AA22" s="5">
        <f t="shared" si="8"/>
        <v>0.20838896306186028</v>
      </c>
      <c r="AB22" s="5">
        <f t="shared" si="9"/>
        <v>0.31276844578300789</v>
      </c>
    </row>
    <row r="23" spans="2:28" ht="20.25" thickTop="1" thickBot="1">
      <c r="B23" s="2" t="s">
        <v>16</v>
      </c>
      <c r="C23" s="3">
        <v>44075</v>
      </c>
      <c r="D23" s="4">
        <v>0.47089999999999999</v>
      </c>
      <c r="E23" s="4">
        <v>0.58009999999999995</v>
      </c>
      <c r="F23" s="4">
        <v>0.63829999999999998</v>
      </c>
      <c r="G23" s="4">
        <v>0.66020000000000001</v>
      </c>
      <c r="H23" s="4">
        <v>0.68200000000000005</v>
      </c>
      <c r="I23" s="4">
        <v>0.68200000000000005</v>
      </c>
      <c r="J23" s="2"/>
      <c r="K23" s="2">
        <v>412</v>
      </c>
      <c r="L23" s="2">
        <v>194</v>
      </c>
      <c r="M23" s="2">
        <v>239</v>
      </c>
      <c r="N23" s="2">
        <v>263</v>
      </c>
      <c r="O23" s="2">
        <v>272</v>
      </c>
      <c r="P23" s="2">
        <v>281</v>
      </c>
      <c r="Q23" s="2">
        <v>281</v>
      </c>
      <c r="R23" s="5">
        <f t="shared" si="6"/>
        <v>0.56472491909385114</v>
      </c>
      <c r="T23" s="2" t="s">
        <v>20</v>
      </c>
      <c r="U23" s="3">
        <v>44013</v>
      </c>
      <c r="V23" s="5">
        <f t="shared" si="10"/>
        <v>0.51770207080828323</v>
      </c>
      <c r="W23" s="5">
        <f t="shared" si="11"/>
        <v>0.72138836772983117</v>
      </c>
      <c r="X23" s="5">
        <f t="shared" si="12"/>
        <v>0.78703703703703709</v>
      </c>
      <c r="Y23" s="5">
        <f t="shared" si="13"/>
        <v>0.84615384615384615</v>
      </c>
      <c r="Z23" s="5">
        <f t="shared" si="14"/>
        <v>0.73</v>
      </c>
      <c r="AA23" s="5">
        <f t="shared" si="8"/>
        <v>0.21229792919171675</v>
      </c>
      <c r="AB23" s="5">
        <f t="shared" si="9"/>
        <v>0.26933496622875386</v>
      </c>
    </row>
    <row r="24" spans="2:28" ht="20.25" thickTop="1" thickBot="1">
      <c r="B24" s="2" t="s">
        <v>16</v>
      </c>
      <c r="C24" s="3">
        <v>44105</v>
      </c>
      <c r="D24" s="4">
        <v>0.51070000000000004</v>
      </c>
      <c r="E24" s="4">
        <v>0.61050000000000004</v>
      </c>
      <c r="F24" s="4">
        <v>0.64129999999999998</v>
      </c>
      <c r="G24" s="4">
        <v>0.64849999999999997</v>
      </c>
      <c r="H24" s="4">
        <v>0.64849999999999997</v>
      </c>
      <c r="I24" s="4">
        <v>0.64849999999999997</v>
      </c>
      <c r="J24" s="2"/>
      <c r="K24" s="2">
        <v>421</v>
      </c>
      <c r="L24" s="2">
        <v>215</v>
      </c>
      <c r="M24" s="2">
        <v>257</v>
      </c>
      <c r="N24" s="2">
        <v>270</v>
      </c>
      <c r="O24" s="2">
        <v>273</v>
      </c>
      <c r="P24" s="2">
        <v>273</v>
      </c>
      <c r="Q24" s="2">
        <v>273</v>
      </c>
      <c r="R24" s="5">
        <f t="shared" si="6"/>
        <v>0.57505957108816519</v>
      </c>
      <c r="T24" s="2" t="s">
        <v>20</v>
      </c>
      <c r="U24" s="3">
        <v>44044</v>
      </c>
      <c r="V24" s="5">
        <f t="shared" si="10"/>
        <v>0.51493032514930326</v>
      </c>
      <c r="W24" s="5">
        <f t="shared" si="11"/>
        <v>0.70472103004291842</v>
      </c>
      <c r="X24" s="5">
        <f t="shared" si="12"/>
        <v>0.75</v>
      </c>
      <c r="Y24" s="5">
        <f t="shared" si="13"/>
        <v>0.83333333333333337</v>
      </c>
      <c r="Z24" s="5">
        <f t="shared" si="14"/>
        <v>0.71087124132613722</v>
      </c>
      <c r="AA24" s="5">
        <f t="shared" si="8"/>
        <v>0.19594091617683396</v>
      </c>
      <c r="AB24" s="5">
        <f t="shared" si="9"/>
        <v>0.23506967485069674</v>
      </c>
    </row>
    <row r="25" spans="2:28" ht="20.25" thickTop="1" thickBot="1">
      <c r="B25" s="2" t="s">
        <v>16</v>
      </c>
      <c r="C25" s="3">
        <v>44136</v>
      </c>
      <c r="D25" s="4">
        <v>0.48020000000000002</v>
      </c>
      <c r="E25" s="4">
        <v>0.53639999999999999</v>
      </c>
      <c r="F25" s="4">
        <v>0.55300000000000005</v>
      </c>
      <c r="G25" s="4">
        <v>0.55300000000000005</v>
      </c>
      <c r="H25" s="4">
        <v>0.55300000000000005</v>
      </c>
      <c r="I25" s="4">
        <v>0.55300000000000005</v>
      </c>
      <c r="J25" s="2"/>
      <c r="K25" s="2">
        <v>481</v>
      </c>
      <c r="L25" s="2">
        <v>231</v>
      </c>
      <c r="M25" s="2">
        <v>258</v>
      </c>
      <c r="N25" s="2">
        <v>266</v>
      </c>
      <c r="O25" s="2">
        <v>266</v>
      </c>
      <c r="P25" s="2">
        <v>266</v>
      </c>
      <c r="Q25" s="2">
        <v>266</v>
      </c>
      <c r="R25" s="5">
        <f t="shared" si="6"/>
        <v>0.57382039573820398</v>
      </c>
      <c r="T25" s="2" t="s">
        <v>20</v>
      </c>
      <c r="U25" s="3">
        <v>44075</v>
      </c>
      <c r="V25" s="5">
        <f t="shared" si="10"/>
        <v>0.51795212765957444</v>
      </c>
      <c r="W25" s="5">
        <f t="shared" si="11"/>
        <v>0.70873786407766992</v>
      </c>
      <c r="X25" s="5">
        <f t="shared" si="12"/>
        <v>0.72413793103448276</v>
      </c>
      <c r="Y25" s="5">
        <f t="shared" si="13"/>
        <v>0.76190476190476186</v>
      </c>
      <c r="Z25" s="5">
        <f t="shared" si="14"/>
        <v>0.71056547619047616</v>
      </c>
      <c r="AA25" s="5">
        <f t="shared" si="8"/>
        <v>0.19261334853090173</v>
      </c>
      <c r="AB25" s="5">
        <f t="shared" si="9"/>
        <v>0.20618580337490833</v>
      </c>
    </row>
    <row r="26" spans="2:28" ht="20.25" thickTop="1" thickBot="1">
      <c r="B26" s="2" t="s">
        <v>16</v>
      </c>
      <c r="C26" s="3">
        <v>44166</v>
      </c>
      <c r="D26" s="4">
        <v>0.4652</v>
      </c>
      <c r="E26" s="4">
        <v>0.53080000000000005</v>
      </c>
      <c r="F26" s="4">
        <v>0.53280000000000005</v>
      </c>
      <c r="G26" s="4">
        <v>0.53280000000000005</v>
      </c>
      <c r="H26" s="4">
        <v>0.53280000000000005</v>
      </c>
      <c r="I26" s="4">
        <v>0.53280000000000005</v>
      </c>
      <c r="J26" s="2"/>
      <c r="K26" s="2">
        <v>503</v>
      </c>
      <c r="L26" s="2">
        <v>234</v>
      </c>
      <c r="M26" s="2">
        <v>267</v>
      </c>
      <c r="N26" s="2">
        <v>268</v>
      </c>
      <c r="O26" s="2">
        <v>268</v>
      </c>
      <c r="P26" s="2">
        <v>268</v>
      </c>
      <c r="Q26" s="2">
        <v>268</v>
      </c>
      <c r="R26" s="5">
        <f t="shared" si="6"/>
        <v>0.5565836298932384</v>
      </c>
      <c r="T26" s="2" t="s">
        <v>20</v>
      </c>
      <c r="U26" s="3">
        <v>44105</v>
      </c>
      <c r="V26" s="5">
        <f t="shared" si="10"/>
        <v>0.53569046030687129</v>
      </c>
      <c r="W26" s="5">
        <f t="shared" si="11"/>
        <v>0.72915011914217631</v>
      </c>
      <c r="X26" s="5">
        <f t="shared" si="12"/>
        <v>0.71232876712328763</v>
      </c>
      <c r="Y26" s="5">
        <f t="shared" si="13"/>
        <v>0.80769230769230771</v>
      </c>
      <c r="Z26" s="5">
        <f t="shared" si="14"/>
        <v>0.72974963181148744</v>
      </c>
      <c r="AA26" s="5">
        <f t="shared" si="8"/>
        <v>0.19405917150461616</v>
      </c>
      <c r="AB26" s="5">
        <f t="shared" si="9"/>
        <v>0.17663830681641635</v>
      </c>
    </row>
    <row r="27" spans="2:28" ht="20.25" thickTop="1" thickBot="1">
      <c r="B27" s="2" t="s">
        <v>16</v>
      </c>
      <c r="C27" s="3">
        <v>44197</v>
      </c>
      <c r="D27" s="4">
        <v>0.30299999999999999</v>
      </c>
      <c r="E27" s="4">
        <v>0.30299999999999999</v>
      </c>
      <c r="F27" s="4">
        <v>0.30299999999999999</v>
      </c>
      <c r="G27" s="4">
        <v>0.30299999999999999</v>
      </c>
      <c r="H27" s="4">
        <v>0.30299999999999999</v>
      </c>
      <c r="I27" s="4">
        <v>0.30299999999999999</v>
      </c>
      <c r="J27" s="2"/>
      <c r="K27" s="2">
        <v>330</v>
      </c>
      <c r="L27" s="2">
        <v>100</v>
      </c>
      <c r="M27" s="2">
        <v>100</v>
      </c>
      <c r="N27" s="2">
        <v>100</v>
      </c>
      <c r="O27" s="2">
        <v>100</v>
      </c>
      <c r="P27" s="2">
        <v>100</v>
      </c>
      <c r="Q27" s="2">
        <v>100</v>
      </c>
      <c r="R27" s="5">
        <f>SUM(M27:M27)/SUM(K27:K27)</f>
        <v>0.30303030303030304</v>
      </c>
      <c r="T27" s="2" t="s">
        <v>20</v>
      </c>
      <c r="U27" s="3">
        <v>44136</v>
      </c>
      <c r="V27" s="5">
        <f t="shared" si="10"/>
        <v>0.5410821643286573</v>
      </c>
      <c r="W27" s="5">
        <f t="shared" si="11"/>
        <v>0.72070015220700157</v>
      </c>
      <c r="X27" s="5">
        <f t="shared" si="12"/>
        <v>0.72093023255813948</v>
      </c>
      <c r="Y27" s="5">
        <f t="shared" si="13"/>
        <v>0.8125</v>
      </c>
      <c r="Z27" s="5">
        <f t="shared" si="14"/>
        <v>0.72177713037144942</v>
      </c>
      <c r="AA27" s="5">
        <f t="shared" si="8"/>
        <v>0.18069496604279212</v>
      </c>
      <c r="AB27" s="5">
        <f t="shared" si="9"/>
        <v>0.17984806822948218</v>
      </c>
    </row>
    <row r="28" spans="2:28" ht="20.25" thickTop="1" thickBot="1">
      <c r="B28" s="2" t="s">
        <v>17</v>
      </c>
      <c r="C28" s="3">
        <v>43831</v>
      </c>
      <c r="D28" s="4">
        <v>0.71430000000000005</v>
      </c>
      <c r="E28" s="4">
        <v>0.85709999999999997</v>
      </c>
      <c r="F28" s="4">
        <v>0.85709999999999997</v>
      </c>
      <c r="G28" s="4">
        <v>0.85709999999999997</v>
      </c>
      <c r="H28" s="4">
        <v>0.85709999999999997</v>
      </c>
      <c r="I28" s="4">
        <v>0.85709999999999997</v>
      </c>
      <c r="J28" s="2"/>
      <c r="K28" s="2">
        <v>7</v>
      </c>
      <c r="L28" s="2">
        <v>5</v>
      </c>
      <c r="M28" s="2">
        <v>6</v>
      </c>
      <c r="N28" s="2">
        <v>6</v>
      </c>
      <c r="O28" s="2">
        <v>6</v>
      </c>
      <c r="P28" s="2">
        <v>6</v>
      </c>
      <c r="Q28" s="2">
        <v>6</v>
      </c>
      <c r="R28" s="5">
        <f>SUM(M28:M28)/SUM(K28:K28)</f>
        <v>0.8571428571428571</v>
      </c>
      <c r="T28" s="2" t="s">
        <v>20</v>
      </c>
      <c r="U28" s="3">
        <v>44166</v>
      </c>
      <c r="V28" s="5">
        <f t="shared" si="10"/>
        <v>0.53533333333333333</v>
      </c>
      <c r="W28" s="5">
        <f t="shared" si="11"/>
        <v>0.70391459074733098</v>
      </c>
      <c r="X28" s="5">
        <f t="shared" si="12"/>
        <v>0.66666666666666663</v>
      </c>
      <c r="Y28" s="5">
        <f t="shared" si="13"/>
        <v>0.81818181818181823</v>
      </c>
      <c r="Z28" s="5">
        <f t="shared" si="14"/>
        <v>0.70440251572327039</v>
      </c>
      <c r="AA28" s="5">
        <f t="shared" si="8"/>
        <v>0.16906918238993707</v>
      </c>
      <c r="AB28" s="5">
        <f t="shared" si="9"/>
        <v>0.1313333333333333</v>
      </c>
    </row>
    <row r="29" spans="2:28" ht="20.25" thickTop="1" thickBot="1">
      <c r="B29" s="2" t="s">
        <v>17</v>
      </c>
      <c r="C29" s="3">
        <v>43862</v>
      </c>
      <c r="D29" s="4">
        <v>0.66320000000000001</v>
      </c>
      <c r="E29" s="4">
        <v>0.71579999999999999</v>
      </c>
      <c r="F29" s="4">
        <v>0.71579999999999999</v>
      </c>
      <c r="G29" s="4">
        <v>0.72629999999999995</v>
      </c>
      <c r="H29" s="4">
        <v>0.76839999999999997</v>
      </c>
      <c r="I29" s="4">
        <v>0.77890000000000004</v>
      </c>
      <c r="J29" s="2"/>
      <c r="K29" s="2">
        <v>95</v>
      </c>
      <c r="L29" s="2">
        <v>63</v>
      </c>
      <c r="M29" s="2">
        <v>68</v>
      </c>
      <c r="N29" s="2">
        <v>68</v>
      </c>
      <c r="O29" s="2">
        <v>69</v>
      </c>
      <c r="P29" s="2">
        <v>73</v>
      </c>
      <c r="Q29" s="2">
        <v>74</v>
      </c>
      <c r="R29" s="5">
        <f>SUM(M28:M29)/SUM(K28:K29)</f>
        <v>0.72549019607843135</v>
      </c>
      <c r="T29" s="2" t="s">
        <v>20</v>
      </c>
      <c r="U29" s="3">
        <v>44197</v>
      </c>
      <c r="V29" s="5">
        <f t="shared" si="10"/>
        <v>0.46014735432016074</v>
      </c>
      <c r="W29" s="5">
        <f t="shared" si="11"/>
        <v>0.39090909090909093</v>
      </c>
      <c r="X29" s="5">
        <f t="shared" si="12"/>
        <v>0.66666666666666663</v>
      </c>
      <c r="Y29" s="5">
        <f t="shared" si="13"/>
        <v>0.33333333333333331</v>
      </c>
      <c r="Z29" s="5">
        <f t="shared" si="14"/>
        <v>0.60876132930513593</v>
      </c>
      <c r="AA29" s="5">
        <f t="shared" si="8"/>
        <v>0.14861397498497519</v>
      </c>
      <c r="AB29" s="5">
        <f t="shared" si="9"/>
        <v>0.20651931234650589</v>
      </c>
    </row>
    <row r="30" spans="2:28" ht="20.25" thickTop="1" thickBot="1">
      <c r="B30" s="2" t="s">
        <v>17</v>
      </c>
      <c r="C30" s="3">
        <v>43891</v>
      </c>
      <c r="D30" s="4">
        <v>0.51380000000000003</v>
      </c>
      <c r="E30" s="4">
        <v>0.55959999999999999</v>
      </c>
      <c r="F30" s="4">
        <v>0.61470000000000002</v>
      </c>
      <c r="G30" s="4">
        <v>0.68810000000000004</v>
      </c>
      <c r="H30" s="4">
        <v>0.68810000000000004</v>
      </c>
      <c r="I30" s="4">
        <v>0.71560000000000001</v>
      </c>
      <c r="J30" s="2"/>
      <c r="K30" s="2">
        <v>109</v>
      </c>
      <c r="L30" s="2">
        <v>56</v>
      </c>
      <c r="M30" s="2">
        <v>61</v>
      </c>
      <c r="N30" s="2">
        <v>67</v>
      </c>
      <c r="O30" s="2">
        <v>75</v>
      </c>
      <c r="P30" s="2">
        <v>75</v>
      </c>
      <c r="Q30" s="2">
        <v>78</v>
      </c>
      <c r="R30" s="5">
        <f t="shared" si="6"/>
        <v>0.6398104265402843</v>
      </c>
    </row>
    <row r="31" spans="2:28" ht="20.25" thickTop="1" thickBot="1">
      <c r="B31" s="2" t="s">
        <v>17</v>
      </c>
      <c r="C31" s="3">
        <v>43922</v>
      </c>
      <c r="D31" s="4">
        <v>0.5</v>
      </c>
      <c r="E31" s="4">
        <v>0.69569999999999999</v>
      </c>
      <c r="F31" s="4">
        <v>0.76090000000000002</v>
      </c>
      <c r="G31" s="4">
        <v>0.78259999999999996</v>
      </c>
      <c r="H31" s="4">
        <v>0.82609999999999995</v>
      </c>
      <c r="I31" s="4">
        <v>0.86960000000000004</v>
      </c>
      <c r="J31" s="2"/>
      <c r="K31" s="2">
        <v>46</v>
      </c>
      <c r="L31" s="2">
        <v>23</v>
      </c>
      <c r="M31" s="2">
        <v>32</v>
      </c>
      <c r="N31" s="2">
        <v>35</v>
      </c>
      <c r="O31" s="2">
        <v>36</v>
      </c>
      <c r="P31" s="2">
        <v>38</v>
      </c>
      <c r="Q31" s="2">
        <v>40</v>
      </c>
      <c r="R31" s="5">
        <f t="shared" si="6"/>
        <v>0.64400000000000002</v>
      </c>
    </row>
    <row r="32" spans="2:28" ht="20.25" thickTop="1" thickBot="1">
      <c r="B32" s="2" t="s">
        <v>17</v>
      </c>
      <c r="C32" s="3">
        <v>43952</v>
      </c>
      <c r="D32" s="4">
        <v>0.64710000000000001</v>
      </c>
      <c r="E32" s="4">
        <v>0.64710000000000001</v>
      </c>
      <c r="F32" s="4">
        <v>0.70589999999999997</v>
      </c>
      <c r="G32" s="4">
        <v>0.76470000000000005</v>
      </c>
      <c r="H32" s="4">
        <v>0.82350000000000001</v>
      </c>
      <c r="I32" s="4">
        <v>0.82350000000000001</v>
      </c>
      <c r="J32" s="2"/>
      <c r="K32" s="2">
        <v>34</v>
      </c>
      <c r="L32" s="2">
        <v>22</v>
      </c>
      <c r="M32" s="2">
        <v>22</v>
      </c>
      <c r="N32" s="2">
        <v>24</v>
      </c>
      <c r="O32" s="2">
        <v>26</v>
      </c>
      <c r="P32" s="2">
        <v>28</v>
      </c>
      <c r="Q32" s="2">
        <v>28</v>
      </c>
      <c r="R32" s="5">
        <f t="shared" si="6"/>
        <v>0.60846560846560849</v>
      </c>
    </row>
    <row r="33" spans="2:18" ht="20.25" thickTop="1" thickBot="1">
      <c r="B33" s="2" t="s">
        <v>17</v>
      </c>
      <c r="C33" s="3">
        <v>43983</v>
      </c>
      <c r="D33" s="4">
        <v>0.63270000000000004</v>
      </c>
      <c r="E33" s="4">
        <v>0.73470000000000002</v>
      </c>
      <c r="F33" s="4">
        <v>0.75509999999999999</v>
      </c>
      <c r="G33" s="4">
        <v>0.79590000000000005</v>
      </c>
      <c r="H33" s="4">
        <v>0.79590000000000005</v>
      </c>
      <c r="I33" s="4">
        <v>0.79590000000000005</v>
      </c>
      <c r="J33" s="2"/>
      <c r="K33" s="2">
        <v>49</v>
      </c>
      <c r="L33" s="2">
        <v>31</v>
      </c>
      <c r="M33" s="2">
        <v>36</v>
      </c>
      <c r="N33" s="2">
        <v>37</v>
      </c>
      <c r="O33" s="2">
        <v>39</v>
      </c>
      <c r="P33" s="2">
        <v>39</v>
      </c>
      <c r="Q33" s="2">
        <v>39</v>
      </c>
      <c r="R33" s="5">
        <f t="shared" si="6"/>
        <v>0.69767441860465118</v>
      </c>
    </row>
    <row r="34" spans="2:18" ht="20.25" thickTop="1" thickBot="1">
      <c r="B34" s="2" t="s">
        <v>17</v>
      </c>
      <c r="C34" s="3">
        <v>44013</v>
      </c>
      <c r="D34" s="4">
        <v>0.56000000000000005</v>
      </c>
      <c r="E34" s="4">
        <v>0.64</v>
      </c>
      <c r="F34" s="4">
        <v>0.68</v>
      </c>
      <c r="G34" s="4">
        <v>0.76</v>
      </c>
      <c r="H34" s="4">
        <v>0.8</v>
      </c>
      <c r="I34" s="4">
        <v>0.88</v>
      </c>
      <c r="J34" s="2"/>
      <c r="K34" s="2">
        <v>25</v>
      </c>
      <c r="L34" s="2">
        <v>14</v>
      </c>
      <c r="M34" s="2">
        <v>16</v>
      </c>
      <c r="N34" s="2">
        <v>17</v>
      </c>
      <c r="O34" s="2">
        <v>19</v>
      </c>
      <c r="P34" s="2">
        <v>20</v>
      </c>
      <c r="Q34" s="2">
        <v>22</v>
      </c>
      <c r="R34" s="5">
        <f t="shared" si="6"/>
        <v>0.68518518518518523</v>
      </c>
    </row>
    <row r="35" spans="2:18" ht="20.25" thickTop="1" thickBot="1">
      <c r="B35" s="2" t="s">
        <v>17</v>
      </c>
      <c r="C35" s="3">
        <v>44044</v>
      </c>
      <c r="D35" s="4">
        <v>0.58819999999999995</v>
      </c>
      <c r="E35" s="4">
        <v>0.58819999999999995</v>
      </c>
      <c r="F35" s="4">
        <v>0.64710000000000001</v>
      </c>
      <c r="G35" s="4">
        <v>0.70589999999999997</v>
      </c>
      <c r="H35" s="4">
        <v>0.73529999999999995</v>
      </c>
      <c r="I35" s="4">
        <v>0.73529999999999995</v>
      </c>
      <c r="J35" s="2"/>
      <c r="K35" s="2">
        <v>34</v>
      </c>
      <c r="L35" s="2">
        <v>20</v>
      </c>
      <c r="M35" s="2">
        <v>20</v>
      </c>
      <c r="N35" s="2">
        <v>22</v>
      </c>
      <c r="O35" s="2">
        <v>24</v>
      </c>
      <c r="P35" s="2">
        <v>25</v>
      </c>
      <c r="Q35" s="2">
        <v>25</v>
      </c>
      <c r="R35" s="5">
        <f t="shared" si="6"/>
        <v>0.66666666666666663</v>
      </c>
    </row>
    <row r="36" spans="2:18" ht="20.25" thickTop="1" thickBot="1">
      <c r="B36" s="2" t="s">
        <v>17</v>
      </c>
      <c r="C36" s="3">
        <v>44075</v>
      </c>
      <c r="D36" s="4">
        <v>0.57140000000000002</v>
      </c>
      <c r="E36" s="4">
        <v>0.67859999999999998</v>
      </c>
      <c r="F36" s="4">
        <v>0.71430000000000005</v>
      </c>
      <c r="G36" s="4">
        <v>0.75</v>
      </c>
      <c r="H36" s="4">
        <v>0.75</v>
      </c>
      <c r="I36" s="4">
        <v>0.75</v>
      </c>
      <c r="J36" s="2"/>
      <c r="K36" s="2">
        <v>28</v>
      </c>
      <c r="L36" s="2">
        <v>16</v>
      </c>
      <c r="M36" s="2">
        <v>19</v>
      </c>
      <c r="N36" s="2">
        <v>20</v>
      </c>
      <c r="O36" s="2">
        <v>21</v>
      </c>
      <c r="P36" s="2">
        <v>21</v>
      </c>
      <c r="Q36" s="2">
        <v>21</v>
      </c>
      <c r="R36" s="5">
        <f t="shared" si="6"/>
        <v>0.63218390804597702</v>
      </c>
    </row>
    <row r="37" spans="2:18" ht="20.25" thickTop="1" thickBot="1">
      <c r="B37" s="2" t="s">
        <v>17</v>
      </c>
      <c r="C37" s="3">
        <v>44105</v>
      </c>
      <c r="D37" s="4">
        <v>0.2727</v>
      </c>
      <c r="E37" s="4">
        <v>0.36359999999999998</v>
      </c>
      <c r="F37" s="4">
        <v>0.45450000000000002</v>
      </c>
      <c r="G37" s="4">
        <v>0.45450000000000002</v>
      </c>
      <c r="H37" s="4">
        <v>0.45450000000000002</v>
      </c>
      <c r="I37" s="4">
        <v>0.45450000000000002</v>
      </c>
      <c r="J37" s="2"/>
      <c r="K37" s="2">
        <v>11</v>
      </c>
      <c r="L37" s="2">
        <v>3</v>
      </c>
      <c r="M37" s="2">
        <v>4</v>
      </c>
      <c r="N37" s="2">
        <v>5</v>
      </c>
      <c r="O37" s="2">
        <v>5</v>
      </c>
      <c r="P37" s="2">
        <v>5</v>
      </c>
      <c r="Q37" s="2">
        <v>5</v>
      </c>
      <c r="R37" s="5">
        <f t="shared" si="6"/>
        <v>0.58904109589041098</v>
      </c>
    </row>
    <row r="38" spans="2:18" ht="20.25" thickTop="1" thickBot="1">
      <c r="B38" s="2" t="s">
        <v>17</v>
      </c>
      <c r="C38" s="3">
        <v>44136</v>
      </c>
      <c r="D38" s="4">
        <v>0.5</v>
      </c>
      <c r="E38" s="4">
        <v>0.75</v>
      </c>
      <c r="F38" s="4">
        <v>0.75</v>
      </c>
      <c r="G38" s="4">
        <v>0.75</v>
      </c>
      <c r="H38" s="4">
        <v>0.75</v>
      </c>
      <c r="I38" s="4">
        <v>0.75</v>
      </c>
      <c r="J38" s="2"/>
      <c r="K38" s="2">
        <v>4</v>
      </c>
      <c r="L38" s="2">
        <v>2</v>
      </c>
      <c r="M38" s="2">
        <v>3</v>
      </c>
      <c r="N38" s="2">
        <v>3</v>
      </c>
      <c r="O38" s="2">
        <v>3</v>
      </c>
      <c r="P38" s="2">
        <v>3</v>
      </c>
      <c r="Q38" s="2">
        <v>3</v>
      </c>
      <c r="R38" s="5">
        <f t="shared" si="6"/>
        <v>0.60465116279069764</v>
      </c>
    </row>
    <row r="39" spans="2:18" ht="20.25" customHeight="1" thickTop="1" thickBot="1">
      <c r="B39" s="2" t="s">
        <v>17</v>
      </c>
      <c r="C39" s="3">
        <v>44166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2"/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5">
        <f t="shared" si="6"/>
        <v>0.46666666666666667</v>
      </c>
    </row>
    <row r="40" spans="2:18" ht="20.25" thickTop="1" thickBot="1">
      <c r="B40" s="2" t="s">
        <v>17</v>
      </c>
      <c r="C40" s="3">
        <v>44197</v>
      </c>
      <c r="D40" s="4">
        <v>0.66669999999999996</v>
      </c>
      <c r="E40" s="4">
        <v>0.66669999999999996</v>
      </c>
      <c r="F40" s="4">
        <v>0.66669999999999996</v>
      </c>
      <c r="G40" s="4">
        <v>0.66669999999999996</v>
      </c>
      <c r="H40" s="4">
        <v>0.66669999999999996</v>
      </c>
      <c r="I40" s="4">
        <v>0.66669999999999996</v>
      </c>
      <c r="J40" s="2"/>
      <c r="K40" s="2">
        <v>3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5">
        <f t="shared" si="6"/>
        <v>0.7142857142857143</v>
      </c>
    </row>
    <row r="41" spans="2:18" ht="20.25" thickTop="1" thickBot="1">
      <c r="B41" s="2" t="s">
        <v>18</v>
      </c>
      <c r="C41" s="3">
        <v>43831</v>
      </c>
      <c r="D41" s="4">
        <v>0.75</v>
      </c>
      <c r="E41" s="4">
        <v>0.75</v>
      </c>
      <c r="F41" s="4">
        <v>0.75</v>
      </c>
      <c r="G41" s="4">
        <v>0.75</v>
      </c>
      <c r="H41" s="4">
        <v>0.75</v>
      </c>
      <c r="I41" s="4">
        <v>0.75</v>
      </c>
      <c r="J41" s="2"/>
      <c r="K41" s="2">
        <v>4</v>
      </c>
      <c r="L41" s="2">
        <v>3</v>
      </c>
      <c r="M41" s="2">
        <v>3</v>
      </c>
      <c r="N41" s="2">
        <v>3</v>
      </c>
      <c r="O41" s="2">
        <v>3</v>
      </c>
      <c r="P41" s="2">
        <v>3</v>
      </c>
      <c r="Q41" s="2">
        <v>3</v>
      </c>
      <c r="R41" s="5">
        <f>SUM(M41:M41)/SUM(K41:K41)</f>
        <v>0.75</v>
      </c>
    </row>
    <row r="42" spans="2:18" ht="20.25" thickTop="1" thickBot="1">
      <c r="B42" s="2" t="s">
        <v>18</v>
      </c>
      <c r="C42" s="3">
        <v>43862</v>
      </c>
      <c r="D42" s="4">
        <v>0.57889999999999997</v>
      </c>
      <c r="E42" s="4">
        <v>0.60529999999999995</v>
      </c>
      <c r="F42" s="4">
        <v>0.63160000000000005</v>
      </c>
      <c r="G42" s="4">
        <v>0.68420000000000003</v>
      </c>
      <c r="H42" s="4">
        <v>0.73680000000000001</v>
      </c>
      <c r="I42" s="4">
        <v>0.73680000000000001</v>
      </c>
      <c r="J42" s="2"/>
      <c r="K42" s="2">
        <v>38</v>
      </c>
      <c r="L42" s="2">
        <v>22</v>
      </c>
      <c r="M42" s="2">
        <v>23</v>
      </c>
      <c r="N42" s="2">
        <v>24</v>
      </c>
      <c r="O42" s="2">
        <v>26</v>
      </c>
      <c r="P42" s="2">
        <v>28</v>
      </c>
      <c r="Q42" s="2">
        <v>28</v>
      </c>
      <c r="R42" s="5">
        <f>SUM(M41:M42)/SUM(K41:K42)</f>
        <v>0.61904761904761907</v>
      </c>
    </row>
    <row r="43" spans="2:18" ht="20.25" thickTop="1" thickBot="1">
      <c r="B43" s="2" t="s">
        <v>18</v>
      </c>
      <c r="C43" s="3">
        <v>43891</v>
      </c>
      <c r="D43" s="4">
        <v>0.39579999999999999</v>
      </c>
      <c r="E43" s="4">
        <v>0.45829999999999999</v>
      </c>
      <c r="F43" s="4">
        <v>0.54169999999999996</v>
      </c>
      <c r="G43" s="4">
        <v>0.625</v>
      </c>
      <c r="H43" s="4">
        <v>0.64580000000000004</v>
      </c>
      <c r="I43" s="4">
        <v>0.64580000000000004</v>
      </c>
      <c r="J43" s="2"/>
      <c r="K43" s="2">
        <v>48</v>
      </c>
      <c r="L43" s="2">
        <v>19</v>
      </c>
      <c r="M43" s="2">
        <v>22</v>
      </c>
      <c r="N43" s="2">
        <v>26</v>
      </c>
      <c r="O43" s="2">
        <v>30</v>
      </c>
      <c r="P43" s="2">
        <v>31</v>
      </c>
      <c r="Q43" s="2">
        <v>31</v>
      </c>
      <c r="R43" s="5">
        <f t="shared" si="6"/>
        <v>0.53333333333333333</v>
      </c>
    </row>
    <row r="44" spans="2:18" ht="20.25" thickTop="1" thickBot="1">
      <c r="B44" s="2" t="s">
        <v>18</v>
      </c>
      <c r="C44" s="3">
        <v>43922</v>
      </c>
      <c r="D44" s="4">
        <v>0.5625</v>
      </c>
      <c r="E44" s="4">
        <v>0.59379999999999999</v>
      </c>
      <c r="F44" s="4">
        <v>0.71879999999999999</v>
      </c>
      <c r="G44" s="4">
        <v>0.71879999999999999</v>
      </c>
      <c r="H44" s="4">
        <v>0.75</v>
      </c>
      <c r="I44" s="4">
        <v>0.78129999999999999</v>
      </c>
      <c r="J44" s="2"/>
      <c r="K44" s="2">
        <v>32</v>
      </c>
      <c r="L44" s="2">
        <v>18</v>
      </c>
      <c r="M44" s="2">
        <v>19</v>
      </c>
      <c r="N44" s="2">
        <v>23</v>
      </c>
      <c r="O44" s="2">
        <v>23</v>
      </c>
      <c r="P44" s="2">
        <v>24</v>
      </c>
      <c r="Q44" s="2">
        <v>25</v>
      </c>
      <c r="R44" s="5">
        <f t="shared" si="6"/>
        <v>0.5423728813559322</v>
      </c>
    </row>
    <row r="45" spans="2:18" ht="20.25" thickTop="1" thickBot="1">
      <c r="B45" s="2" t="s">
        <v>18</v>
      </c>
      <c r="C45" s="3">
        <v>43952</v>
      </c>
      <c r="D45" s="4">
        <v>0.66669999999999996</v>
      </c>
      <c r="E45" s="4">
        <v>0.75</v>
      </c>
      <c r="F45" s="4">
        <v>0.83330000000000004</v>
      </c>
      <c r="G45" s="4">
        <v>0.83330000000000004</v>
      </c>
      <c r="H45" s="4">
        <v>0.83330000000000004</v>
      </c>
      <c r="I45" s="4">
        <v>0.83330000000000004</v>
      </c>
      <c r="J45" s="2"/>
      <c r="K45" s="2">
        <v>12</v>
      </c>
      <c r="L45" s="2">
        <v>8</v>
      </c>
      <c r="M45" s="2">
        <v>9</v>
      </c>
      <c r="N45" s="2">
        <v>10</v>
      </c>
      <c r="O45" s="2">
        <v>10</v>
      </c>
      <c r="P45" s="2">
        <v>10</v>
      </c>
      <c r="Q45" s="2">
        <v>10</v>
      </c>
      <c r="R45" s="5">
        <f t="shared" si="6"/>
        <v>0.54347826086956519</v>
      </c>
    </row>
    <row r="46" spans="2:18" ht="20.25" thickTop="1" thickBot="1">
      <c r="B46" s="2" t="s">
        <v>18</v>
      </c>
      <c r="C46" s="3">
        <v>43983</v>
      </c>
      <c r="D46" s="4">
        <v>0.45450000000000002</v>
      </c>
      <c r="E46" s="4">
        <v>0.63639999999999997</v>
      </c>
      <c r="F46" s="4">
        <v>0.63639999999999997</v>
      </c>
      <c r="G46" s="4">
        <v>0.72729999999999995</v>
      </c>
      <c r="H46" s="4">
        <v>0.81820000000000004</v>
      </c>
      <c r="I46" s="4">
        <v>0.90910000000000002</v>
      </c>
      <c r="J46" s="2"/>
      <c r="K46" s="2">
        <v>11</v>
      </c>
      <c r="L46" s="2">
        <v>5</v>
      </c>
      <c r="M46" s="2">
        <v>7</v>
      </c>
      <c r="N46" s="2">
        <v>7</v>
      </c>
      <c r="O46" s="2">
        <v>8</v>
      </c>
      <c r="P46" s="2">
        <v>9</v>
      </c>
      <c r="Q46" s="2">
        <v>10</v>
      </c>
      <c r="R46" s="5">
        <f t="shared" si="6"/>
        <v>0.63636363636363635</v>
      </c>
    </row>
    <row r="47" spans="2:18" ht="20.25" thickTop="1" thickBot="1">
      <c r="B47" s="2" t="s">
        <v>18</v>
      </c>
      <c r="C47" s="3">
        <v>44013</v>
      </c>
      <c r="D47" s="4">
        <v>0.66669999999999996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2"/>
      <c r="K47" s="2">
        <v>3</v>
      </c>
      <c r="L47" s="2">
        <v>2</v>
      </c>
      <c r="M47" s="2">
        <v>3</v>
      </c>
      <c r="N47" s="2">
        <v>3</v>
      </c>
      <c r="O47" s="2">
        <v>3</v>
      </c>
      <c r="P47" s="2">
        <v>3</v>
      </c>
      <c r="Q47" s="2">
        <v>3</v>
      </c>
      <c r="R47" s="5">
        <f t="shared" si="6"/>
        <v>0.73076923076923073</v>
      </c>
    </row>
    <row r="48" spans="2:18" ht="20.25" thickTop="1" thickBot="1">
      <c r="B48" s="2" t="s">
        <v>18</v>
      </c>
      <c r="C48" s="3">
        <v>44044</v>
      </c>
      <c r="D48" s="4">
        <v>0.6</v>
      </c>
      <c r="E48" s="4">
        <v>0.7</v>
      </c>
      <c r="F48" s="4">
        <v>0.8</v>
      </c>
      <c r="G48" s="4">
        <v>0.9</v>
      </c>
      <c r="H48" s="4">
        <v>0.9</v>
      </c>
      <c r="I48" s="4">
        <v>0.9</v>
      </c>
      <c r="J48" s="2"/>
      <c r="K48" s="2">
        <v>10</v>
      </c>
      <c r="L48" s="2">
        <v>6</v>
      </c>
      <c r="M48" s="2">
        <v>7</v>
      </c>
      <c r="N48" s="2">
        <v>8</v>
      </c>
      <c r="O48" s="2">
        <v>9</v>
      </c>
      <c r="P48" s="2">
        <v>9</v>
      </c>
      <c r="Q48" s="2">
        <v>9</v>
      </c>
      <c r="R48" s="5">
        <f t="shared" si="6"/>
        <v>0.70833333333333337</v>
      </c>
    </row>
    <row r="49" spans="2:26" ht="20.25" thickTop="1" thickBot="1">
      <c r="B49" s="2" t="s">
        <v>18</v>
      </c>
      <c r="C49" s="3">
        <v>44075</v>
      </c>
      <c r="D49" s="4">
        <v>0.5</v>
      </c>
      <c r="E49" s="4">
        <v>0.5</v>
      </c>
      <c r="F49" s="4">
        <v>0.5</v>
      </c>
      <c r="G49" s="4">
        <v>0.625</v>
      </c>
      <c r="H49" s="4">
        <v>0.625</v>
      </c>
      <c r="I49" s="4">
        <v>0.625</v>
      </c>
      <c r="J49" s="2"/>
      <c r="K49" s="2">
        <v>8</v>
      </c>
      <c r="L49" s="2">
        <v>4</v>
      </c>
      <c r="M49" s="2">
        <v>4</v>
      </c>
      <c r="N49" s="2">
        <v>4</v>
      </c>
      <c r="O49" s="2">
        <v>5</v>
      </c>
      <c r="P49" s="2">
        <v>5</v>
      </c>
      <c r="Q49" s="2">
        <v>5</v>
      </c>
      <c r="R49" s="5">
        <f t="shared" si="6"/>
        <v>0.66666666666666663</v>
      </c>
    </row>
    <row r="50" spans="2:26" ht="20.25" thickTop="1" thickBot="1">
      <c r="B50" s="2" t="s">
        <v>18</v>
      </c>
      <c r="C50" s="3">
        <v>44105</v>
      </c>
      <c r="D50" s="4">
        <v>0.875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2"/>
      <c r="K50" s="2">
        <v>8</v>
      </c>
      <c r="L50" s="2">
        <v>7</v>
      </c>
      <c r="M50" s="2">
        <v>8</v>
      </c>
      <c r="N50" s="2">
        <v>8</v>
      </c>
      <c r="O50" s="2">
        <v>8</v>
      </c>
      <c r="P50" s="2">
        <v>8</v>
      </c>
      <c r="Q50" s="2">
        <v>8</v>
      </c>
      <c r="R50" s="5">
        <f t="shared" si="6"/>
        <v>0.73076923076923073</v>
      </c>
    </row>
    <row r="51" spans="2:26" ht="20.25" thickTop="1" thickBot="1">
      <c r="B51" s="2" t="s">
        <v>18</v>
      </c>
      <c r="C51" s="3">
        <v>44136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2"/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5">
        <f t="shared" si="6"/>
        <v>0.75</v>
      </c>
    </row>
    <row r="52" spans="2:26" ht="20.25" thickTop="1" thickBot="1">
      <c r="B52" s="2" t="s">
        <v>18</v>
      </c>
      <c r="C52" s="3">
        <v>44166</v>
      </c>
      <c r="D52" s="4">
        <v>0</v>
      </c>
      <c r="E52" s="4">
        <v>0.33329999999999999</v>
      </c>
      <c r="F52" s="4">
        <v>0.33329999999999999</v>
      </c>
      <c r="G52" s="4">
        <v>0.33329999999999999</v>
      </c>
      <c r="H52" s="4">
        <v>0.33329999999999999</v>
      </c>
      <c r="I52" s="4">
        <v>0.33329999999999999</v>
      </c>
      <c r="J52" s="2"/>
      <c r="K52" s="2">
        <v>3</v>
      </c>
      <c r="L52" s="2">
        <v>0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5">
        <f t="shared" si="6"/>
        <v>0.81818181818181823</v>
      </c>
    </row>
    <row r="53" spans="2:26" ht="20.25" thickTop="1" thickBot="1">
      <c r="B53" s="2" t="s">
        <v>18</v>
      </c>
      <c r="C53" s="3">
        <v>44197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2"/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5">
        <f t="shared" si="6"/>
        <v>0.33333333333333331</v>
      </c>
    </row>
    <row r="54" spans="2:26" ht="51" thickTop="1" thickBot="1"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/>
      <c r="K54" s="1" t="s">
        <v>8</v>
      </c>
      <c r="L54" s="1" t="s">
        <v>9</v>
      </c>
      <c r="M54" s="1" t="s">
        <v>10</v>
      </c>
      <c r="N54" s="1" t="s">
        <v>11</v>
      </c>
      <c r="O54" s="1" t="s">
        <v>12</v>
      </c>
      <c r="P54" s="1" t="s">
        <v>13</v>
      </c>
      <c r="Q54" s="1" t="s">
        <v>14</v>
      </c>
      <c r="R54" s="1" t="s">
        <v>21</v>
      </c>
    </row>
    <row r="55" spans="2:26" ht="20.25" thickTop="1" thickBot="1">
      <c r="B55" s="2" t="s">
        <v>15</v>
      </c>
      <c r="C55" s="3">
        <v>43831</v>
      </c>
      <c r="D55" s="4">
        <v>0.31140000000000001</v>
      </c>
      <c r="E55" s="4">
        <v>0.42909999999999998</v>
      </c>
      <c r="F55" s="4">
        <v>0.47699999999999998</v>
      </c>
      <c r="G55" s="4">
        <v>0.49099999999999999</v>
      </c>
      <c r="H55" s="4">
        <v>0.505</v>
      </c>
      <c r="I55" s="4">
        <v>0.54290000000000005</v>
      </c>
      <c r="J55" s="2"/>
      <c r="K55" s="2">
        <v>501</v>
      </c>
      <c r="L55" s="2">
        <v>156</v>
      </c>
      <c r="M55" s="2">
        <v>215</v>
      </c>
      <c r="N55" s="2">
        <v>239</v>
      </c>
      <c r="O55" s="2">
        <v>246</v>
      </c>
      <c r="P55" s="2">
        <v>253</v>
      </c>
      <c r="Q55" s="2">
        <v>272</v>
      </c>
      <c r="R55" s="5">
        <f>SUM(M55:M55)/SUM(K55:K55)</f>
        <v>0.42914171656686628</v>
      </c>
    </row>
    <row r="56" spans="2:26" ht="20.25" thickTop="1" thickBot="1">
      <c r="B56" s="2" t="s">
        <v>15</v>
      </c>
      <c r="C56" s="3">
        <v>43862</v>
      </c>
      <c r="D56" s="4">
        <v>0.30909999999999999</v>
      </c>
      <c r="E56" s="4">
        <v>0.39800000000000002</v>
      </c>
      <c r="F56" s="4">
        <v>0.42420000000000002</v>
      </c>
      <c r="G56" s="4">
        <v>0.4788</v>
      </c>
      <c r="H56" s="4">
        <v>0.51719999999999999</v>
      </c>
      <c r="I56" s="4">
        <v>0.55149999999999999</v>
      </c>
      <c r="J56" s="2"/>
      <c r="K56" s="2">
        <v>495</v>
      </c>
      <c r="L56" s="2">
        <v>153</v>
      </c>
      <c r="M56" s="2">
        <v>197</v>
      </c>
      <c r="N56" s="2">
        <v>210</v>
      </c>
      <c r="O56" s="2">
        <v>237</v>
      </c>
      <c r="P56" s="2">
        <v>256</v>
      </c>
      <c r="Q56" s="2">
        <v>273</v>
      </c>
      <c r="R56" s="5">
        <f>SUM(M55:M56)/SUM(K55:K56)</f>
        <v>0.41365461847389556</v>
      </c>
      <c r="Z56" s="5"/>
    </row>
    <row r="57" spans="2:26" ht="20.25" thickTop="1" thickBot="1">
      <c r="B57" s="2" t="s">
        <v>15</v>
      </c>
      <c r="C57" s="3">
        <v>43891</v>
      </c>
      <c r="D57" s="4">
        <v>0.34649999999999997</v>
      </c>
      <c r="E57" s="4">
        <v>0.41980000000000001</v>
      </c>
      <c r="F57" s="4">
        <v>0.51090000000000002</v>
      </c>
      <c r="G57" s="4">
        <v>0.57820000000000005</v>
      </c>
      <c r="H57" s="4">
        <v>0.6099</v>
      </c>
      <c r="I57" s="4">
        <v>0.63560000000000005</v>
      </c>
      <c r="J57" s="2"/>
      <c r="K57" s="2">
        <v>505</v>
      </c>
      <c r="L57" s="2">
        <v>175</v>
      </c>
      <c r="M57" s="2">
        <v>212</v>
      </c>
      <c r="N57" s="2">
        <v>258</v>
      </c>
      <c r="O57" s="2">
        <v>292</v>
      </c>
      <c r="P57" s="2">
        <v>308</v>
      </c>
      <c r="Q57" s="2">
        <v>321</v>
      </c>
      <c r="R57" s="5">
        <f t="shared" si="6"/>
        <v>0.41572285143237842</v>
      </c>
      <c r="Z57" s="5"/>
    </row>
    <row r="58" spans="2:26" ht="20.25" thickTop="1" thickBot="1">
      <c r="B58" s="2" t="s">
        <v>15</v>
      </c>
      <c r="C58" s="3">
        <v>43922</v>
      </c>
      <c r="D58" s="4">
        <v>0.36130000000000001</v>
      </c>
      <c r="E58" s="4">
        <v>0.505</v>
      </c>
      <c r="F58" s="4">
        <v>0.58079999999999998</v>
      </c>
      <c r="G58" s="4">
        <v>0.62080000000000002</v>
      </c>
      <c r="H58" s="4">
        <v>0.64870000000000005</v>
      </c>
      <c r="I58" s="4">
        <v>0.69259999999999999</v>
      </c>
      <c r="J58" s="2"/>
      <c r="K58" s="2">
        <v>501</v>
      </c>
      <c r="L58" s="2">
        <v>181</v>
      </c>
      <c r="M58" s="2">
        <v>253</v>
      </c>
      <c r="N58" s="2">
        <v>291</v>
      </c>
      <c r="O58" s="2">
        <v>311</v>
      </c>
      <c r="P58" s="2">
        <v>325</v>
      </c>
      <c r="Q58" s="2">
        <v>347</v>
      </c>
      <c r="R58" s="5">
        <f t="shared" si="6"/>
        <v>0.44103930712858097</v>
      </c>
      <c r="Z58" s="5"/>
    </row>
    <row r="59" spans="2:26" ht="20.25" thickTop="1" thickBot="1">
      <c r="B59" s="2" t="s">
        <v>15</v>
      </c>
      <c r="C59" s="3">
        <v>43952</v>
      </c>
      <c r="D59" s="4">
        <v>0.39760000000000001</v>
      </c>
      <c r="E59" s="4">
        <v>0.53749999999999998</v>
      </c>
      <c r="F59" s="4">
        <v>0.59030000000000005</v>
      </c>
      <c r="G59" s="4">
        <v>0.64710000000000001</v>
      </c>
      <c r="H59" s="4">
        <v>0.68759999999999999</v>
      </c>
      <c r="I59" s="4">
        <v>0.72619999999999996</v>
      </c>
      <c r="J59" s="2"/>
      <c r="K59" s="2">
        <v>493</v>
      </c>
      <c r="L59" s="2">
        <v>196</v>
      </c>
      <c r="M59" s="2">
        <v>265</v>
      </c>
      <c r="N59" s="2">
        <v>291</v>
      </c>
      <c r="O59" s="2">
        <v>319</v>
      </c>
      <c r="P59" s="2">
        <v>339</v>
      </c>
      <c r="Q59" s="2">
        <v>358</v>
      </c>
      <c r="R59" s="5">
        <f t="shared" si="6"/>
        <v>0.48699132755170116</v>
      </c>
      <c r="Z59" s="5"/>
    </row>
    <row r="60" spans="2:26" ht="20.25" thickTop="1" thickBot="1">
      <c r="B60" s="2" t="s">
        <v>15</v>
      </c>
      <c r="C60" s="3">
        <v>43983</v>
      </c>
      <c r="D60" s="4">
        <v>0.40279999999999999</v>
      </c>
      <c r="E60" s="4">
        <v>0.50790000000000002</v>
      </c>
      <c r="F60" s="4">
        <v>0.57940000000000003</v>
      </c>
      <c r="G60" s="4">
        <v>0.627</v>
      </c>
      <c r="H60" s="4">
        <v>0.66469999999999996</v>
      </c>
      <c r="I60" s="4">
        <v>0.6885</v>
      </c>
      <c r="J60" s="2"/>
      <c r="K60" s="2">
        <v>504</v>
      </c>
      <c r="L60" s="2">
        <v>203</v>
      </c>
      <c r="M60" s="2">
        <v>256</v>
      </c>
      <c r="N60" s="2">
        <v>292</v>
      </c>
      <c r="O60" s="2">
        <v>316</v>
      </c>
      <c r="P60" s="2">
        <v>335</v>
      </c>
      <c r="Q60" s="2">
        <v>347</v>
      </c>
      <c r="R60" s="5">
        <f t="shared" si="6"/>
        <v>0.51668891855807741</v>
      </c>
      <c r="Z60" s="5"/>
    </row>
    <row r="61" spans="2:26" ht="20.25" thickTop="1" thickBot="1">
      <c r="B61" s="2" t="s">
        <v>15</v>
      </c>
      <c r="C61" s="3">
        <v>44013</v>
      </c>
      <c r="D61" s="4">
        <v>0.35799999999999998</v>
      </c>
      <c r="E61" s="4">
        <v>0.50800000000000001</v>
      </c>
      <c r="F61" s="4">
        <v>0.57399999999999995</v>
      </c>
      <c r="G61" s="4">
        <v>0.61599999999999999</v>
      </c>
      <c r="H61" s="4">
        <v>0.63800000000000001</v>
      </c>
      <c r="I61" s="4">
        <v>0.68</v>
      </c>
      <c r="J61" s="2"/>
      <c r="K61" s="2">
        <v>500</v>
      </c>
      <c r="L61" s="2">
        <v>179</v>
      </c>
      <c r="M61" s="2">
        <v>254</v>
      </c>
      <c r="N61" s="2">
        <v>287</v>
      </c>
      <c r="O61" s="2">
        <v>308</v>
      </c>
      <c r="P61" s="2">
        <v>319</v>
      </c>
      <c r="Q61" s="2">
        <v>340</v>
      </c>
      <c r="R61" s="5">
        <f t="shared" si="6"/>
        <v>0.51770207080828323</v>
      </c>
      <c r="Z61" s="5"/>
    </row>
    <row r="62" spans="2:26" ht="20.25" thickTop="1" thickBot="1">
      <c r="B62" s="2" t="s">
        <v>15</v>
      </c>
      <c r="C62" s="3">
        <v>44044</v>
      </c>
      <c r="D62" s="4">
        <v>0.40560000000000002</v>
      </c>
      <c r="E62" s="4">
        <v>0.52880000000000005</v>
      </c>
      <c r="F62" s="4">
        <v>0.61429999999999996</v>
      </c>
      <c r="G62" s="4">
        <v>0.65410000000000001</v>
      </c>
      <c r="H62" s="4">
        <v>0.67989999999999995</v>
      </c>
      <c r="I62" s="4">
        <v>0.69179999999999997</v>
      </c>
      <c r="J62" s="2"/>
      <c r="K62" s="2">
        <v>503</v>
      </c>
      <c r="L62" s="2">
        <v>204</v>
      </c>
      <c r="M62" s="2">
        <v>266</v>
      </c>
      <c r="N62" s="2">
        <v>309</v>
      </c>
      <c r="O62" s="2">
        <v>329</v>
      </c>
      <c r="P62" s="2">
        <v>342</v>
      </c>
      <c r="Q62" s="2">
        <v>348</v>
      </c>
      <c r="R62" s="5">
        <f t="shared" si="6"/>
        <v>0.51493032514930326</v>
      </c>
      <c r="Z62" s="5"/>
    </row>
    <row r="63" spans="2:26" ht="20.25" thickTop="1" thickBot="1">
      <c r="B63" s="2" t="s">
        <v>15</v>
      </c>
      <c r="C63" s="3">
        <v>44075</v>
      </c>
      <c r="D63" s="4">
        <v>0.35930000000000001</v>
      </c>
      <c r="E63" s="4">
        <v>0.51700000000000002</v>
      </c>
      <c r="F63" s="4">
        <v>0.60880000000000001</v>
      </c>
      <c r="G63" s="4">
        <v>0.63870000000000005</v>
      </c>
      <c r="H63" s="4">
        <v>0.65269999999999995</v>
      </c>
      <c r="I63" s="4">
        <v>0.65269999999999995</v>
      </c>
      <c r="J63" s="2"/>
      <c r="K63" s="2">
        <v>501</v>
      </c>
      <c r="L63" s="2">
        <v>180</v>
      </c>
      <c r="M63" s="2">
        <v>259</v>
      </c>
      <c r="N63" s="2">
        <v>305</v>
      </c>
      <c r="O63" s="2">
        <v>320</v>
      </c>
      <c r="P63" s="2">
        <v>327</v>
      </c>
      <c r="Q63" s="2">
        <v>327</v>
      </c>
      <c r="R63" s="5">
        <f t="shared" si="6"/>
        <v>0.51795212765957444</v>
      </c>
      <c r="Z63" s="5"/>
    </row>
    <row r="64" spans="2:26" ht="20.25" thickTop="1" thickBot="1">
      <c r="B64" s="2" t="s">
        <v>15</v>
      </c>
      <c r="C64" s="3">
        <v>44105</v>
      </c>
      <c r="D64" s="4">
        <v>0.42220000000000002</v>
      </c>
      <c r="E64" s="4">
        <v>0.56159999999999999</v>
      </c>
      <c r="F64" s="4">
        <v>0.63029999999999997</v>
      </c>
      <c r="G64" s="4">
        <v>0.65859999999999996</v>
      </c>
      <c r="H64" s="4">
        <v>0.66059999999999997</v>
      </c>
      <c r="I64" s="4">
        <v>0.66059999999999997</v>
      </c>
      <c r="J64" s="2"/>
      <c r="K64" s="2">
        <v>495</v>
      </c>
      <c r="L64" s="2">
        <v>209</v>
      </c>
      <c r="M64" s="2">
        <v>278</v>
      </c>
      <c r="N64" s="2">
        <v>312</v>
      </c>
      <c r="O64" s="2">
        <v>326</v>
      </c>
      <c r="P64" s="2">
        <v>327</v>
      </c>
      <c r="Q64" s="2">
        <v>327</v>
      </c>
      <c r="R64" s="5">
        <f t="shared" si="6"/>
        <v>0.53569046030687129</v>
      </c>
      <c r="Z64" s="5"/>
    </row>
    <row r="65" spans="2:26" ht="20.25" thickTop="1" thickBot="1">
      <c r="B65" s="2" t="s">
        <v>15</v>
      </c>
      <c r="C65" s="3">
        <v>44136</v>
      </c>
      <c r="D65" s="4">
        <v>0.42509999999999998</v>
      </c>
      <c r="E65" s="4">
        <v>0.54490000000000005</v>
      </c>
      <c r="F65" s="4">
        <v>0.58279999999999998</v>
      </c>
      <c r="G65" s="4">
        <v>0.58279999999999998</v>
      </c>
      <c r="H65" s="4">
        <v>0.58279999999999998</v>
      </c>
      <c r="I65" s="4">
        <v>0.58279999999999998</v>
      </c>
      <c r="J65" s="2"/>
      <c r="K65" s="2">
        <v>501</v>
      </c>
      <c r="L65" s="2">
        <v>213</v>
      </c>
      <c r="M65" s="2">
        <v>273</v>
      </c>
      <c r="N65" s="2">
        <v>292</v>
      </c>
      <c r="O65" s="2">
        <v>292</v>
      </c>
      <c r="P65" s="2">
        <v>292</v>
      </c>
      <c r="Q65" s="2">
        <v>292</v>
      </c>
      <c r="R65" s="5">
        <f t="shared" si="6"/>
        <v>0.5410821643286573</v>
      </c>
      <c r="Z65" s="5"/>
    </row>
    <row r="66" spans="2:26" ht="20.25" thickTop="1" thickBot="1">
      <c r="B66" s="2" t="s">
        <v>15</v>
      </c>
      <c r="C66" s="3">
        <v>44166</v>
      </c>
      <c r="D66" s="4">
        <v>0.375</v>
      </c>
      <c r="E66" s="4">
        <v>0.5</v>
      </c>
      <c r="F66" s="4">
        <v>0.504</v>
      </c>
      <c r="G66" s="4">
        <v>0.504</v>
      </c>
      <c r="H66" s="4">
        <v>0.504</v>
      </c>
      <c r="I66" s="4">
        <v>0.504</v>
      </c>
      <c r="J66" s="2"/>
      <c r="K66" s="2">
        <v>504</v>
      </c>
      <c r="L66" s="2">
        <v>189</v>
      </c>
      <c r="M66" s="2">
        <v>252</v>
      </c>
      <c r="N66" s="2">
        <v>254</v>
      </c>
      <c r="O66" s="2">
        <v>254</v>
      </c>
      <c r="P66" s="2">
        <v>254</v>
      </c>
      <c r="Q66" s="2">
        <v>254</v>
      </c>
      <c r="R66" s="5">
        <f t="shared" si="6"/>
        <v>0.53533333333333333</v>
      </c>
      <c r="Z66" s="5"/>
    </row>
    <row r="67" spans="2:26" ht="20.25" thickTop="1" thickBot="1">
      <c r="B67" s="2" t="s">
        <v>15</v>
      </c>
      <c r="C67" s="3">
        <v>44197</v>
      </c>
      <c r="D67" s="4">
        <v>0.32990000000000003</v>
      </c>
      <c r="E67" s="4">
        <v>0.33200000000000002</v>
      </c>
      <c r="F67" s="4">
        <v>0.33200000000000002</v>
      </c>
      <c r="G67" s="4">
        <v>0.33200000000000002</v>
      </c>
      <c r="H67" s="4">
        <v>0.33200000000000002</v>
      </c>
      <c r="I67" s="4">
        <v>0.33200000000000002</v>
      </c>
      <c r="J67" s="2"/>
      <c r="K67" s="2">
        <v>488</v>
      </c>
      <c r="L67" s="2">
        <v>161</v>
      </c>
      <c r="M67" s="2">
        <v>162</v>
      </c>
      <c r="N67" s="2">
        <v>162</v>
      </c>
      <c r="O67" s="2">
        <v>162</v>
      </c>
      <c r="P67" s="2">
        <v>162</v>
      </c>
      <c r="Q67" s="2">
        <v>162</v>
      </c>
      <c r="R67" s="5">
        <f t="shared" si="6"/>
        <v>0.46014735432016074</v>
      </c>
      <c r="Z67" s="5"/>
    </row>
    <row r="68" spans="2:26" ht="20.25" thickTop="1" thickBot="1">
      <c r="B68" s="2" t="s">
        <v>16</v>
      </c>
      <c r="C68" s="3">
        <v>43831</v>
      </c>
      <c r="D68" s="4">
        <v>0.69950000000000001</v>
      </c>
      <c r="E68" s="4">
        <v>0.78910000000000002</v>
      </c>
      <c r="F68" s="4">
        <v>0.80430000000000001</v>
      </c>
      <c r="G68" s="4">
        <v>0.81189999999999996</v>
      </c>
      <c r="H68" s="4">
        <v>0.82699999999999996</v>
      </c>
      <c r="I68" s="4">
        <v>0.83960000000000001</v>
      </c>
      <c r="J68" s="2"/>
      <c r="K68" s="2">
        <v>792</v>
      </c>
      <c r="L68" s="2">
        <v>554</v>
      </c>
      <c r="M68" s="2">
        <v>625</v>
      </c>
      <c r="N68" s="2">
        <v>637</v>
      </c>
      <c r="O68" s="2">
        <v>643</v>
      </c>
      <c r="P68" s="2">
        <v>655</v>
      </c>
      <c r="Q68" s="2">
        <v>665</v>
      </c>
      <c r="R68" s="5">
        <f>SUM(M68:M68)/SUM(K68:K68)</f>
        <v>0.78914141414141414</v>
      </c>
    </row>
    <row r="69" spans="2:26" ht="20.25" thickTop="1" thickBot="1">
      <c r="B69" s="2" t="s">
        <v>16</v>
      </c>
      <c r="C69" s="3">
        <v>43862</v>
      </c>
      <c r="D69" s="4">
        <v>0.65620000000000001</v>
      </c>
      <c r="E69" s="4">
        <v>0.72770000000000001</v>
      </c>
      <c r="F69" s="4">
        <v>0.74519999999999997</v>
      </c>
      <c r="G69" s="4">
        <v>0.78180000000000005</v>
      </c>
      <c r="H69" s="4">
        <v>0.80630000000000002</v>
      </c>
      <c r="I69" s="4">
        <v>0.83250000000000002</v>
      </c>
      <c r="J69" s="2"/>
      <c r="K69" s="2">
        <v>573</v>
      </c>
      <c r="L69" s="2">
        <v>376</v>
      </c>
      <c r="M69" s="2">
        <v>417</v>
      </c>
      <c r="N69" s="2">
        <v>427</v>
      </c>
      <c r="O69" s="2">
        <v>448</v>
      </c>
      <c r="P69" s="2">
        <v>462</v>
      </c>
      <c r="Q69" s="2">
        <v>477</v>
      </c>
      <c r="R69" s="5">
        <f>SUM(M68:M69)/SUM(K68:K69)</f>
        <v>0.76336996336996332</v>
      </c>
    </row>
    <row r="70" spans="2:26" ht="20.25" thickTop="1" thickBot="1">
      <c r="B70" s="2" t="s">
        <v>16</v>
      </c>
      <c r="C70" s="3">
        <v>43891</v>
      </c>
      <c r="D70" s="4">
        <v>0.59860000000000002</v>
      </c>
      <c r="E70" s="4">
        <v>0.6633</v>
      </c>
      <c r="F70" s="4">
        <v>0.73470000000000002</v>
      </c>
      <c r="G70" s="4">
        <v>0.77210000000000001</v>
      </c>
      <c r="H70" s="4">
        <v>0.79930000000000001</v>
      </c>
      <c r="I70" s="4">
        <v>0.82140000000000002</v>
      </c>
      <c r="J70" s="2"/>
      <c r="K70" s="2">
        <v>588</v>
      </c>
      <c r="L70" s="2">
        <v>352</v>
      </c>
      <c r="M70" s="2">
        <v>390</v>
      </c>
      <c r="N70" s="2">
        <v>432</v>
      </c>
      <c r="O70" s="2">
        <v>454</v>
      </c>
      <c r="P70" s="2">
        <v>470</v>
      </c>
      <c r="Q70" s="2">
        <v>483</v>
      </c>
      <c r="R70" s="5">
        <f t="shared" si="6"/>
        <v>0.7332309267793139</v>
      </c>
    </row>
    <row r="71" spans="2:26" ht="20.25" thickTop="1" thickBot="1">
      <c r="B71" s="2" t="s">
        <v>16</v>
      </c>
      <c r="C71" s="3">
        <v>43922</v>
      </c>
      <c r="D71" s="4">
        <v>0.53700000000000003</v>
      </c>
      <c r="E71" s="4">
        <v>0.66900000000000004</v>
      </c>
      <c r="F71" s="4">
        <v>0.72450000000000003</v>
      </c>
      <c r="G71" s="4">
        <v>0.75229999999999997</v>
      </c>
      <c r="H71" s="4">
        <v>0.77310000000000001</v>
      </c>
      <c r="I71" s="4">
        <v>0.80789999999999995</v>
      </c>
      <c r="J71" s="2"/>
      <c r="K71" s="2">
        <v>432</v>
      </c>
      <c r="L71" s="2">
        <v>232</v>
      </c>
      <c r="M71" s="2">
        <v>289</v>
      </c>
      <c r="N71" s="2">
        <v>313</v>
      </c>
      <c r="O71" s="2">
        <v>325</v>
      </c>
      <c r="P71" s="2">
        <v>334</v>
      </c>
      <c r="Q71" s="2">
        <v>349</v>
      </c>
      <c r="R71" s="5">
        <f t="shared" ref="R71:R79" si="15">SUM(M69:M71)/SUM(K69:K71)</f>
        <v>0.6880100439422473</v>
      </c>
    </row>
    <row r="72" spans="2:26" ht="20.25" thickTop="1" thickBot="1">
      <c r="B72" s="2" t="s">
        <v>16</v>
      </c>
      <c r="C72" s="3">
        <v>43952</v>
      </c>
      <c r="D72" s="4">
        <v>0.65439999999999998</v>
      </c>
      <c r="E72" s="4">
        <v>0.76149999999999995</v>
      </c>
      <c r="F72" s="4">
        <v>0.82569999999999999</v>
      </c>
      <c r="G72" s="4">
        <v>0.87160000000000004</v>
      </c>
      <c r="H72" s="4">
        <v>0.88380000000000003</v>
      </c>
      <c r="I72" s="4">
        <v>0.9113</v>
      </c>
      <c r="J72" s="2"/>
      <c r="K72" s="2">
        <v>327</v>
      </c>
      <c r="L72" s="2">
        <v>214</v>
      </c>
      <c r="M72" s="2">
        <v>249</v>
      </c>
      <c r="N72" s="2">
        <v>270</v>
      </c>
      <c r="O72" s="2">
        <v>285</v>
      </c>
      <c r="P72" s="2">
        <v>289</v>
      </c>
      <c r="Q72" s="2">
        <v>298</v>
      </c>
      <c r="R72" s="5">
        <f t="shared" si="15"/>
        <v>0.68893838158871568</v>
      </c>
    </row>
    <row r="73" spans="2:26" ht="20.25" thickTop="1" thickBot="1">
      <c r="B73" s="2" t="s">
        <v>16</v>
      </c>
      <c r="C73" s="3">
        <v>43983</v>
      </c>
      <c r="D73" s="4">
        <v>0.61580000000000001</v>
      </c>
      <c r="E73" s="4">
        <v>0.71550000000000002</v>
      </c>
      <c r="F73" s="4">
        <v>0.76249999999999996</v>
      </c>
      <c r="G73" s="4">
        <v>0.80940000000000001</v>
      </c>
      <c r="H73" s="4">
        <v>0.84750000000000003</v>
      </c>
      <c r="I73" s="4">
        <v>0.871</v>
      </c>
      <c r="J73" s="2"/>
      <c r="K73" s="2">
        <v>341</v>
      </c>
      <c r="L73" s="2">
        <v>210</v>
      </c>
      <c r="M73" s="2">
        <v>244</v>
      </c>
      <c r="N73" s="2">
        <v>260</v>
      </c>
      <c r="O73" s="2">
        <v>276</v>
      </c>
      <c r="P73" s="2">
        <v>289</v>
      </c>
      <c r="Q73" s="2">
        <v>297</v>
      </c>
      <c r="R73" s="5">
        <f t="shared" si="15"/>
        <v>0.71090909090909093</v>
      </c>
    </row>
    <row r="74" spans="2:26" ht="20.25" thickTop="1" thickBot="1">
      <c r="B74" s="2" t="s">
        <v>16</v>
      </c>
      <c r="C74" s="3">
        <v>44013</v>
      </c>
      <c r="D74" s="4">
        <v>0.59550000000000003</v>
      </c>
      <c r="E74" s="4">
        <v>0.69350000000000001</v>
      </c>
      <c r="F74" s="4">
        <v>0.75129999999999997</v>
      </c>
      <c r="G74" s="4">
        <v>0.78639999999999999</v>
      </c>
      <c r="H74" s="4">
        <v>0.81159999999999999</v>
      </c>
      <c r="I74" s="4">
        <v>0.8266</v>
      </c>
      <c r="J74" s="2"/>
      <c r="K74" s="2">
        <v>398</v>
      </c>
      <c r="L74" s="2">
        <v>237</v>
      </c>
      <c r="M74" s="2">
        <v>276</v>
      </c>
      <c r="N74" s="2">
        <v>299</v>
      </c>
      <c r="O74" s="2">
        <v>313</v>
      </c>
      <c r="P74" s="2">
        <v>323</v>
      </c>
      <c r="Q74" s="2">
        <v>329</v>
      </c>
      <c r="R74" s="5">
        <f t="shared" si="15"/>
        <v>0.72138836772983117</v>
      </c>
    </row>
    <row r="75" spans="2:26" ht="20.25" thickTop="1" thickBot="1">
      <c r="B75" s="2" t="s">
        <v>16</v>
      </c>
      <c r="C75" s="3">
        <v>44044</v>
      </c>
      <c r="D75" s="4">
        <v>0.60089999999999999</v>
      </c>
      <c r="E75" s="4">
        <v>0.70660000000000001</v>
      </c>
      <c r="F75" s="4">
        <v>0.77229999999999999</v>
      </c>
      <c r="G75" s="4">
        <v>0.79579999999999995</v>
      </c>
      <c r="H75" s="4">
        <v>0.81459999999999999</v>
      </c>
      <c r="I75" s="4">
        <v>0.8216</v>
      </c>
      <c r="J75" s="2"/>
      <c r="K75" s="2">
        <v>426</v>
      </c>
      <c r="L75" s="2">
        <v>256</v>
      </c>
      <c r="M75" s="2">
        <v>301</v>
      </c>
      <c r="N75" s="2">
        <v>329</v>
      </c>
      <c r="O75" s="2">
        <v>339</v>
      </c>
      <c r="P75" s="2">
        <v>347</v>
      </c>
      <c r="Q75" s="2">
        <v>350</v>
      </c>
      <c r="R75" s="5">
        <f t="shared" si="15"/>
        <v>0.70472103004291842</v>
      </c>
    </row>
    <row r="76" spans="2:26" ht="20.25" thickTop="1" thickBot="1">
      <c r="B76" s="2" t="s">
        <v>16</v>
      </c>
      <c r="C76" s="3">
        <v>44075</v>
      </c>
      <c r="D76" s="4">
        <v>0.59219999999999995</v>
      </c>
      <c r="E76" s="4">
        <v>0.72570000000000001</v>
      </c>
      <c r="F76" s="4">
        <v>0.77910000000000001</v>
      </c>
      <c r="G76" s="4">
        <v>0.79369999999999996</v>
      </c>
      <c r="H76" s="4">
        <v>0.80830000000000002</v>
      </c>
      <c r="I76" s="4">
        <v>0.80830000000000002</v>
      </c>
      <c r="J76" s="2"/>
      <c r="K76" s="2">
        <v>412</v>
      </c>
      <c r="L76" s="2">
        <v>244</v>
      </c>
      <c r="M76" s="2">
        <v>299</v>
      </c>
      <c r="N76" s="2">
        <v>321</v>
      </c>
      <c r="O76" s="2">
        <v>327</v>
      </c>
      <c r="P76" s="2">
        <v>333</v>
      </c>
      <c r="Q76" s="2">
        <v>333</v>
      </c>
      <c r="R76" s="5">
        <f t="shared" si="15"/>
        <v>0.70873786407766992</v>
      </c>
    </row>
    <row r="77" spans="2:26" ht="20.25" thickTop="1" thickBot="1">
      <c r="B77" s="2" t="s">
        <v>16</v>
      </c>
      <c r="C77" s="3">
        <v>44105</v>
      </c>
      <c r="D77" s="4">
        <v>0.65080000000000005</v>
      </c>
      <c r="E77" s="4">
        <v>0.75529999999999997</v>
      </c>
      <c r="F77" s="4">
        <v>0.78380000000000005</v>
      </c>
      <c r="G77" s="4">
        <v>0.79569999999999996</v>
      </c>
      <c r="H77" s="4">
        <v>0.79569999999999996</v>
      </c>
      <c r="I77" s="4">
        <v>0.79569999999999996</v>
      </c>
      <c r="J77" s="2"/>
      <c r="K77" s="2">
        <v>421</v>
      </c>
      <c r="L77" s="2">
        <v>274</v>
      </c>
      <c r="M77" s="2">
        <v>318</v>
      </c>
      <c r="N77" s="2">
        <v>330</v>
      </c>
      <c r="O77" s="2">
        <v>335</v>
      </c>
      <c r="P77" s="2">
        <v>335</v>
      </c>
      <c r="Q77" s="2">
        <v>335</v>
      </c>
      <c r="R77" s="5">
        <f t="shared" si="15"/>
        <v>0.72915011914217631</v>
      </c>
    </row>
    <row r="78" spans="2:26" ht="20.25" thickTop="1" thickBot="1">
      <c r="B78" s="2" t="s">
        <v>16</v>
      </c>
      <c r="C78" s="3">
        <v>44136</v>
      </c>
      <c r="D78" s="4">
        <v>0.62580000000000002</v>
      </c>
      <c r="E78" s="4">
        <v>0.68610000000000004</v>
      </c>
      <c r="F78" s="4">
        <v>0.71730000000000005</v>
      </c>
      <c r="G78" s="4">
        <v>0.71730000000000005</v>
      </c>
      <c r="H78" s="4">
        <v>0.71730000000000005</v>
      </c>
      <c r="I78" s="4">
        <v>0.71730000000000005</v>
      </c>
      <c r="J78" s="2"/>
      <c r="K78" s="2">
        <v>481</v>
      </c>
      <c r="L78" s="2">
        <v>301</v>
      </c>
      <c r="M78" s="2">
        <v>330</v>
      </c>
      <c r="N78" s="2">
        <v>345</v>
      </c>
      <c r="O78" s="2">
        <v>345</v>
      </c>
      <c r="P78" s="2">
        <v>345</v>
      </c>
      <c r="Q78" s="2">
        <v>345</v>
      </c>
      <c r="R78" s="5">
        <f t="shared" si="15"/>
        <v>0.72070015220700157</v>
      </c>
    </row>
    <row r="79" spans="2:26" ht="20.25" thickTop="1" thickBot="1">
      <c r="B79" s="2" t="s">
        <v>16</v>
      </c>
      <c r="C79" s="3">
        <v>44166</v>
      </c>
      <c r="D79" s="4">
        <v>0.60040000000000004</v>
      </c>
      <c r="E79" s="4">
        <v>0.67789999999999995</v>
      </c>
      <c r="F79" s="4">
        <v>0.68389999999999995</v>
      </c>
      <c r="G79" s="4">
        <v>0.68389999999999995</v>
      </c>
      <c r="H79" s="4">
        <v>0.68389999999999995</v>
      </c>
      <c r="I79" s="4">
        <v>0.68389999999999995</v>
      </c>
      <c r="J79" s="2"/>
      <c r="K79" s="2">
        <v>503</v>
      </c>
      <c r="L79" s="2">
        <v>302</v>
      </c>
      <c r="M79" s="2">
        <v>341</v>
      </c>
      <c r="N79" s="2">
        <v>344</v>
      </c>
      <c r="O79" s="2">
        <v>344</v>
      </c>
      <c r="P79" s="2">
        <v>344</v>
      </c>
      <c r="Q79" s="2">
        <v>344</v>
      </c>
      <c r="R79" s="5">
        <f t="shared" si="15"/>
        <v>0.70391459074733098</v>
      </c>
    </row>
    <row r="80" spans="2:26" ht="20.25" thickTop="1" thickBot="1">
      <c r="B80" s="2" t="s">
        <v>16</v>
      </c>
      <c r="C80" s="3">
        <v>44197</v>
      </c>
      <c r="D80" s="4">
        <v>0.39090000000000003</v>
      </c>
      <c r="E80" s="4">
        <v>0.39090000000000003</v>
      </c>
      <c r="F80" s="4">
        <v>0.39090000000000003</v>
      </c>
      <c r="G80" s="4">
        <v>0.39090000000000003</v>
      </c>
      <c r="H80" s="4">
        <v>0.39090000000000003</v>
      </c>
      <c r="I80" s="4">
        <v>0.39090000000000003</v>
      </c>
      <c r="J80" s="2"/>
      <c r="K80" s="2">
        <v>330</v>
      </c>
      <c r="L80" s="2">
        <v>129</v>
      </c>
      <c r="M80" s="2">
        <v>129</v>
      </c>
      <c r="N80" s="2">
        <v>129</v>
      </c>
      <c r="O80" s="2">
        <v>129</v>
      </c>
      <c r="P80" s="2">
        <v>129</v>
      </c>
      <c r="Q80" s="2">
        <v>129</v>
      </c>
      <c r="R80" s="5">
        <f>SUM(M80:M80)/SUM(K80:K80)</f>
        <v>0.39090909090909093</v>
      </c>
    </row>
    <row r="81" spans="2:18" ht="20.25" thickTop="1" thickBot="1">
      <c r="B81" s="2" t="s">
        <v>17</v>
      </c>
      <c r="C81" s="3">
        <v>43831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2"/>
      <c r="K81" s="2">
        <v>7</v>
      </c>
      <c r="L81" s="2">
        <v>7</v>
      </c>
      <c r="M81" s="2">
        <v>7</v>
      </c>
      <c r="N81" s="2">
        <v>7</v>
      </c>
      <c r="O81" s="2">
        <v>7</v>
      </c>
      <c r="P81" s="2">
        <v>7</v>
      </c>
      <c r="Q81" s="2">
        <v>7</v>
      </c>
      <c r="R81" s="5">
        <f>SUM(M81:M81)/SUM(K81:K81)</f>
        <v>1</v>
      </c>
    </row>
    <row r="82" spans="2:18" ht="20.25" thickTop="1" thickBot="1">
      <c r="B82" s="2" t="s">
        <v>17</v>
      </c>
      <c r="C82" s="3">
        <v>43862</v>
      </c>
      <c r="D82" s="4">
        <v>0.74739999999999995</v>
      </c>
      <c r="E82" s="4">
        <v>0.78949999999999998</v>
      </c>
      <c r="F82" s="4">
        <v>0.8105</v>
      </c>
      <c r="G82" s="4">
        <v>0.83160000000000001</v>
      </c>
      <c r="H82" s="4">
        <v>0.86319999999999997</v>
      </c>
      <c r="I82" s="4">
        <v>0.87370000000000003</v>
      </c>
      <c r="J82" s="2"/>
      <c r="K82" s="2">
        <v>95</v>
      </c>
      <c r="L82" s="2">
        <v>71</v>
      </c>
      <c r="M82" s="2">
        <v>75</v>
      </c>
      <c r="N82" s="2">
        <v>77</v>
      </c>
      <c r="O82" s="2">
        <v>79</v>
      </c>
      <c r="P82" s="2">
        <v>82</v>
      </c>
      <c r="Q82" s="2">
        <v>83</v>
      </c>
      <c r="R82" s="5">
        <f>SUM(M81:M82)/SUM(K81:K82)</f>
        <v>0.80392156862745101</v>
      </c>
    </row>
    <row r="83" spans="2:18" ht="20.25" thickTop="1" thickBot="1">
      <c r="B83" s="2" t="s">
        <v>17</v>
      </c>
      <c r="C83" s="3">
        <v>43891</v>
      </c>
      <c r="D83" s="4">
        <v>0.7248</v>
      </c>
      <c r="E83" s="4">
        <v>0.76149999999999995</v>
      </c>
      <c r="F83" s="4">
        <v>0.83489999999999998</v>
      </c>
      <c r="G83" s="4">
        <v>0.88070000000000004</v>
      </c>
      <c r="H83" s="4">
        <v>0.88070000000000004</v>
      </c>
      <c r="I83" s="4">
        <v>0.89910000000000001</v>
      </c>
      <c r="J83" s="2"/>
      <c r="K83" s="2">
        <v>109</v>
      </c>
      <c r="L83" s="2">
        <v>79</v>
      </c>
      <c r="M83" s="2">
        <v>83</v>
      </c>
      <c r="N83" s="2">
        <v>91</v>
      </c>
      <c r="O83" s="2">
        <v>96</v>
      </c>
      <c r="P83" s="2">
        <v>96</v>
      </c>
      <c r="Q83" s="2">
        <v>98</v>
      </c>
      <c r="R83" s="5">
        <f t="shared" ref="R83:R92" si="16">SUM(M81:M83)/SUM(K81:K83)</f>
        <v>0.78199052132701419</v>
      </c>
    </row>
    <row r="84" spans="2:18" ht="20.25" thickTop="1" thickBot="1">
      <c r="B84" s="2" t="s">
        <v>17</v>
      </c>
      <c r="C84" s="3">
        <v>43922</v>
      </c>
      <c r="D84" s="4">
        <v>0.69569999999999999</v>
      </c>
      <c r="E84" s="4">
        <v>0.86960000000000004</v>
      </c>
      <c r="F84" s="4">
        <v>0.86960000000000004</v>
      </c>
      <c r="G84" s="4">
        <v>0.89129999999999998</v>
      </c>
      <c r="H84" s="4">
        <v>0.93479999999999996</v>
      </c>
      <c r="I84" s="4">
        <v>0.93479999999999996</v>
      </c>
      <c r="J84" s="2"/>
      <c r="K84" s="2">
        <v>46</v>
      </c>
      <c r="L84" s="2">
        <v>32</v>
      </c>
      <c r="M84" s="2">
        <v>40</v>
      </c>
      <c r="N84" s="2">
        <v>40</v>
      </c>
      <c r="O84" s="2">
        <v>41</v>
      </c>
      <c r="P84" s="2">
        <v>43</v>
      </c>
      <c r="Q84" s="2">
        <v>43</v>
      </c>
      <c r="R84" s="5">
        <f t="shared" si="16"/>
        <v>0.79200000000000004</v>
      </c>
    </row>
    <row r="85" spans="2:18" ht="20.25" thickTop="1" thickBot="1">
      <c r="B85" s="2" t="s">
        <v>17</v>
      </c>
      <c r="C85" s="3">
        <v>43952</v>
      </c>
      <c r="D85" s="4">
        <v>0.82350000000000001</v>
      </c>
      <c r="E85" s="4">
        <v>0.82350000000000001</v>
      </c>
      <c r="F85" s="4">
        <v>0.82350000000000001</v>
      </c>
      <c r="G85" s="4">
        <v>0.88239999999999996</v>
      </c>
      <c r="H85" s="4">
        <v>0.91180000000000005</v>
      </c>
      <c r="I85" s="4">
        <v>0.91180000000000005</v>
      </c>
      <c r="J85" s="2"/>
      <c r="K85" s="2">
        <v>34</v>
      </c>
      <c r="L85" s="2">
        <v>28</v>
      </c>
      <c r="M85" s="2">
        <v>28</v>
      </c>
      <c r="N85" s="2">
        <v>28</v>
      </c>
      <c r="O85" s="2">
        <v>30</v>
      </c>
      <c r="P85" s="2">
        <v>31</v>
      </c>
      <c r="Q85" s="2">
        <v>31</v>
      </c>
      <c r="R85" s="5">
        <f t="shared" si="16"/>
        <v>0.79894179894179895</v>
      </c>
    </row>
    <row r="86" spans="2:18" ht="20.25" thickTop="1" thickBot="1">
      <c r="B86" s="2" t="s">
        <v>17</v>
      </c>
      <c r="C86" s="3">
        <v>43983</v>
      </c>
      <c r="D86" s="4">
        <v>0.67349999999999999</v>
      </c>
      <c r="E86" s="4">
        <v>0.79590000000000005</v>
      </c>
      <c r="F86" s="4">
        <v>0.81630000000000003</v>
      </c>
      <c r="G86" s="4">
        <v>0.85709999999999997</v>
      </c>
      <c r="H86" s="4">
        <v>0.85709999999999997</v>
      </c>
      <c r="I86" s="4">
        <v>0.85709999999999997</v>
      </c>
      <c r="J86" s="2"/>
      <c r="K86" s="2">
        <v>49</v>
      </c>
      <c r="L86" s="2">
        <v>33</v>
      </c>
      <c r="M86" s="2">
        <v>39</v>
      </c>
      <c r="N86" s="2">
        <v>40</v>
      </c>
      <c r="O86" s="2">
        <v>42</v>
      </c>
      <c r="P86" s="2">
        <v>42</v>
      </c>
      <c r="Q86" s="2">
        <v>42</v>
      </c>
      <c r="R86" s="5">
        <f t="shared" si="16"/>
        <v>0.8294573643410853</v>
      </c>
    </row>
    <row r="87" spans="2:18" ht="20.25" thickTop="1" thickBot="1">
      <c r="B87" s="2" t="s">
        <v>17</v>
      </c>
      <c r="C87" s="3">
        <v>44013</v>
      </c>
      <c r="D87" s="4">
        <v>0.64</v>
      </c>
      <c r="E87" s="4">
        <v>0.72</v>
      </c>
      <c r="F87" s="4">
        <v>0.8</v>
      </c>
      <c r="G87" s="4">
        <v>0.88</v>
      </c>
      <c r="H87" s="4">
        <v>0.88</v>
      </c>
      <c r="I87" s="4">
        <v>0.92</v>
      </c>
      <c r="J87" s="2"/>
      <c r="K87" s="2">
        <v>25</v>
      </c>
      <c r="L87" s="2">
        <v>16</v>
      </c>
      <c r="M87" s="2">
        <v>18</v>
      </c>
      <c r="N87" s="2">
        <v>20</v>
      </c>
      <c r="O87" s="2">
        <v>22</v>
      </c>
      <c r="P87" s="2">
        <v>22</v>
      </c>
      <c r="Q87" s="2">
        <v>23</v>
      </c>
      <c r="R87" s="5">
        <f t="shared" si="16"/>
        <v>0.78703703703703709</v>
      </c>
    </row>
    <row r="88" spans="2:18" ht="20.25" thickTop="1" thickBot="1">
      <c r="B88" s="2" t="s">
        <v>17</v>
      </c>
      <c r="C88" s="3">
        <v>44044</v>
      </c>
      <c r="D88" s="4">
        <v>0.67649999999999999</v>
      </c>
      <c r="E88" s="4">
        <v>0.70589999999999997</v>
      </c>
      <c r="F88" s="4">
        <v>0.73529999999999995</v>
      </c>
      <c r="G88" s="4">
        <v>0.76470000000000005</v>
      </c>
      <c r="H88" s="4">
        <v>0.79410000000000003</v>
      </c>
      <c r="I88" s="4">
        <v>0.79410000000000003</v>
      </c>
      <c r="J88" s="2"/>
      <c r="K88" s="2">
        <v>34</v>
      </c>
      <c r="L88" s="2">
        <v>23</v>
      </c>
      <c r="M88" s="2">
        <v>24</v>
      </c>
      <c r="N88" s="2">
        <v>25</v>
      </c>
      <c r="O88" s="2">
        <v>26</v>
      </c>
      <c r="P88" s="2">
        <v>27</v>
      </c>
      <c r="Q88" s="2">
        <v>27</v>
      </c>
      <c r="R88" s="5">
        <f t="shared" si="16"/>
        <v>0.75</v>
      </c>
    </row>
    <row r="89" spans="2:18" ht="20.25" thickTop="1" thickBot="1">
      <c r="B89" s="2" t="s">
        <v>17</v>
      </c>
      <c r="C89" s="3">
        <v>44075</v>
      </c>
      <c r="D89" s="4">
        <v>0.60709999999999997</v>
      </c>
      <c r="E89" s="4">
        <v>0.75</v>
      </c>
      <c r="F89" s="4">
        <v>0.82140000000000002</v>
      </c>
      <c r="G89" s="4">
        <v>0.85709999999999997</v>
      </c>
      <c r="H89" s="4">
        <v>0.85709999999999997</v>
      </c>
      <c r="I89" s="4">
        <v>0.85709999999999997</v>
      </c>
      <c r="J89" s="2"/>
      <c r="K89" s="2">
        <v>28</v>
      </c>
      <c r="L89" s="2">
        <v>17</v>
      </c>
      <c r="M89" s="2">
        <v>21</v>
      </c>
      <c r="N89" s="2">
        <v>23</v>
      </c>
      <c r="O89" s="2">
        <v>24</v>
      </c>
      <c r="P89" s="2">
        <v>24</v>
      </c>
      <c r="Q89" s="2">
        <v>24</v>
      </c>
      <c r="R89" s="5">
        <f t="shared" si="16"/>
        <v>0.72413793103448276</v>
      </c>
    </row>
    <row r="90" spans="2:18" ht="20.25" thickTop="1" thickBot="1">
      <c r="B90" s="2" t="s">
        <v>17</v>
      </c>
      <c r="C90" s="3">
        <v>44105</v>
      </c>
      <c r="D90" s="4">
        <v>0.45450000000000002</v>
      </c>
      <c r="E90" s="4">
        <v>0.63639999999999997</v>
      </c>
      <c r="F90" s="4">
        <v>0.72729999999999995</v>
      </c>
      <c r="G90" s="4">
        <v>0.72729999999999995</v>
      </c>
      <c r="H90" s="4">
        <v>0.72729999999999995</v>
      </c>
      <c r="I90" s="4">
        <v>0.72729999999999995</v>
      </c>
      <c r="J90" s="2"/>
      <c r="K90" s="2">
        <v>11</v>
      </c>
      <c r="L90" s="2">
        <v>5</v>
      </c>
      <c r="M90" s="2">
        <v>7</v>
      </c>
      <c r="N90" s="2">
        <v>8</v>
      </c>
      <c r="O90" s="2">
        <v>8</v>
      </c>
      <c r="P90" s="2">
        <v>8</v>
      </c>
      <c r="Q90" s="2">
        <v>8</v>
      </c>
      <c r="R90" s="5">
        <f t="shared" si="16"/>
        <v>0.71232876712328763</v>
      </c>
    </row>
    <row r="91" spans="2:18" ht="20.25" thickTop="1" thickBot="1">
      <c r="B91" s="2" t="s">
        <v>17</v>
      </c>
      <c r="C91" s="3">
        <v>44136</v>
      </c>
      <c r="D91" s="4">
        <v>0.5</v>
      </c>
      <c r="E91" s="4">
        <v>0.75</v>
      </c>
      <c r="F91" s="4">
        <v>0.75</v>
      </c>
      <c r="G91" s="4">
        <v>0.75</v>
      </c>
      <c r="H91" s="4">
        <v>0.75</v>
      </c>
      <c r="I91" s="4">
        <v>0.75</v>
      </c>
      <c r="J91" s="2"/>
      <c r="K91" s="2">
        <v>4</v>
      </c>
      <c r="L91" s="2">
        <v>2</v>
      </c>
      <c r="M91" s="2">
        <v>3</v>
      </c>
      <c r="N91" s="2">
        <v>3</v>
      </c>
      <c r="O91" s="2">
        <v>3</v>
      </c>
      <c r="P91" s="2">
        <v>3</v>
      </c>
      <c r="Q91" s="2">
        <v>3</v>
      </c>
      <c r="R91" s="5">
        <f t="shared" si="16"/>
        <v>0.72093023255813948</v>
      </c>
    </row>
    <row r="92" spans="2:18" ht="20.25" thickTop="1" thickBot="1">
      <c r="B92" s="2" t="s">
        <v>17</v>
      </c>
      <c r="C92" s="3">
        <v>44166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2"/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5">
        <f t="shared" si="16"/>
        <v>0.66666666666666663</v>
      </c>
    </row>
    <row r="93" spans="2:18" ht="20.25" thickTop="1" thickBot="1">
      <c r="B93" s="2" t="s">
        <v>17</v>
      </c>
      <c r="C93" s="3">
        <v>44197</v>
      </c>
      <c r="D93" s="4">
        <v>0.66669999999999996</v>
      </c>
      <c r="E93" s="4">
        <v>0.66669999999999996</v>
      </c>
      <c r="F93" s="4">
        <v>0.66669999999999996</v>
      </c>
      <c r="G93" s="4">
        <v>0.66669999999999996</v>
      </c>
      <c r="H93" s="4">
        <v>0.66669999999999996</v>
      </c>
      <c r="I93" s="4">
        <v>0.66669999999999996</v>
      </c>
      <c r="J93" s="2"/>
      <c r="K93" s="2">
        <v>3</v>
      </c>
      <c r="L93" s="2">
        <v>2</v>
      </c>
      <c r="M93" s="2">
        <v>2</v>
      </c>
      <c r="N93" s="2">
        <v>2</v>
      </c>
      <c r="O93" s="2">
        <v>2</v>
      </c>
      <c r="P93" s="2">
        <v>2</v>
      </c>
      <c r="Q93" s="2">
        <v>2</v>
      </c>
      <c r="R93" s="5">
        <f>SUM(M93:M93)/SUM(K93:K93)</f>
        <v>0.66666666666666663</v>
      </c>
    </row>
    <row r="94" spans="2:18" ht="20.25" thickTop="1" thickBot="1">
      <c r="B94" s="2" t="s">
        <v>18</v>
      </c>
      <c r="C94" s="3">
        <v>43831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2"/>
      <c r="K94" s="2">
        <v>4</v>
      </c>
      <c r="L94" s="2">
        <v>4</v>
      </c>
      <c r="M94" s="2">
        <v>4</v>
      </c>
      <c r="N94" s="2">
        <v>4</v>
      </c>
      <c r="O94" s="2">
        <v>4</v>
      </c>
      <c r="P94" s="2">
        <v>4</v>
      </c>
      <c r="Q94" s="2">
        <v>4</v>
      </c>
      <c r="R94" s="5">
        <f>SUM(M94:M94)/SUM(K94:K94)</f>
        <v>1</v>
      </c>
    </row>
    <row r="95" spans="2:18" ht="20.25" thickTop="1" thickBot="1">
      <c r="B95" s="2" t="s">
        <v>18</v>
      </c>
      <c r="C95" s="3">
        <v>43862</v>
      </c>
      <c r="D95" s="4">
        <v>0.76319999999999999</v>
      </c>
      <c r="E95" s="4">
        <v>0.84209999999999996</v>
      </c>
      <c r="F95" s="4">
        <v>0.84209999999999996</v>
      </c>
      <c r="G95" s="4">
        <v>0.86839999999999995</v>
      </c>
      <c r="H95" s="4">
        <v>0.89470000000000005</v>
      </c>
      <c r="I95" s="4">
        <v>0.89470000000000005</v>
      </c>
      <c r="J95" s="2"/>
      <c r="K95" s="2">
        <v>38</v>
      </c>
      <c r="L95" s="2">
        <v>29</v>
      </c>
      <c r="M95" s="2">
        <v>32</v>
      </c>
      <c r="N95" s="2">
        <v>32</v>
      </c>
      <c r="O95" s="2">
        <v>33</v>
      </c>
      <c r="P95" s="2">
        <v>34</v>
      </c>
      <c r="Q95" s="2">
        <v>34</v>
      </c>
      <c r="R95" s="5">
        <f>SUM(M94:M95)/SUM(K94:K95)</f>
        <v>0.8571428571428571</v>
      </c>
    </row>
    <row r="96" spans="2:18" ht="20.25" thickTop="1" thickBot="1">
      <c r="B96" s="2" t="s">
        <v>18</v>
      </c>
      <c r="C96" s="3">
        <v>43891</v>
      </c>
      <c r="D96" s="4">
        <v>0.625</v>
      </c>
      <c r="E96" s="4">
        <v>0.64580000000000004</v>
      </c>
      <c r="F96" s="4">
        <v>0.70830000000000004</v>
      </c>
      <c r="G96" s="4">
        <v>0.72919999999999996</v>
      </c>
      <c r="H96" s="4">
        <v>0.77080000000000004</v>
      </c>
      <c r="I96" s="4">
        <v>0.77080000000000004</v>
      </c>
      <c r="J96" s="2"/>
      <c r="K96" s="2">
        <v>48</v>
      </c>
      <c r="L96" s="2">
        <v>30</v>
      </c>
      <c r="M96" s="2">
        <v>31</v>
      </c>
      <c r="N96" s="2">
        <v>34</v>
      </c>
      <c r="O96" s="2">
        <v>35</v>
      </c>
      <c r="P96" s="2">
        <v>37</v>
      </c>
      <c r="Q96" s="2">
        <v>37</v>
      </c>
      <c r="R96" s="5">
        <f t="shared" ref="R96:R105" si="17">SUM(M94:M96)/SUM(K94:K96)</f>
        <v>0.74444444444444446</v>
      </c>
    </row>
    <row r="97" spans="2:18" ht="20.25" thickTop="1" thickBot="1">
      <c r="B97" s="2" t="s">
        <v>18</v>
      </c>
      <c r="C97" s="3">
        <v>43922</v>
      </c>
      <c r="D97" s="4">
        <v>0.625</v>
      </c>
      <c r="E97" s="4">
        <v>0.71879999999999999</v>
      </c>
      <c r="F97" s="4">
        <v>0.84379999999999999</v>
      </c>
      <c r="G97" s="4">
        <v>0.84379999999999999</v>
      </c>
      <c r="H97" s="4">
        <v>0.84379999999999999</v>
      </c>
      <c r="I97" s="4">
        <v>0.875</v>
      </c>
      <c r="J97" s="2"/>
      <c r="K97" s="2">
        <v>32</v>
      </c>
      <c r="L97" s="2">
        <v>20</v>
      </c>
      <c r="M97" s="2">
        <v>23</v>
      </c>
      <c r="N97" s="2">
        <v>27</v>
      </c>
      <c r="O97" s="2">
        <v>27</v>
      </c>
      <c r="P97" s="2">
        <v>27</v>
      </c>
      <c r="Q97" s="2">
        <v>28</v>
      </c>
      <c r="R97" s="5">
        <f t="shared" si="17"/>
        <v>0.72881355932203384</v>
      </c>
    </row>
    <row r="98" spans="2:18" ht="20.25" thickTop="1" thickBot="1">
      <c r="B98" s="2" t="s">
        <v>18</v>
      </c>
      <c r="C98" s="3">
        <v>43952</v>
      </c>
      <c r="D98" s="4">
        <v>0.66669999999999996</v>
      </c>
      <c r="E98" s="4">
        <v>0.83330000000000004</v>
      </c>
      <c r="F98" s="4">
        <v>0.91669999999999996</v>
      </c>
      <c r="G98" s="4">
        <v>0.91669999999999996</v>
      </c>
      <c r="H98" s="4">
        <v>0.91669999999999996</v>
      </c>
      <c r="I98" s="4">
        <v>0.91669999999999996</v>
      </c>
      <c r="J98" s="2"/>
      <c r="K98" s="2">
        <v>12</v>
      </c>
      <c r="L98" s="2">
        <v>8</v>
      </c>
      <c r="M98" s="2">
        <v>10</v>
      </c>
      <c r="N98" s="2">
        <v>11</v>
      </c>
      <c r="O98" s="2">
        <v>11</v>
      </c>
      <c r="P98" s="2">
        <v>11</v>
      </c>
      <c r="Q98" s="2">
        <v>11</v>
      </c>
      <c r="R98" s="5">
        <f t="shared" si="17"/>
        <v>0.69565217391304346</v>
      </c>
    </row>
    <row r="99" spans="2:18" ht="20.25" thickTop="1" thickBot="1">
      <c r="B99" s="2" t="s">
        <v>18</v>
      </c>
      <c r="C99" s="3">
        <v>43983</v>
      </c>
      <c r="D99" s="4">
        <v>0.72729999999999995</v>
      </c>
      <c r="E99" s="4">
        <v>0.81820000000000004</v>
      </c>
      <c r="F99" s="4">
        <v>0.81820000000000004</v>
      </c>
      <c r="G99" s="4">
        <v>0.90910000000000002</v>
      </c>
      <c r="H99" s="4">
        <v>1</v>
      </c>
      <c r="I99" s="4">
        <v>1</v>
      </c>
      <c r="J99" s="2"/>
      <c r="K99" s="2">
        <v>11</v>
      </c>
      <c r="L99" s="2">
        <v>8</v>
      </c>
      <c r="M99" s="2">
        <v>9</v>
      </c>
      <c r="N99" s="2">
        <v>9</v>
      </c>
      <c r="O99" s="2">
        <v>10</v>
      </c>
      <c r="P99" s="2">
        <v>11</v>
      </c>
      <c r="Q99" s="2">
        <v>11</v>
      </c>
      <c r="R99" s="5">
        <f t="shared" si="17"/>
        <v>0.76363636363636367</v>
      </c>
    </row>
    <row r="100" spans="2:18" ht="20.25" thickTop="1" thickBot="1">
      <c r="B100" s="2" t="s">
        <v>18</v>
      </c>
      <c r="C100" s="3">
        <v>44013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2"/>
      <c r="K100" s="2">
        <v>3</v>
      </c>
      <c r="L100" s="2">
        <v>3</v>
      </c>
      <c r="M100" s="2">
        <v>3</v>
      </c>
      <c r="N100" s="2">
        <v>3</v>
      </c>
      <c r="O100" s="2">
        <v>3</v>
      </c>
      <c r="P100" s="2">
        <v>3</v>
      </c>
      <c r="Q100" s="2">
        <v>3</v>
      </c>
      <c r="R100" s="5">
        <f t="shared" si="17"/>
        <v>0.84615384615384615</v>
      </c>
    </row>
    <row r="101" spans="2:18" ht="20.25" thickTop="1" thickBot="1">
      <c r="B101" s="2" t="s">
        <v>18</v>
      </c>
      <c r="C101" s="3">
        <v>44044</v>
      </c>
      <c r="D101" s="4">
        <v>0.6</v>
      </c>
      <c r="E101" s="4">
        <v>0.8</v>
      </c>
      <c r="F101" s="4">
        <v>1</v>
      </c>
      <c r="G101" s="4">
        <v>1</v>
      </c>
      <c r="H101" s="4">
        <v>1</v>
      </c>
      <c r="I101" s="4">
        <v>1</v>
      </c>
      <c r="J101" s="2"/>
      <c r="K101" s="2">
        <v>10</v>
      </c>
      <c r="L101" s="2">
        <v>6</v>
      </c>
      <c r="M101" s="2">
        <v>8</v>
      </c>
      <c r="N101" s="2">
        <v>10</v>
      </c>
      <c r="O101" s="2">
        <v>10</v>
      </c>
      <c r="P101" s="2">
        <v>10</v>
      </c>
      <c r="Q101" s="2">
        <v>10</v>
      </c>
      <c r="R101" s="5">
        <f t="shared" si="17"/>
        <v>0.83333333333333337</v>
      </c>
    </row>
    <row r="102" spans="2:18" ht="20.25" thickTop="1" thickBot="1">
      <c r="B102" s="2" t="s">
        <v>18</v>
      </c>
      <c r="C102" s="3">
        <v>44075</v>
      </c>
      <c r="D102" s="4">
        <v>0.625</v>
      </c>
      <c r="E102" s="4">
        <v>0.625</v>
      </c>
      <c r="F102" s="4">
        <v>0.625</v>
      </c>
      <c r="G102" s="4">
        <v>0.75</v>
      </c>
      <c r="H102" s="4">
        <v>0.75</v>
      </c>
      <c r="I102" s="4">
        <v>0.75</v>
      </c>
      <c r="J102" s="2"/>
      <c r="K102" s="2">
        <v>8</v>
      </c>
      <c r="L102" s="2">
        <v>5</v>
      </c>
      <c r="M102" s="2">
        <v>5</v>
      </c>
      <c r="N102" s="2">
        <v>5</v>
      </c>
      <c r="O102" s="2">
        <v>6</v>
      </c>
      <c r="P102" s="2">
        <v>6</v>
      </c>
      <c r="Q102" s="2">
        <v>6</v>
      </c>
      <c r="R102" s="5">
        <f t="shared" si="17"/>
        <v>0.76190476190476186</v>
      </c>
    </row>
    <row r="103" spans="2:18" ht="20.25" thickTop="1" thickBot="1">
      <c r="B103" s="2" t="s">
        <v>18</v>
      </c>
      <c r="C103" s="3">
        <v>44105</v>
      </c>
      <c r="D103" s="4">
        <v>0.875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2"/>
      <c r="K103" s="2">
        <v>8</v>
      </c>
      <c r="L103" s="2">
        <v>7</v>
      </c>
      <c r="M103" s="2">
        <v>8</v>
      </c>
      <c r="N103" s="2">
        <v>8</v>
      </c>
      <c r="O103" s="2">
        <v>8</v>
      </c>
      <c r="P103" s="2">
        <v>8</v>
      </c>
      <c r="Q103" s="2">
        <v>8</v>
      </c>
      <c r="R103" s="5">
        <f t="shared" si="17"/>
        <v>0.80769230769230771</v>
      </c>
    </row>
    <row r="104" spans="2:18" ht="20.25" thickTop="1" thickBot="1">
      <c r="B104" s="2" t="s">
        <v>18</v>
      </c>
      <c r="C104" s="3">
        <v>44136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2"/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5">
        <f t="shared" si="17"/>
        <v>0.8125</v>
      </c>
    </row>
    <row r="105" spans="2:18" ht="20.25" thickTop="1" thickBot="1">
      <c r="B105" s="2" t="s">
        <v>18</v>
      </c>
      <c r="C105" s="3">
        <v>44166</v>
      </c>
      <c r="D105" s="4">
        <v>0</v>
      </c>
      <c r="E105" s="4">
        <v>0.33329999999999999</v>
      </c>
      <c r="F105" s="4">
        <v>0.33329999999999999</v>
      </c>
      <c r="G105" s="4">
        <v>0.33329999999999999</v>
      </c>
      <c r="H105" s="4">
        <v>0.33329999999999999</v>
      </c>
      <c r="I105" s="4">
        <v>0.33329999999999999</v>
      </c>
      <c r="J105" s="2"/>
      <c r="K105" s="2">
        <v>3</v>
      </c>
      <c r="L105" s="2">
        <v>0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5">
        <f t="shared" si="17"/>
        <v>0.81818181818181823</v>
      </c>
    </row>
    <row r="106" spans="2:18" ht="20.25" thickTop="1" thickBot="1">
      <c r="B106" s="2" t="s">
        <v>18</v>
      </c>
      <c r="C106" s="3">
        <v>44197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2"/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5">
        <f>SUM(M104:M106)/SUM(K104:K106)</f>
        <v>0.33333333333333331</v>
      </c>
    </row>
    <row r="107" spans="2:18" ht="19.5" thickTop="1"/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8C53-EBB0-4594-9119-FC33DAB875A2}">
  <dimension ref="B1:AB107"/>
  <sheetViews>
    <sheetView topLeftCell="A94" workbookViewId="0">
      <selection activeCell="B54" sqref="B54:Q106"/>
    </sheetView>
  </sheetViews>
  <sheetFormatPr defaultRowHeight="18.75"/>
  <cols>
    <col min="2" max="2" width="9.625" bestFit="1" customWidth="1"/>
    <col min="3" max="3" width="13.625" bestFit="1" customWidth="1"/>
    <col min="4" max="9" width="10.875" bestFit="1" customWidth="1"/>
    <col min="11" max="17" width="9.125" bestFit="1" customWidth="1"/>
    <col min="18" max="18" width="9" customWidth="1"/>
    <col min="21" max="21" width="10.875" bestFit="1" customWidth="1"/>
    <col min="26" max="26" width="10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" t="s">
        <v>19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8" t="s">
        <v>27</v>
      </c>
    </row>
    <row r="2" spans="2:28" ht="20.25" thickTop="1" thickBot="1">
      <c r="B2" s="2" t="s">
        <v>15</v>
      </c>
      <c r="C2" s="3">
        <v>43831</v>
      </c>
      <c r="D2" s="4">
        <v>0.42049999999999998</v>
      </c>
      <c r="E2" s="4">
        <v>0.64190000000000003</v>
      </c>
      <c r="F2" s="4">
        <v>0.75049999999999994</v>
      </c>
      <c r="G2" s="4">
        <v>0.78869999999999996</v>
      </c>
      <c r="H2" s="4">
        <v>0.80079999999999996</v>
      </c>
      <c r="I2" s="4">
        <v>0.81289999999999996</v>
      </c>
      <c r="J2" s="2"/>
      <c r="K2" s="2">
        <v>497</v>
      </c>
      <c r="L2" s="2">
        <v>209</v>
      </c>
      <c r="M2" s="2">
        <v>319</v>
      </c>
      <c r="N2" s="2">
        <v>373</v>
      </c>
      <c r="O2" s="2">
        <v>392</v>
      </c>
      <c r="P2" s="2">
        <v>398</v>
      </c>
      <c r="Q2" s="2">
        <v>404</v>
      </c>
      <c r="R2" s="5">
        <f>SUM(M2:M2)/SUM(K2:K2)</f>
        <v>0.64185110663983902</v>
      </c>
      <c r="T2" s="2" t="s">
        <v>20</v>
      </c>
      <c r="U2" s="3">
        <v>43831</v>
      </c>
      <c r="V2" s="5">
        <f>R2</f>
        <v>0.64185110663983902</v>
      </c>
      <c r="W2" s="5">
        <f>R15</f>
        <v>0.12941176470588237</v>
      </c>
      <c r="X2" s="5">
        <f>R28</f>
        <v>0.17647058823529413</v>
      </c>
      <c r="Y2" s="5">
        <f>R41</f>
        <v>0</v>
      </c>
      <c r="Z2" s="5">
        <f>SUM(M15,M28,M41)/SUM(K15,K28,K41)</f>
        <v>0.12844036697247707</v>
      </c>
      <c r="AA2" s="5">
        <f t="shared" ref="AA2:AA14" si="0">Z2-V2</f>
        <v>-0.51341073966736195</v>
      </c>
      <c r="AB2" s="5">
        <f t="shared" ref="AB2:AB14" si="1">X2-V2</f>
        <v>-0.46538051840454486</v>
      </c>
    </row>
    <row r="3" spans="2:28" ht="20.25" thickTop="1" thickBot="1">
      <c r="B3" s="2" t="s">
        <v>15</v>
      </c>
      <c r="C3" s="3">
        <v>43862</v>
      </c>
      <c r="D3" s="4">
        <v>0.44330000000000003</v>
      </c>
      <c r="E3" s="4">
        <v>0.64810000000000001</v>
      </c>
      <c r="F3" s="4">
        <v>0.7177</v>
      </c>
      <c r="G3" s="4">
        <v>0.76339999999999997</v>
      </c>
      <c r="H3" s="4">
        <v>0.7913</v>
      </c>
      <c r="I3" s="4">
        <v>0.80120000000000002</v>
      </c>
      <c r="J3" s="2"/>
      <c r="K3" s="2">
        <v>503</v>
      </c>
      <c r="L3" s="2">
        <v>223</v>
      </c>
      <c r="M3" s="2">
        <v>326</v>
      </c>
      <c r="N3" s="2">
        <v>361</v>
      </c>
      <c r="O3" s="2">
        <v>384</v>
      </c>
      <c r="P3" s="2">
        <v>398</v>
      </c>
      <c r="Q3" s="2">
        <v>403</v>
      </c>
      <c r="R3" s="5">
        <f>SUM(M2:M3)/SUM(K2:K3)</f>
        <v>0.64500000000000002</v>
      </c>
      <c r="T3" s="2" t="s">
        <v>20</v>
      </c>
      <c r="U3" s="3">
        <v>43862</v>
      </c>
      <c r="V3" s="5">
        <f t="shared" ref="V3:V14" si="2">R3</f>
        <v>0.64500000000000002</v>
      </c>
      <c r="W3" s="5">
        <f t="shared" ref="W3:W14" si="3">R16</f>
        <v>0.17412935323383086</v>
      </c>
      <c r="X3" s="5">
        <f t="shared" ref="X3:X14" si="4">R29</f>
        <v>0.18604651162790697</v>
      </c>
      <c r="Y3" s="5">
        <f t="shared" ref="Y3:Y14" si="5">R42</f>
        <v>0</v>
      </c>
      <c r="Z3" s="5">
        <f>SUM(M15:M16,M28:M29,M41:M42)/SUM(K15:K16,K28:K29,K41:K42)</f>
        <v>0.16538461538461538</v>
      </c>
      <c r="AA3" s="5">
        <f t="shared" si="0"/>
        <v>-0.47961538461538467</v>
      </c>
      <c r="AB3" s="5">
        <f t="shared" si="1"/>
        <v>-0.45895348837209304</v>
      </c>
    </row>
    <row r="4" spans="2:28" ht="20.25" thickTop="1" thickBot="1">
      <c r="B4" s="2" t="s">
        <v>15</v>
      </c>
      <c r="C4" s="3">
        <v>43891</v>
      </c>
      <c r="D4" s="4">
        <v>0.44</v>
      </c>
      <c r="E4" s="4">
        <v>0.59799999999999998</v>
      </c>
      <c r="F4" s="4">
        <v>0.67400000000000004</v>
      </c>
      <c r="G4" s="4">
        <v>0.71799999999999997</v>
      </c>
      <c r="H4" s="4">
        <v>0.75</v>
      </c>
      <c r="I4" s="4">
        <v>0.76</v>
      </c>
      <c r="J4" s="2"/>
      <c r="K4" s="2">
        <v>500</v>
      </c>
      <c r="L4" s="2">
        <v>220</v>
      </c>
      <c r="M4" s="2">
        <v>299</v>
      </c>
      <c r="N4" s="2">
        <v>337</v>
      </c>
      <c r="O4" s="2">
        <v>359</v>
      </c>
      <c r="P4" s="2">
        <v>375</v>
      </c>
      <c r="Q4" s="2">
        <v>380</v>
      </c>
      <c r="R4" s="5">
        <f t="shared" ref="R4:R70" si="6">SUM(M2:M4)/SUM(K2:K4)</f>
        <v>0.6293333333333333</v>
      </c>
      <c r="T4" s="2" t="s">
        <v>20</v>
      </c>
      <c r="U4" s="3">
        <v>43891</v>
      </c>
      <c r="V4" s="5">
        <f t="shared" si="2"/>
        <v>0.6293333333333333</v>
      </c>
      <c r="W4" s="5">
        <f t="shared" si="3"/>
        <v>0.19469026548672566</v>
      </c>
      <c r="X4" s="5">
        <f t="shared" si="4"/>
        <v>0.21951219512195122</v>
      </c>
      <c r="Y4" s="5">
        <f t="shared" si="5"/>
        <v>0.16129032258064516</v>
      </c>
      <c r="Z4" s="5">
        <f>SUM(M15:M17,M28:M30,M41:M43)/SUM(K15:K17,K28:K30,K41:K43)</f>
        <v>0.19690265486725664</v>
      </c>
      <c r="AA4" s="5">
        <f t="shared" si="0"/>
        <v>-0.43243067846607663</v>
      </c>
      <c r="AB4" s="5">
        <f t="shared" si="1"/>
        <v>-0.40982113821138211</v>
      </c>
    </row>
    <row r="5" spans="2:28" ht="20.25" thickTop="1" thickBot="1">
      <c r="B5" s="2" t="s">
        <v>15</v>
      </c>
      <c r="C5" s="3">
        <v>43922</v>
      </c>
      <c r="D5" s="4">
        <v>0.38679999999999998</v>
      </c>
      <c r="E5" s="4">
        <v>0.62729999999999997</v>
      </c>
      <c r="F5" s="4">
        <v>0.71940000000000004</v>
      </c>
      <c r="G5" s="4">
        <v>0.78759999999999997</v>
      </c>
      <c r="H5" s="4">
        <v>0.80159999999999998</v>
      </c>
      <c r="I5" s="4">
        <v>0.8196</v>
      </c>
      <c r="J5" s="2"/>
      <c r="K5" s="2">
        <v>499</v>
      </c>
      <c r="L5" s="2">
        <v>193</v>
      </c>
      <c r="M5" s="2">
        <v>313</v>
      </c>
      <c r="N5" s="2">
        <v>359</v>
      </c>
      <c r="O5" s="2">
        <v>393</v>
      </c>
      <c r="P5" s="2">
        <v>400</v>
      </c>
      <c r="Q5" s="2">
        <v>409</v>
      </c>
      <c r="R5" s="5">
        <f t="shared" si="6"/>
        <v>0.62450066577896135</v>
      </c>
      <c r="T5" s="2" t="s">
        <v>20</v>
      </c>
      <c r="U5" s="3">
        <v>43922</v>
      </c>
      <c r="V5" s="5">
        <f t="shared" si="2"/>
        <v>0.62450066577896135</v>
      </c>
      <c r="W5" s="5">
        <f t="shared" si="3"/>
        <v>0.20765027322404372</v>
      </c>
      <c r="X5" s="5">
        <f t="shared" si="4"/>
        <v>0.28846153846153844</v>
      </c>
      <c r="Y5" s="5">
        <f t="shared" si="5"/>
        <v>0.16666666666666666</v>
      </c>
      <c r="Z5" s="5">
        <f>SUM(M16:M18,M29:M31,M42:M44)/SUM(K16:K18,K29:K31,K42:K44)</f>
        <v>0.22134387351778656</v>
      </c>
      <c r="AA5" s="5">
        <f t="shared" si="0"/>
        <v>-0.40315679226117479</v>
      </c>
      <c r="AB5" s="5">
        <f t="shared" si="1"/>
        <v>-0.33603912731742291</v>
      </c>
    </row>
    <row r="6" spans="2:28" ht="20.25" thickTop="1" thickBot="1">
      <c r="B6" s="2" t="s">
        <v>15</v>
      </c>
      <c r="C6" s="3">
        <v>43952</v>
      </c>
      <c r="D6" s="4">
        <v>0.43109999999999998</v>
      </c>
      <c r="E6" s="4">
        <v>0.64870000000000005</v>
      </c>
      <c r="F6" s="4">
        <v>0.75649999999999995</v>
      </c>
      <c r="G6" s="4">
        <v>0.7964</v>
      </c>
      <c r="H6" s="4">
        <v>0.81440000000000001</v>
      </c>
      <c r="I6" s="4">
        <v>0.83430000000000004</v>
      </c>
      <c r="J6" s="2"/>
      <c r="K6" s="2">
        <v>501</v>
      </c>
      <c r="L6" s="2">
        <v>216</v>
      </c>
      <c r="M6" s="2">
        <v>325</v>
      </c>
      <c r="N6" s="2">
        <v>379</v>
      </c>
      <c r="O6" s="2">
        <v>399</v>
      </c>
      <c r="P6" s="2">
        <v>408</v>
      </c>
      <c r="Q6" s="2">
        <v>418</v>
      </c>
      <c r="R6" s="5">
        <f t="shared" si="6"/>
        <v>0.6246666666666667</v>
      </c>
      <c r="T6" s="2" t="s">
        <v>20</v>
      </c>
      <c r="U6" s="3">
        <v>43952</v>
      </c>
      <c r="V6" s="5">
        <f t="shared" si="2"/>
        <v>0.6246666666666667</v>
      </c>
      <c r="W6" s="5">
        <f t="shared" si="3"/>
        <v>0.22285714285714286</v>
      </c>
      <c r="X6" s="5">
        <f t="shared" si="4"/>
        <v>0.32</v>
      </c>
      <c r="Y6" s="5">
        <f t="shared" si="5"/>
        <v>0.2</v>
      </c>
      <c r="Z6" s="5">
        <f t="shared" ref="Z6:Z14" si="7">SUM(M17:M19,M30:M32,M43:M45)/SUM(K17:K19,K30:K32,K43:K45)</f>
        <v>0.24166666666666667</v>
      </c>
      <c r="AA6" s="5">
        <f t="shared" si="0"/>
        <v>-0.38300000000000001</v>
      </c>
      <c r="AB6" s="5">
        <f t="shared" si="1"/>
        <v>-0.3046666666666667</v>
      </c>
    </row>
    <row r="7" spans="2:28" ht="20.25" thickTop="1" thickBot="1">
      <c r="B7" s="2" t="s">
        <v>15</v>
      </c>
      <c r="C7" s="3">
        <v>43983</v>
      </c>
      <c r="D7" s="4">
        <v>0.47799999999999998</v>
      </c>
      <c r="E7" s="4">
        <v>0.66</v>
      </c>
      <c r="F7" s="4">
        <v>0.746</v>
      </c>
      <c r="G7" s="4">
        <v>0.79600000000000004</v>
      </c>
      <c r="H7" s="4">
        <v>0.82</v>
      </c>
      <c r="I7" s="4">
        <v>0.83</v>
      </c>
      <c r="J7" s="2"/>
      <c r="K7" s="2">
        <v>500</v>
      </c>
      <c r="L7" s="2">
        <v>239</v>
      </c>
      <c r="M7" s="2">
        <v>330</v>
      </c>
      <c r="N7" s="2">
        <v>373</v>
      </c>
      <c r="O7" s="2">
        <v>398</v>
      </c>
      <c r="P7" s="2">
        <v>410</v>
      </c>
      <c r="Q7" s="2">
        <v>415</v>
      </c>
      <c r="R7" s="5">
        <f t="shared" si="6"/>
        <v>0.64533333333333331</v>
      </c>
      <c r="T7" s="2" t="s">
        <v>20</v>
      </c>
      <c r="U7" s="3">
        <v>43983</v>
      </c>
      <c r="V7" s="5">
        <f t="shared" si="2"/>
        <v>0.64533333333333331</v>
      </c>
      <c r="W7" s="5">
        <f t="shared" si="3"/>
        <v>0.22187499999999999</v>
      </c>
      <c r="X7" s="5">
        <f t="shared" si="4"/>
        <v>0.34523809523809523</v>
      </c>
      <c r="Y7" s="5">
        <f t="shared" si="5"/>
        <v>0.16</v>
      </c>
      <c r="Z7" s="5">
        <f t="shared" si="7"/>
        <v>0.24242424242424243</v>
      </c>
      <c r="AA7" s="5">
        <f t="shared" si="0"/>
        <v>-0.40290909090909088</v>
      </c>
      <c r="AB7" s="5">
        <f t="shared" si="1"/>
        <v>-0.30009523809523808</v>
      </c>
    </row>
    <row r="8" spans="2:28" ht="20.25" thickTop="1" thickBot="1">
      <c r="B8" s="2" t="s">
        <v>15</v>
      </c>
      <c r="C8" s="3">
        <v>44013</v>
      </c>
      <c r="D8" s="4">
        <v>0.496</v>
      </c>
      <c r="E8" s="4">
        <v>0.67269999999999996</v>
      </c>
      <c r="F8" s="4">
        <v>0.76910000000000001</v>
      </c>
      <c r="G8" s="4">
        <v>0.80720000000000003</v>
      </c>
      <c r="H8" s="4">
        <v>0.83330000000000004</v>
      </c>
      <c r="I8" s="4">
        <v>0.84140000000000004</v>
      </c>
      <c r="J8" s="2"/>
      <c r="K8" s="2">
        <v>498</v>
      </c>
      <c r="L8" s="2">
        <v>247</v>
      </c>
      <c r="M8" s="2">
        <v>335</v>
      </c>
      <c r="N8" s="2">
        <v>383</v>
      </c>
      <c r="O8" s="2">
        <v>402</v>
      </c>
      <c r="P8" s="2">
        <v>415</v>
      </c>
      <c r="Q8" s="2">
        <v>419</v>
      </c>
      <c r="R8" s="5">
        <f t="shared" si="6"/>
        <v>0.66044029352901934</v>
      </c>
      <c r="T8" s="2" t="s">
        <v>20</v>
      </c>
      <c r="U8" s="3">
        <v>44013</v>
      </c>
      <c r="V8" s="5">
        <f t="shared" si="2"/>
        <v>0.66044029352901934</v>
      </c>
      <c r="W8" s="5">
        <f t="shared" si="3"/>
        <v>0.24203821656050956</v>
      </c>
      <c r="X8" s="5">
        <f t="shared" si="4"/>
        <v>0.2857142857142857</v>
      </c>
      <c r="Y8" s="5">
        <f t="shared" si="5"/>
        <v>0.35</v>
      </c>
      <c r="Z8" s="5">
        <f t="shared" si="7"/>
        <v>0.25495049504950495</v>
      </c>
      <c r="AA8" s="5">
        <f t="shared" si="0"/>
        <v>-0.40548979847951439</v>
      </c>
      <c r="AB8" s="5">
        <f t="shared" si="1"/>
        <v>-0.37472600781473364</v>
      </c>
    </row>
    <row r="9" spans="2:28" ht="20.25" thickTop="1" thickBot="1">
      <c r="B9" s="2" t="s">
        <v>15</v>
      </c>
      <c r="C9" s="3">
        <v>44044</v>
      </c>
      <c r="D9" s="4">
        <v>0.42630000000000001</v>
      </c>
      <c r="E9" s="4">
        <v>0.63349999999999995</v>
      </c>
      <c r="F9" s="4">
        <v>0.72109999999999996</v>
      </c>
      <c r="G9" s="4">
        <v>0.77290000000000003</v>
      </c>
      <c r="H9" s="4">
        <v>0.79279999999999995</v>
      </c>
      <c r="I9" s="4">
        <v>0.80279999999999996</v>
      </c>
      <c r="J9" s="2"/>
      <c r="K9" s="2">
        <v>502</v>
      </c>
      <c r="L9" s="2">
        <v>214</v>
      </c>
      <c r="M9" s="2">
        <v>318</v>
      </c>
      <c r="N9" s="2">
        <v>362</v>
      </c>
      <c r="O9" s="2">
        <v>388</v>
      </c>
      <c r="P9" s="2">
        <v>398</v>
      </c>
      <c r="Q9" s="2">
        <v>403</v>
      </c>
      <c r="R9" s="5">
        <f t="shared" si="6"/>
        <v>0.65533333333333332</v>
      </c>
      <c r="T9" s="2" t="s">
        <v>20</v>
      </c>
      <c r="U9" s="3">
        <v>44044</v>
      </c>
      <c r="V9" s="5">
        <f t="shared" si="2"/>
        <v>0.65533333333333332</v>
      </c>
      <c r="W9" s="5">
        <f t="shared" si="3"/>
        <v>0.22492401215805471</v>
      </c>
      <c r="X9" s="5">
        <f t="shared" si="4"/>
        <v>0.24615384615384617</v>
      </c>
      <c r="Y9" s="5">
        <f t="shared" si="5"/>
        <v>0.4</v>
      </c>
      <c r="Z9" s="5">
        <f t="shared" si="7"/>
        <v>0.2386634844868735</v>
      </c>
      <c r="AA9" s="5">
        <f t="shared" si="0"/>
        <v>-0.41666984884645986</v>
      </c>
      <c r="AB9" s="5">
        <f t="shared" si="1"/>
        <v>-0.40917948717948716</v>
      </c>
    </row>
    <row r="10" spans="2:28" ht="20.25" thickTop="1" thickBot="1">
      <c r="B10" s="2" t="s">
        <v>15</v>
      </c>
      <c r="C10" s="3">
        <v>44075</v>
      </c>
      <c r="D10" s="4">
        <v>0.46860000000000002</v>
      </c>
      <c r="E10" s="4">
        <v>0.65110000000000001</v>
      </c>
      <c r="F10" s="4">
        <v>0.74650000000000005</v>
      </c>
      <c r="G10" s="4">
        <v>0.77890000000000004</v>
      </c>
      <c r="H10" s="4">
        <v>0.79510000000000003</v>
      </c>
      <c r="I10" s="4">
        <v>0.79510000000000003</v>
      </c>
      <c r="J10" s="2"/>
      <c r="K10" s="2">
        <v>493</v>
      </c>
      <c r="L10" s="2">
        <v>231</v>
      </c>
      <c r="M10" s="2">
        <v>321</v>
      </c>
      <c r="N10" s="2">
        <v>368</v>
      </c>
      <c r="O10" s="2">
        <v>384</v>
      </c>
      <c r="P10" s="2">
        <v>392</v>
      </c>
      <c r="Q10" s="2">
        <v>392</v>
      </c>
      <c r="R10" s="5">
        <f t="shared" si="6"/>
        <v>0.65237776289350302</v>
      </c>
      <c r="T10" s="2" t="s">
        <v>20</v>
      </c>
      <c r="U10" s="3">
        <v>44075</v>
      </c>
      <c r="V10" s="5">
        <f t="shared" si="2"/>
        <v>0.65237776289350302</v>
      </c>
      <c r="W10" s="5">
        <f t="shared" si="3"/>
        <v>0.2177650429799427</v>
      </c>
      <c r="X10" s="5">
        <f t="shared" si="4"/>
        <v>0.1875</v>
      </c>
      <c r="Y10" s="5">
        <f t="shared" si="5"/>
        <v>0.47619047619047616</v>
      </c>
      <c r="Z10" s="5">
        <f t="shared" si="7"/>
        <v>0.22580645161290322</v>
      </c>
      <c r="AA10" s="5">
        <f t="shared" si="0"/>
        <v>-0.42657131128059977</v>
      </c>
      <c r="AB10" s="5">
        <f t="shared" si="1"/>
        <v>-0.46487776289350302</v>
      </c>
    </row>
    <row r="11" spans="2:28" ht="20.25" thickTop="1" thickBot="1">
      <c r="B11" s="2" t="s">
        <v>15</v>
      </c>
      <c r="C11" s="3">
        <v>44105</v>
      </c>
      <c r="D11" s="4">
        <v>0.46550000000000002</v>
      </c>
      <c r="E11" s="4">
        <v>0.64300000000000002</v>
      </c>
      <c r="F11" s="4">
        <v>0.73960000000000004</v>
      </c>
      <c r="G11" s="4">
        <v>0.7732</v>
      </c>
      <c r="H11" s="4">
        <v>0.77710000000000001</v>
      </c>
      <c r="I11" s="4">
        <v>0.77710000000000001</v>
      </c>
      <c r="J11" s="2"/>
      <c r="K11" s="2">
        <v>507</v>
      </c>
      <c r="L11" s="2">
        <v>236</v>
      </c>
      <c r="M11" s="2">
        <v>326</v>
      </c>
      <c r="N11" s="2">
        <v>375</v>
      </c>
      <c r="O11" s="2">
        <v>392</v>
      </c>
      <c r="P11" s="2">
        <v>394</v>
      </c>
      <c r="Q11" s="2">
        <v>394</v>
      </c>
      <c r="R11" s="5">
        <f t="shared" si="6"/>
        <v>0.64247669773635152</v>
      </c>
      <c r="T11" s="2" t="s">
        <v>20</v>
      </c>
      <c r="U11" s="3">
        <v>44105</v>
      </c>
      <c r="V11" s="5">
        <f t="shared" si="2"/>
        <v>0.64247669773635152</v>
      </c>
      <c r="W11" s="5">
        <f t="shared" si="3"/>
        <v>0.19794344473007713</v>
      </c>
      <c r="X11" s="5">
        <f t="shared" si="4"/>
        <v>0.17741935483870969</v>
      </c>
      <c r="Y11" s="5">
        <f t="shared" si="5"/>
        <v>0.35</v>
      </c>
      <c r="Z11" s="5">
        <f t="shared" si="7"/>
        <v>0.20169851380042464</v>
      </c>
      <c r="AA11" s="5">
        <f t="shared" si="0"/>
        <v>-0.44077818393592688</v>
      </c>
      <c r="AB11" s="5">
        <f t="shared" si="1"/>
        <v>-0.46505734289764183</v>
      </c>
    </row>
    <row r="12" spans="2:28" ht="20.25" thickTop="1" thickBot="1">
      <c r="B12" s="2" t="s">
        <v>15</v>
      </c>
      <c r="C12" s="3">
        <v>44136</v>
      </c>
      <c r="D12" s="4">
        <v>0.4829</v>
      </c>
      <c r="E12" s="4">
        <v>0.67610000000000003</v>
      </c>
      <c r="F12" s="4">
        <v>0.74250000000000005</v>
      </c>
      <c r="G12" s="4">
        <v>0.74250000000000005</v>
      </c>
      <c r="H12" s="4">
        <v>0.74250000000000005</v>
      </c>
      <c r="I12" s="4">
        <v>0.74250000000000005</v>
      </c>
      <c r="J12" s="2"/>
      <c r="K12" s="2">
        <v>497</v>
      </c>
      <c r="L12" s="2">
        <v>240</v>
      </c>
      <c r="M12" s="2">
        <v>336</v>
      </c>
      <c r="N12" s="2">
        <v>369</v>
      </c>
      <c r="O12" s="2">
        <v>369</v>
      </c>
      <c r="P12" s="2">
        <v>369</v>
      </c>
      <c r="Q12" s="2">
        <v>369</v>
      </c>
      <c r="R12" s="5">
        <f t="shared" si="6"/>
        <v>0.6566466265865063</v>
      </c>
      <c r="T12" s="2" t="s">
        <v>20</v>
      </c>
      <c r="U12" s="3">
        <v>44136</v>
      </c>
      <c r="V12" s="5">
        <f t="shared" si="2"/>
        <v>0.6566466265865063</v>
      </c>
      <c r="W12" s="5">
        <f t="shared" si="3"/>
        <v>0.18615751789976134</v>
      </c>
      <c r="X12" s="5">
        <f t="shared" si="4"/>
        <v>0.2857142857142857</v>
      </c>
      <c r="Y12" s="5">
        <f t="shared" si="5"/>
        <v>0.35714285714285715</v>
      </c>
      <c r="Z12" s="5">
        <f t="shared" si="7"/>
        <v>0.20362903225806453</v>
      </c>
      <c r="AA12" s="5">
        <f t="shared" si="0"/>
        <v>-0.4530175943284418</v>
      </c>
      <c r="AB12" s="5">
        <f t="shared" si="1"/>
        <v>-0.3709323408722206</v>
      </c>
    </row>
    <row r="13" spans="2:28" ht="20.25" thickTop="1" thickBot="1">
      <c r="B13" s="2" t="s">
        <v>15</v>
      </c>
      <c r="C13" s="3">
        <v>44166</v>
      </c>
      <c r="D13" s="4">
        <v>0.39360000000000001</v>
      </c>
      <c r="E13" s="4">
        <v>0.5706</v>
      </c>
      <c r="F13" s="4">
        <v>0.57850000000000001</v>
      </c>
      <c r="G13" s="4">
        <v>0.57850000000000001</v>
      </c>
      <c r="H13" s="4">
        <v>0.57850000000000001</v>
      </c>
      <c r="I13" s="4">
        <v>0.57850000000000001</v>
      </c>
      <c r="J13" s="2"/>
      <c r="K13" s="2">
        <v>503</v>
      </c>
      <c r="L13" s="2">
        <v>198</v>
      </c>
      <c r="M13" s="2">
        <v>287</v>
      </c>
      <c r="N13" s="2">
        <v>291</v>
      </c>
      <c r="O13" s="2">
        <v>291</v>
      </c>
      <c r="P13" s="2">
        <v>291</v>
      </c>
      <c r="Q13" s="2">
        <v>291</v>
      </c>
      <c r="R13" s="5">
        <f t="shared" si="6"/>
        <v>0.62972793629727941</v>
      </c>
      <c r="T13" s="2" t="s">
        <v>20</v>
      </c>
      <c r="U13" s="3">
        <v>44166</v>
      </c>
      <c r="V13" s="5">
        <f t="shared" si="2"/>
        <v>0.62972793629727941</v>
      </c>
      <c r="W13" s="5">
        <f t="shared" si="3"/>
        <v>0.19315403422982885</v>
      </c>
      <c r="X13" s="5">
        <f t="shared" si="4"/>
        <v>0.33333333333333331</v>
      </c>
      <c r="Y13" s="5">
        <f t="shared" si="5"/>
        <v>0.18181818181818182</v>
      </c>
      <c r="Z13" s="5">
        <f t="shared" si="7"/>
        <v>0.21118012422360249</v>
      </c>
      <c r="AA13" s="5">
        <f t="shared" si="0"/>
        <v>-0.41854781207367692</v>
      </c>
      <c r="AB13" s="5">
        <f t="shared" si="1"/>
        <v>-0.2963946029639461</v>
      </c>
    </row>
    <row r="14" spans="2:28" ht="20.25" thickTop="1" thickBot="1">
      <c r="B14" s="2" t="s">
        <v>15</v>
      </c>
      <c r="C14" s="3">
        <v>44197</v>
      </c>
      <c r="D14" s="4">
        <v>0.28310000000000002</v>
      </c>
      <c r="E14" s="4">
        <v>0.28310000000000002</v>
      </c>
      <c r="F14" s="4">
        <v>0.28310000000000002</v>
      </c>
      <c r="G14" s="4">
        <v>0.28310000000000002</v>
      </c>
      <c r="H14" s="4">
        <v>0.28310000000000002</v>
      </c>
      <c r="I14" s="4">
        <v>0.28310000000000002</v>
      </c>
      <c r="J14" s="2"/>
      <c r="K14" s="2">
        <v>498</v>
      </c>
      <c r="L14" s="2">
        <v>141</v>
      </c>
      <c r="M14" s="2">
        <v>141</v>
      </c>
      <c r="N14" s="2">
        <v>141</v>
      </c>
      <c r="O14" s="2">
        <v>141</v>
      </c>
      <c r="P14" s="2">
        <v>141</v>
      </c>
      <c r="Q14" s="2">
        <v>141</v>
      </c>
      <c r="R14" s="5">
        <f>SUM(M14:M14)/SUM(K14:K14)</f>
        <v>0.28313253012048195</v>
      </c>
      <c r="T14" s="2" t="s">
        <v>20</v>
      </c>
      <c r="U14" s="3">
        <v>44197</v>
      </c>
      <c r="V14" s="5">
        <f t="shared" si="2"/>
        <v>0.28313253012048195</v>
      </c>
      <c r="W14" s="5">
        <f t="shared" si="3"/>
        <v>0.12643678160919541</v>
      </c>
      <c r="X14" s="5">
        <f t="shared" si="4"/>
        <v>0.35294117647058826</v>
      </c>
      <c r="Y14" s="5">
        <f t="shared" si="5"/>
        <v>0.15384615384615385</v>
      </c>
      <c r="Z14" s="5">
        <f t="shared" si="7"/>
        <v>0.20048309178743962</v>
      </c>
      <c r="AA14" s="5">
        <f t="shared" si="0"/>
        <v>-8.2649438333042335E-2</v>
      </c>
      <c r="AB14" s="5">
        <f t="shared" si="1"/>
        <v>6.9808646350106307E-2</v>
      </c>
    </row>
    <row r="15" spans="2:28" ht="20.25" thickTop="1" thickBot="1">
      <c r="B15" s="2" t="s">
        <v>16</v>
      </c>
      <c r="C15" s="3">
        <v>43831</v>
      </c>
      <c r="D15" s="4">
        <v>8.2400000000000001E-2</v>
      </c>
      <c r="E15" s="4">
        <v>0.12939999999999999</v>
      </c>
      <c r="F15" s="4">
        <v>0.14119999999999999</v>
      </c>
      <c r="G15" s="4">
        <v>0.14119999999999999</v>
      </c>
      <c r="H15" s="4">
        <v>0.14119999999999999</v>
      </c>
      <c r="I15" s="4">
        <v>0.15290000000000001</v>
      </c>
      <c r="J15" s="2"/>
      <c r="K15" s="2">
        <v>85</v>
      </c>
      <c r="L15" s="2">
        <v>7</v>
      </c>
      <c r="M15" s="2">
        <v>11</v>
      </c>
      <c r="N15" s="2">
        <v>12</v>
      </c>
      <c r="O15" s="2">
        <v>12</v>
      </c>
      <c r="P15" s="2">
        <v>12</v>
      </c>
      <c r="Q15" s="2">
        <v>13</v>
      </c>
      <c r="R15" s="5">
        <f>SUM(M15:M15)/SUM(K15:K15)</f>
        <v>0.12941176470588237</v>
      </c>
    </row>
    <row r="16" spans="2:28" ht="34.5" thickTop="1" thickBot="1">
      <c r="B16" s="2" t="s">
        <v>16</v>
      </c>
      <c r="C16" s="3">
        <v>43862</v>
      </c>
      <c r="D16" s="4">
        <v>0.1638</v>
      </c>
      <c r="E16" s="4">
        <v>0.2069</v>
      </c>
      <c r="F16" s="4">
        <v>0.2155</v>
      </c>
      <c r="G16" s="4">
        <v>0.23280000000000001</v>
      </c>
      <c r="H16" s="4">
        <v>0.26719999999999999</v>
      </c>
      <c r="I16" s="4">
        <v>0.28449999999999998</v>
      </c>
      <c r="J16" s="2"/>
      <c r="K16" s="2">
        <v>116</v>
      </c>
      <c r="L16" s="2">
        <v>19</v>
      </c>
      <c r="M16" s="2">
        <v>24</v>
      </c>
      <c r="N16" s="2">
        <v>25</v>
      </c>
      <c r="O16" s="2">
        <v>27</v>
      </c>
      <c r="P16" s="2">
        <v>31</v>
      </c>
      <c r="Q16" s="2">
        <v>33</v>
      </c>
      <c r="R16" s="5">
        <f>SUM(M15:M16)/SUM(K15:K16)</f>
        <v>0.17412935323383086</v>
      </c>
      <c r="T16" s="1" t="s">
        <v>0</v>
      </c>
      <c r="U16" s="1" t="s">
        <v>1</v>
      </c>
      <c r="V16" s="1" t="s">
        <v>19</v>
      </c>
      <c r="W16" s="1" t="s">
        <v>22</v>
      </c>
      <c r="X16" s="1" t="s">
        <v>23</v>
      </c>
      <c r="Y16" s="1" t="s">
        <v>24</v>
      </c>
      <c r="Z16" s="1" t="s">
        <v>25</v>
      </c>
      <c r="AA16" s="8" t="s">
        <v>26</v>
      </c>
      <c r="AB16" s="8" t="s">
        <v>27</v>
      </c>
    </row>
    <row r="17" spans="2:28" ht="20.25" thickTop="1" thickBot="1">
      <c r="B17" s="2" t="s">
        <v>16</v>
      </c>
      <c r="C17" s="3">
        <v>43891</v>
      </c>
      <c r="D17" s="4">
        <v>0.1739</v>
      </c>
      <c r="E17" s="4">
        <v>0.22459999999999999</v>
      </c>
      <c r="F17" s="4">
        <v>0.2681</v>
      </c>
      <c r="G17" s="4">
        <v>0.30430000000000001</v>
      </c>
      <c r="H17" s="4">
        <v>0.31879999999999997</v>
      </c>
      <c r="I17" s="4">
        <v>0.31879999999999997</v>
      </c>
      <c r="J17" s="2"/>
      <c r="K17" s="2">
        <v>138</v>
      </c>
      <c r="L17" s="2">
        <v>24</v>
      </c>
      <c r="M17" s="2">
        <v>31</v>
      </c>
      <c r="N17" s="2">
        <v>37</v>
      </c>
      <c r="O17" s="2">
        <v>42</v>
      </c>
      <c r="P17" s="2">
        <v>44</v>
      </c>
      <c r="Q17" s="2">
        <v>44</v>
      </c>
      <c r="R17" s="5">
        <f t="shared" si="6"/>
        <v>0.19469026548672566</v>
      </c>
      <c r="T17" s="2" t="s">
        <v>20</v>
      </c>
      <c r="U17" s="3">
        <v>43831</v>
      </c>
      <c r="V17" s="5">
        <f>R55</f>
        <v>0.74849094567404428</v>
      </c>
      <c r="W17" s="5">
        <f>R68</f>
        <v>0.58823529411764708</v>
      </c>
      <c r="X17" s="5">
        <f>R81</f>
        <v>0.70588235294117652</v>
      </c>
      <c r="Y17" s="5">
        <f>R94</f>
        <v>0.5714285714285714</v>
      </c>
      <c r="Z17" s="5">
        <f>SUM(M68,M81,M94)/SUM(K68,K81,K94)</f>
        <v>0.60550458715596334</v>
      </c>
      <c r="AA17" s="5">
        <f t="shared" ref="AA17:AA29" si="8">Z17-V17</f>
        <v>-0.14298635851808095</v>
      </c>
      <c r="AB17" s="5">
        <f t="shared" ref="AB17:AB29" si="9">X17-V17</f>
        <v>-4.2608592732867767E-2</v>
      </c>
    </row>
    <row r="18" spans="2:28" ht="20.25" thickTop="1" thickBot="1">
      <c r="B18" s="2" t="s">
        <v>16</v>
      </c>
      <c r="C18" s="3">
        <v>43922</v>
      </c>
      <c r="D18" s="4">
        <v>0.1429</v>
      </c>
      <c r="E18" s="4">
        <v>0.1875</v>
      </c>
      <c r="F18" s="4">
        <v>0.2054</v>
      </c>
      <c r="G18" s="4">
        <v>0.22320000000000001</v>
      </c>
      <c r="H18" s="4">
        <v>0.24110000000000001</v>
      </c>
      <c r="I18" s="4">
        <v>0.25890000000000002</v>
      </c>
      <c r="J18" s="2"/>
      <c r="K18" s="2">
        <v>112</v>
      </c>
      <c r="L18" s="2">
        <v>16</v>
      </c>
      <c r="M18" s="2">
        <v>21</v>
      </c>
      <c r="N18" s="2">
        <v>23</v>
      </c>
      <c r="O18" s="2">
        <v>25</v>
      </c>
      <c r="P18" s="2">
        <v>27</v>
      </c>
      <c r="Q18" s="2">
        <v>29</v>
      </c>
      <c r="R18" s="5">
        <f t="shared" si="6"/>
        <v>0.20765027322404372</v>
      </c>
      <c r="T18" s="2" t="s">
        <v>20</v>
      </c>
      <c r="U18" s="3">
        <v>43862</v>
      </c>
      <c r="V18" s="5">
        <f t="shared" ref="V18:V29" si="10">R56</f>
        <v>0.74099999999999999</v>
      </c>
      <c r="W18" s="5">
        <f t="shared" ref="W18:W29" si="11">R69</f>
        <v>0.54228855721393032</v>
      </c>
      <c r="X18" s="5">
        <f t="shared" ref="X18:X29" si="12">R82</f>
        <v>0.65116279069767447</v>
      </c>
      <c r="Y18" s="5">
        <f t="shared" ref="Y18:Y29" si="13">R95</f>
        <v>0.4375</v>
      </c>
      <c r="Z18" s="5">
        <f>SUM(M68:M69,M81:M82,M94:M95)/SUM(K68:K69,K81:K82,K94:K95)</f>
        <v>0.55384615384615388</v>
      </c>
      <c r="AA18" s="5">
        <f t="shared" si="8"/>
        <v>-0.18715384615384612</v>
      </c>
      <c r="AB18" s="5">
        <f t="shared" si="9"/>
        <v>-8.9837209302325527E-2</v>
      </c>
    </row>
    <row r="19" spans="2:28" ht="20.25" thickTop="1" thickBot="1">
      <c r="B19" s="2" t="s">
        <v>16</v>
      </c>
      <c r="C19" s="3">
        <v>43952</v>
      </c>
      <c r="D19" s="4">
        <v>0.21</v>
      </c>
      <c r="E19" s="4">
        <v>0.26</v>
      </c>
      <c r="F19" s="4">
        <v>0.3</v>
      </c>
      <c r="G19" s="4">
        <v>0.31</v>
      </c>
      <c r="H19" s="4">
        <v>0.33</v>
      </c>
      <c r="I19" s="4">
        <v>0.34</v>
      </c>
      <c r="J19" s="2"/>
      <c r="K19" s="2">
        <v>100</v>
      </c>
      <c r="L19" s="2">
        <v>21</v>
      </c>
      <c r="M19" s="2">
        <v>26</v>
      </c>
      <c r="N19" s="2">
        <v>30</v>
      </c>
      <c r="O19" s="2">
        <v>31</v>
      </c>
      <c r="P19" s="2">
        <v>33</v>
      </c>
      <c r="Q19" s="2">
        <v>34</v>
      </c>
      <c r="R19" s="5">
        <f t="shared" si="6"/>
        <v>0.22285714285714286</v>
      </c>
      <c r="T19" s="2" t="s">
        <v>20</v>
      </c>
      <c r="U19" s="3">
        <v>43891</v>
      </c>
      <c r="V19" s="5">
        <f t="shared" si="10"/>
        <v>0.72333333333333338</v>
      </c>
      <c r="W19" s="5">
        <f t="shared" si="11"/>
        <v>0.5191740412979351</v>
      </c>
      <c r="X19" s="5">
        <f t="shared" si="12"/>
        <v>0.6097560975609756</v>
      </c>
      <c r="Y19" s="5">
        <f t="shared" si="13"/>
        <v>0.54838709677419351</v>
      </c>
      <c r="Z19" s="5">
        <f>SUM(M68:M70,M81:M83,M94:M96)/SUM(K68:K70,K81:K83,K94:K96)</f>
        <v>0.53761061946902655</v>
      </c>
      <c r="AA19" s="5">
        <f t="shared" si="8"/>
        <v>-0.18572271386430683</v>
      </c>
      <c r="AB19" s="5">
        <f t="shared" si="9"/>
        <v>-0.11357723577235779</v>
      </c>
    </row>
    <row r="20" spans="2:28" ht="20.25" thickTop="1" thickBot="1">
      <c r="B20" s="2" t="s">
        <v>16</v>
      </c>
      <c r="C20" s="3">
        <v>43983</v>
      </c>
      <c r="D20" s="4">
        <v>0.1852</v>
      </c>
      <c r="E20" s="4">
        <v>0.22220000000000001</v>
      </c>
      <c r="F20" s="4">
        <v>0.25</v>
      </c>
      <c r="G20" s="4">
        <v>0.26850000000000002</v>
      </c>
      <c r="H20" s="4">
        <v>0.26850000000000002</v>
      </c>
      <c r="I20" s="4">
        <v>0.28699999999999998</v>
      </c>
      <c r="J20" s="2"/>
      <c r="K20" s="2">
        <v>108</v>
      </c>
      <c r="L20" s="2">
        <v>20</v>
      </c>
      <c r="M20" s="2">
        <v>24</v>
      </c>
      <c r="N20" s="2">
        <v>27</v>
      </c>
      <c r="O20" s="2">
        <v>29</v>
      </c>
      <c r="P20" s="2">
        <v>29</v>
      </c>
      <c r="Q20" s="2">
        <v>31</v>
      </c>
      <c r="R20" s="5">
        <f t="shared" si="6"/>
        <v>0.22187499999999999</v>
      </c>
      <c r="T20" s="2" t="s">
        <v>20</v>
      </c>
      <c r="U20" s="3">
        <v>43922</v>
      </c>
      <c r="V20" s="5">
        <f t="shared" si="10"/>
        <v>0.70705725699067912</v>
      </c>
      <c r="W20" s="5">
        <f t="shared" si="11"/>
        <v>0.5</v>
      </c>
      <c r="X20" s="5">
        <f t="shared" si="12"/>
        <v>0.57692307692307687</v>
      </c>
      <c r="Y20" s="5">
        <f t="shared" si="13"/>
        <v>0.5</v>
      </c>
      <c r="Z20" s="5">
        <f t="shared" ref="Z20:Z29" si="14">SUM(M69:M71,M82:M84,M95:M97)/SUM(K69:K71,K82:K84,K95:K97)</f>
        <v>0.51581027667984192</v>
      </c>
      <c r="AA20" s="5">
        <f t="shared" si="8"/>
        <v>-0.1912469803108372</v>
      </c>
      <c r="AB20" s="5">
        <f t="shared" si="9"/>
        <v>-0.13013418006760225</v>
      </c>
    </row>
    <row r="21" spans="2:28" ht="20.25" thickTop="1" thickBot="1">
      <c r="B21" s="2" t="s">
        <v>16</v>
      </c>
      <c r="C21" s="3">
        <v>44013</v>
      </c>
      <c r="D21" s="4">
        <v>0.1321</v>
      </c>
      <c r="E21" s="4">
        <v>0.24529999999999999</v>
      </c>
      <c r="F21" s="4">
        <v>0.29249999999999998</v>
      </c>
      <c r="G21" s="4">
        <v>0.31130000000000002</v>
      </c>
      <c r="H21" s="4">
        <v>0.32079999999999997</v>
      </c>
      <c r="I21" s="4">
        <v>0.33019999999999999</v>
      </c>
      <c r="J21" s="2"/>
      <c r="K21" s="2">
        <v>106</v>
      </c>
      <c r="L21" s="2">
        <v>14</v>
      </c>
      <c r="M21" s="2">
        <v>26</v>
      </c>
      <c r="N21" s="2">
        <v>31</v>
      </c>
      <c r="O21" s="2">
        <v>33</v>
      </c>
      <c r="P21" s="2">
        <v>34</v>
      </c>
      <c r="Q21" s="2">
        <v>35</v>
      </c>
      <c r="R21" s="5">
        <f t="shared" si="6"/>
        <v>0.24203821656050956</v>
      </c>
      <c r="T21" s="2" t="s">
        <v>20</v>
      </c>
      <c r="U21" s="3">
        <v>43952</v>
      </c>
      <c r="V21" s="5">
        <f t="shared" si="10"/>
        <v>0.70733333333333337</v>
      </c>
      <c r="W21" s="5">
        <f t="shared" si="11"/>
        <v>0.46857142857142858</v>
      </c>
      <c r="X21" s="5">
        <f t="shared" si="12"/>
        <v>0.56000000000000005</v>
      </c>
      <c r="Y21" s="5">
        <f t="shared" si="13"/>
        <v>0.5</v>
      </c>
      <c r="Z21" s="5">
        <f t="shared" si="14"/>
        <v>0.48958333333333331</v>
      </c>
      <c r="AA21" s="5">
        <f t="shared" si="8"/>
        <v>-0.21775000000000005</v>
      </c>
      <c r="AB21" s="5">
        <f t="shared" si="9"/>
        <v>-0.14733333333333332</v>
      </c>
    </row>
    <row r="22" spans="2:28" ht="20.25" thickTop="1" thickBot="1">
      <c r="B22" s="2" t="s">
        <v>16</v>
      </c>
      <c r="C22" s="3">
        <v>44044</v>
      </c>
      <c r="D22" s="4">
        <v>0.1391</v>
      </c>
      <c r="E22" s="4">
        <v>0.2087</v>
      </c>
      <c r="F22" s="4">
        <v>0.23480000000000001</v>
      </c>
      <c r="G22" s="4">
        <v>0.24349999999999999</v>
      </c>
      <c r="H22" s="4">
        <v>0.25219999999999998</v>
      </c>
      <c r="I22" s="4">
        <v>0.26090000000000002</v>
      </c>
      <c r="J22" s="2"/>
      <c r="K22" s="2">
        <v>115</v>
      </c>
      <c r="L22" s="2">
        <v>16</v>
      </c>
      <c r="M22" s="2">
        <v>24</v>
      </c>
      <c r="N22" s="2">
        <v>27</v>
      </c>
      <c r="O22" s="2">
        <v>28</v>
      </c>
      <c r="P22" s="2">
        <v>29</v>
      </c>
      <c r="Q22" s="2">
        <v>30</v>
      </c>
      <c r="R22" s="5">
        <f t="shared" si="6"/>
        <v>0.22492401215805471</v>
      </c>
      <c r="T22" s="2" t="s">
        <v>20</v>
      </c>
      <c r="U22" s="3">
        <v>43983</v>
      </c>
      <c r="V22" s="5">
        <f t="shared" si="10"/>
        <v>0.72466666666666668</v>
      </c>
      <c r="W22" s="5">
        <f t="shared" si="11"/>
        <v>0.47499999999999998</v>
      </c>
      <c r="X22" s="5">
        <f t="shared" si="12"/>
        <v>0.54761904761904767</v>
      </c>
      <c r="Y22" s="5">
        <f t="shared" si="13"/>
        <v>0.4</v>
      </c>
      <c r="Z22" s="5">
        <f t="shared" si="14"/>
        <v>0.48484848484848486</v>
      </c>
      <c r="AA22" s="5">
        <f t="shared" si="8"/>
        <v>-0.23981818181818182</v>
      </c>
      <c r="AB22" s="5">
        <f t="shared" si="9"/>
        <v>-0.17704761904761901</v>
      </c>
    </row>
    <row r="23" spans="2:28" ht="20.25" thickTop="1" thickBot="1">
      <c r="B23" s="2" t="s">
        <v>16</v>
      </c>
      <c r="C23" s="3">
        <v>44075</v>
      </c>
      <c r="D23" s="4">
        <v>0.1484</v>
      </c>
      <c r="E23" s="4">
        <v>0.2031</v>
      </c>
      <c r="F23" s="4">
        <v>0.2969</v>
      </c>
      <c r="G23" s="4">
        <v>0.2969</v>
      </c>
      <c r="H23" s="4">
        <v>0.3125</v>
      </c>
      <c r="I23" s="4">
        <v>0.3125</v>
      </c>
      <c r="J23" s="2"/>
      <c r="K23" s="2">
        <v>128</v>
      </c>
      <c r="L23" s="2">
        <v>19</v>
      </c>
      <c r="M23" s="2">
        <v>26</v>
      </c>
      <c r="N23" s="2">
        <v>38</v>
      </c>
      <c r="O23" s="2">
        <v>38</v>
      </c>
      <c r="P23" s="2">
        <v>40</v>
      </c>
      <c r="Q23" s="2">
        <v>40</v>
      </c>
      <c r="R23" s="5">
        <f t="shared" si="6"/>
        <v>0.2177650429799427</v>
      </c>
      <c r="T23" s="2" t="s">
        <v>20</v>
      </c>
      <c r="U23" s="3">
        <v>44013</v>
      </c>
      <c r="V23" s="5">
        <f t="shared" si="10"/>
        <v>0.74649766511007343</v>
      </c>
      <c r="W23" s="5">
        <f t="shared" si="11"/>
        <v>0.46496815286624205</v>
      </c>
      <c r="X23" s="5">
        <f t="shared" si="12"/>
        <v>0.55714285714285716</v>
      </c>
      <c r="Y23" s="5">
        <f t="shared" si="13"/>
        <v>0.5</v>
      </c>
      <c r="Z23" s="5">
        <f t="shared" si="14"/>
        <v>0.48267326732673266</v>
      </c>
      <c r="AA23" s="5">
        <f t="shared" si="8"/>
        <v>-0.26382439778334077</v>
      </c>
      <c r="AB23" s="5">
        <f t="shared" si="9"/>
        <v>-0.18935480796721627</v>
      </c>
    </row>
    <row r="24" spans="2:28" ht="20.25" thickTop="1" thickBot="1">
      <c r="B24" s="2" t="s">
        <v>16</v>
      </c>
      <c r="C24" s="3">
        <v>44105</v>
      </c>
      <c r="D24" s="4">
        <v>0.14380000000000001</v>
      </c>
      <c r="E24" s="4">
        <v>0.18490000000000001</v>
      </c>
      <c r="F24" s="4">
        <v>0.1986</v>
      </c>
      <c r="G24" s="4">
        <v>0.21920000000000001</v>
      </c>
      <c r="H24" s="4">
        <v>0.21920000000000001</v>
      </c>
      <c r="I24" s="4">
        <v>0.21920000000000001</v>
      </c>
      <c r="J24" s="2"/>
      <c r="K24" s="2">
        <v>146</v>
      </c>
      <c r="L24" s="2">
        <v>21</v>
      </c>
      <c r="M24" s="2">
        <v>27</v>
      </c>
      <c r="N24" s="2">
        <v>29</v>
      </c>
      <c r="O24" s="2">
        <v>32</v>
      </c>
      <c r="P24" s="2">
        <v>32</v>
      </c>
      <c r="Q24" s="2">
        <v>32</v>
      </c>
      <c r="R24" s="5">
        <f t="shared" si="6"/>
        <v>0.19794344473007713</v>
      </c>
      <c r="T24" s="2" t="s">
        <v>20</v>
      </c>
      <c r="U24" s="3">
        <v>44044</v>
      </c>
      <c r="V24" s="5">
        <f t="shared" si="10"/>
        <v>0.748</v>
      </c>
      <c r="W24" s="5">
        <f t="shared" si="11"/>
        <v>0.50759878419452886</v>
      </c>
      <c r="X24" s="5">
        <f t="shared" si="12"/>
        <v>0.55384615384615388</v>
      </c>
      <c r="Y24" s="5">
        <f t="shared" si="13"/>
        <v>0.6</v>
      </c>
      <c r="Z24" s="5">
        <f t="shared" si="14"/>
        <v>0.52028639618138428</v>
      </c>
      <c r="AA24" s="5">
        <f t="shared" si="8"/>
        <v>-0.22771360381861572</v>
      </c>
      <c r="AB24" s="5">
        <f t="shared" si="9"/>
        <v>-0.19415384615384612</v>
      </c>
    </row>
    <row r="25" spans="2:28" ht="20.25" thickTop="1" thickBot="1">
      <c r="B25" s="2" t="s">
        <v>16</v>
      </c>
      <c r="C25" s="3">
        <v>44136</v>
      </c>
      <c r="D25" s="4">
        <v>0.1517</v>
      </c>
      <c r="E25" s="4">
        <v>0.1724</v>
      </c>
      <c r="F25" s="4">
        <v>0.1862</v>
      </c>
      <c r="G25" s="4">
        <v>0.19309999999999999</v>
      </c>
      <c r="H25" s="4">
        <v>0.19309999999999999</v>
      </c>
      <c r="I25" s="4">
        <v>0.19309999999999999</v>
      </c>
      <c r="J25" s="2"/>
      <c r="K25" s="2">
        <v>145</v>
      </c>
      <c r="L25" s="2">
        <v>22</v>
      </c>
      <c r="M25" s="2">
        <v>25</v>
      </c>
      <c r="N25" s="2">
        <v>27</v>
      </c>
      <c r="O25" s="2">
        <v>28</v>
      </c>
      <c r="P25" s="2">
        <v>28</v>
      </c>
      <c r="Q25" s="2">
        <v>28</v>
      </c>
      <c r="R25" s="5">
        <f t="shared" si="6"/>
        <v>0.18615751789976134</v>
      </c>
      <c r="T25" s="2" t="s">
        <v>20</v>
      </c>
      <c r="U25" s="3">
        <v>44075</v>
      </c>
      <c r="V25" s="5">
        <f t="shared" si="10"/>
        <v>0.74748827863362355</v>
      </c>
      <c r="W25" s="5">
        <f t="shared" si="11"/>
        <v>0.4871060171919771</v>
      </c>
      <c r="X25" s="5">
        <f t="shared" si="12"/>
        <v>0.53125</v>
      </c>
      <c r="Y25" s="5">
        <f t="shared" si="13"/>
        <v>0.7142857142857143</v>
      </c>
      <c r="Z25" s="5">
        <f t="shared" si="14"/>
        <v>0.50460829493087556</v>
      </c>
      <c r="AA25" s="5">
        <f t="shared" si="8"/>
        <v>-0.24287998370274799</v>
      </c>
      <c r="AB25" s="5">
        <f t="shared" si="9"/>
        <v>-0.21623827863362355</v>
      </c>
    </row>
    <row r="26" spans="2:28" ht="20.25" thickTop="1" thickBot="1">
      <c r="B26" s="2" t="s">
        <v>16</v>
      </c>
      <c r="C26" s="3">
        <v>44166</v>
      </c>
      <c r="D26" s="4">
        <v>0.17799999999999999</v>
      </c>
      <c r="E26" s="4">
        <v>0.2288</v>
      </c>
      <c r="F26" s="4">
        <v>0.2288</v>
      </c>
      <c r="G26" s="4">
        <v>0.2288</v>
      </c>
      <c r="H26" s="4">
        <v>0.2288</v>
      </c>
      <c r="I26" s="4">
        <v>0.2288</v>
      </c>
      <c r="J26" s="2"/>
      <c r="K26" s="2">
        <v>118</v>
      </c>
      <c r="L26" s="2">
        <v>21</v>
      </c>
      <c r="M26" s="2">
        <v>27</v>
      </c>
      <c r="N26" s="2">
        <v>27</v>
      </c>
      <c r="O26" s="2">
        <v>27</v>
      </c>
      <c r="P26" s="2">
        <v>27</v>
      </c>
      <c r="Q26" s="2">
        <v>27</v>
      </c>
      <c r="R26" s="5">
        <f t="shared" si="6"/>
        <v>0.19315403422982885</v>
      </c>
      <c r="T26" s="2" t="s">
        <v>20</v>
      </c>
      <c r="U26" s="3">
        <v>44105</v>
      </c>
      <c r="V26" s="5">
        <f t="shared" si="10"/>
        <v>0.74434087882822908</v>
      </c>
      <c r="W26" s="5">
        <f t="shared" si="11"/>
        <v>0.50642673521850901</v>
      </c>
      <c r="X26" s="5">
        <f t="shared" si="12"/>
        <v>0.5161290322580645</v>
      </c>
      <c r="Y26" s="5">
        <f t="shared" si="13"/>
        <v>0.65</v>
      </c>
      <c r="Z26" s="5">
        <f t="shared" si="14"/>
        <v>0.5138004246284501</v>
      </c>
      <c r="AA26" s="5">
        <f t="shared" si="8"/>
        <v>-0.23054045419977898</v>
      </c>
      <c r="AB26" s="5">
        <f t="shared" si="9"/>
        <v>-0.22821184657016458</v>
      </c>
    </row>
    <row r="27" spans="2:28" ht="20.25" thickTop="1" thickBot="1">
      <c r="B27" s="2" t="s">
        <v>16</v>
      </c>
      <c r="C27" s="3">
        <v>44197</v>
      </c>
      <c r="D27" s="4">
        <v>0.12640000000000001</v>
      </c>
      <c r="E27" s="4">
        <v>0.12640000000000001</v>
      </c>
      <c r="F27" s="4">
        <v>0.12640000000000001</v>
      </c>
      <c r="G27" s="4">
        <v>0.12640000000000001</v>
      </c>
      <c r="H27" s="4">
        <v>0.12640000000000001</v>
      </c>
      <c r="I27" s="4">
        <v>0.12640000000000001</v>
      </c>
      <c r="J27" s="2"/>
      <c r="K27" s="2">
        <v>87</v>
      </c>
      <c r="L27" s="2">
        <v>11</v>
      </c>
      <c r="M27" s="2">
        <v>11</v>
      </c>
      <c r="N27" s="2">
        <v>11</v>
      </c>
      <c r="O27" s="2">
        <v>11</v>
      </c>
      <c r="P27" s="2">
        <v>11</v>
      </c>
      <c r="Q27" s="2">
        <v>11</v>
      </c>
      <c r="R27" s="5">
        <f>SUM(M27:M27)/SUM(K27:K27)</f>
        <v>0.12643678160919541</v>
      </c>
      <c r="T27" s="2" t="s">
        <v>20</v>
      </c>
      <c r="U27" s="3">
        <v>44136</v>
      </c>
      <c r="V27" s="5">
        <f t="shared" si="10"/>
        <v>0.75217100868403475</v>
      </c>
      <c r="W27" s="5">
        <f t="shared" si="11"/>
        <v>0.47494033412887826</v>
      </c>
      <c r="X27" s="5">
        <f t="shared" si="12"/>
        <v>0.5714285714285714</v>
      </c>
      <c r="Y27" s="5">
        <f t="shared" si="13"/>
        <v>0.6428571428571429</v>
      </c>
      <c r="Z27" s="5">
        <f t="shared" si="14"/>
        <v>0.49193548387096775</v>
      </c>
      <c r="AA27" s="5">
        <f t="shared" si="8"/>
        <v>-0.260235524813067</v>
      </c>
      <c r="AB27" s="5">
        <f t="shared" si="9"/>
        <v>-0.18074243725546335</v>
      </c>
    </row>
    <row r="28" spans="2:28" ht="20.25" thickTop="1" thickBot="1">
      <c r="B28" s="2" t="s">
        <v>17</v>
      </c>
      <c r="C28" s="3">
        <v>43831</v>
      </c>
      <c r="D28" s="4">
        <v>0.1176</v>
      </c>
      <c r="E28" s="4">
        <v>0.17649999999999999</v>
      </c>
      <c r="F28" s="4">
        <v>0.23530000000000001</v>
      </c>
      <c r="G28" s="4">
        <v>0.29409999999999997</v>
      </c>
      <c r="H28" s="4">
        <v>0.29409999999999997</v>
      </c>
      <c r="I28" s="4">
        <v>0.29409999999999997</v>
      </c>
      <c r="J28" s="2"/>
      <c r="K28" s="2">
        <v>17</v>
      </c>
      <c r="L28" s="2">
        <v>2</v>
      </c>
      <c r="M28" s="2">
        <v>3</v>
      </c>
      <c r="N28" s="2">
        <v>4</v>
      </c>
      <c r="O28" s="2">
        <v>5</v>
      </c>
      <c r="P28" s="2">
        <v>5</v>
      </c>
      <c r="Q28" s="2">
        <v>5</v>
      </c>
      <c r="R28" s="5">
        <f>SUM(M28:M28)/SUM(K28:K28)</f>
        <v>0.17647058823529413</v>
      </c>
      <c r="T28" s="2" t="s">
        <v>20</v>
      </c>
      <c r="U28" s="3">
        <v>44166</v>
      </c>
      <c r="V28" s="5">
        <f t="shared" si="10"/>
        <v>0.72395487723954877</v>
      </c>
      <c r="W28" s="5">
        <f t="shared" si="11"/>
        <v>0.4669926650366748</v>
      </c>
      <c r="X28" s="5">
        <f t="shared" si="12"/>
        <v>0.61904761904761907</v>
      </c>
      <c r="Y28" s="5">
        <f t="shared" si="13"/>
        <v>0.45454545454545453</v>
      </c>
      <c r="Z28" s="5">
        <f t="shared" si="14"/>
        <v>0.48654244306418221</v>
      </c>
      <c r="AA28" s="5">
        <f t="shared" si="8"/>
        <v>-0.23741243417536656</v>
      </c>
      <c r="AB28" s="5">
        <f t="shared" si="9"/>
        <v>-0.1049072581919297</v>
      </c>
    </row>
    <row r="29" spans="2:28" ht="20.25" thickTop="1" thickBot="1">
      <c r="B29" s="2" t="s">
        <v>17</v>
      </c>
      <c r="C29" s="3">
        <v>43862</v>
      </c>
      <c r="D29" s="4">
        <v>0.1154</v>
      </c>
      <c r="E29" s="4">
        <v>0.1923</v>
      </c>
      <c r="F29" s="4">
        <v>0.26919999999999999</v>
      </c>
      <c r="G29" s="4">
        <v>0.26919999999999999</v>
      </c>
      <c r="H29" s="4">
        <v>0.26919999999999999</v>
      </c>
      <c r="I29" s="4">
        <v>0.26919999999999999</v>
      </c>
      <c r="J29" s="2"/>
      <c r="K29" s="2">
        <v>26</v>
      </c>
      <c r="L29" s="2">
        <v>3</v>
      </c>
      <c r="M29" s="2">
        <v>5</v>
      </c>
      <c r="N29" s="2">
        <v>7</v>
      </c>
      <c r="O29" s="2">
        <v>7</v>
      </c>
      <c r="P29" s="2">
        <v>7</v>
      </c>
      <c r="Q29" s="2">
        <v>7</v>
      </c>
      <c r="R29" s="5">
        <f>SUM(M28:M29)/SUM(K28:K29)</f>
        <v>0.18604651162790697</v>
      </c>
      <c r="T29" s="2" t="s">
        <v>20</v>
      </c>
      <c r="U29" s="3">
        <v>44197</v>
      </c>
      <c r="V29" s="5">
        <f t="shared" si="10"/>
        <v>0.58077436582109476</v>
      </c>
      <c r="W29" s="5">
        <f t="shared" si="11"/>
        <v>0.25287356321839083</v>
      </c>
      <c r="X29" s="5">
        <f t="shared" si="12"/>
        <v>0.36363636363636365</v>
      </c>
      <c r="Y29" s="5">
        <f t="shared" si="13"/>
        <v>0.23076923076923078</v>
      </c>
      <c r="Z29" s="5">
        <f t="shared" si="14"/>
        <v>0.40579710144927539</v>
      </c>
      <c r="AA29" s="5">
        <f t="shared" si="8"/>
        <v>-0.17497726437181937</v>
      </c>
      <c r="AB29" s="5">
        <f t="shared" si="9"/>
        <v>-0.21713800218473112</v>
      </c>
    </row>
    <row r="30" spans="2:28" ht="20.25" thickTop="1" thickBot="1">
      <c r="B30" s="2" t="s">
        <v>17</v>
      </c>
      <c r="C30" s="3">
        <v>43891</v>
      </c>
      <c r="D30" s="4">
        <v>0.2051</v>
      </c>
      <c r="E30" s="4">
        <v>0.25640000000000002</v>
      </c>
      <c r="F30" s="4">
        <v>0.25640000000000002</v>
      </c>
      <c r="G30" s="4">
        <v>0.30769999999999997</v>
      </c>
      <c r="H30" s="4">
        <v>0.33329999999999999</v>
      </c>
      <c r="I30" s="4">
        <v>0.33329999999999999</v>
      </c>
      <c r="J30" s="2"/>
      <c r="K30" s="2">
        <v>39</v>
      </c>
      <c r="L30" s="2">
        <v>8</v>
      </c>
      <c r="M30" s="2">
        <v>10</v>
      </c>
      <c r="N30" s="2">
        <v>10</v>
      </c>
      <c r="O30" s="2">
        <v>12</v>
      </c>
      <c r="P30" s="2">
        <v>13</v>
      </c>
      <c r="Q30" s="2">
        <v>13</v>
      </c>
      <c r="R30" s="5">
        <f t="shared" si="6"/>
        <v>0.21951219512195122</v>
      </c>
    </row>
    <row r="31" spans="2:28" ht="20.25" thickTop="1" thickBot="1">
      <c r="B31" s="2" t="s">
        <v>17</v>
      </c>
      <c r="C31" s="3">
        <v>43922</v>
      </c>
      <c r="D31" s="4">
        <v>0.28210000000000002</v>
      </c>
      <c r="E31" s="4">
        <v>0.3846</v>
      </c>
      <c r="F31" s="4">
        <v>0.3846</v>
      </c>
      <c r="G31" s="4">
        <v>0.3846</v>
      </c>
      <c r="H31" s="4">
        <v>0.3846</v>
      </c>
      <c r="I31" s="4">
        <v>0.3846</v>
      </c>
      <c r="J31" s="2"/>
      <c r="K31" s="2">
        <v>39</v>
      </c>
      <c r="L31" s="2">
        <v>11</v>
      </c>
      <c r="M31" s="2">
        <v>15</v>
      </c>
      <c r="N31" s="2">
        <v>15</v>
      </c>
      <c r="O31" s="2">
        <v>15</v>
      </c>
      <c r="P31" s="2">
        <v>15</v>
      </c>
      <c r="Q31" s="2">
        <v>15</v>
      </c>
      <c r="R31" s="5">
        <f t="shared" si="6"/>
        <v>0.28846153846153844</v>
      </c>
    </row>
    <row r="32" spans="2:28" ht="20.25" thickTop="1" thickBot="1">
      <c r="B32" s="2" t="s">
        <v>17</v>
      </c>
      <c r="C32" s="3">
        <v>43952</v>
      </c>
      <c r="D32" s="4">
        <v>0.2727</v>
      </c>
      <c r="E32" s="4">
        <v>0.31819999999999998</v>
      </c>
      <c r="F32" s="4">
        <v>0.31819999999999998</v>
      </c>
      <c r="G32" s="4">
        <v>0.31819999999999998</v>
      </c>
      <c r="H32" s="4">
        <v>0.31819999999999998</v>
      </c>
      <c r="I32" s="4">
        <v>0.31819999999999998</v>
      </c>
      <c r="J32" s="2"/>
      <c r="K32" s="2">
        <v>22</v>
      </c>
      <c r="L32" s="2">
        <v>6</v>
      </c>
      <c r="M32" s="2">
        <v>7</v>
      </c>
      <c r="N32" s="2">
        <v>7</v>
      </c>
      <c r="O32" s="2">
        <v>7</v>
      </c>
      <c r="P32" s="2">
        <v>7</v>
      </c>
      <c r="Q32" s="2">
        <v>7</v>
      </c>
      <c r="R32" s="5">
        <f t="shared" si="6"/>
        <v>0.32</v>
      </c>
    </row>
    <row r="33" spans="2:18" ht="20.25" thickTop="1" thickBot="1">
      <c r="B33" s="2" t="s">
        <v>17</v>
      </c>
      <c r="C33" s="3">
        <v>43983</v>
      </c>
      <c r="D33" s="4">
        <v>0.1739</v>
      </c>
      <c r="E33" s="4">
        <v>0.30430000000000001</v>
      </c>
      <c r="F33" s="4">
        <v>0.30430000000000001</v>
      </c>
      <c r="G33" s="4">
        <v>0.30430000000000001</v>
      </c>
      <c r="H33" s="4">
        <v>0.30430000000000001</v>
      </c>
      <c r="I33" s="4">
        <v>0.3478</v>
      </c>
      <c r="J33" s="2"/>
      <c r="K33" s="2">
        <v>23</v>
      </c>
      <c r="L33" s="2">
        <v>4</v>
      </c>
      <c r="M33" s="2">
        <v>7</v>
      </c>
      <c r="N33" s="2">
        <v>7</v>
      </c>
      <c r="O33" s="2">
        <v>7</v>
      </c>
      <c r="P33" s="2">
        <v>7</v>
      </c>
      <c r="Q33" s="2">
        <v>8</v>
      </c>
      <c r="R33" s="5">
        <f t="shared" si="6"/>
        <v>0.34523809523809523</v>
      </c>
    </row>
    <row r="34" spans="2:18" ht="20.25" thickTop="1" thickBot="1">
      <c r="B34" s="2" t="s">
        <v>17</v>
      </c>
      <c r="C34" s="3">
        <v>44013</v>
      </c>
      <c r="D34" s="4">
        <v>0.16</v>
      </c>
      <c r="E34" s="4">
        <v>0.24</v>
      </c>
      <c r="F34" s="4">
        <v>0.28000000000000003</v>
      </c>
      <c r="G34" s="4">
        <v>0.28000000000000003</v>
      </c>
      <c r="H34" s="4">
        <v>0.28000000000000003</v>
      </c>
      <c r="I34" s="4">
        <v>0.28000000000000003</v>
      </c>
      <c r="J34" s="2"/>
      <c r="K34" s="2">
        <v>25</v>
      </c>
      <c r="L34" s="2">
        <v>4</v>
      </c>
      <c r="M34" s="2">
        <v>6</v>
      </c>
      <c r="N34" s="2">
        <v>7</v>
      </c>
      <c r="O34" s="2">
        <v>7</v>
      </c>
      <c r="P34" s="2">
        <v>7</v>
      </c>
      <c r="Q34" s="2">
        <v>7</v>
      </c>
      <c r="R34" s="5">
        <f t="shared" si="6"/>
        <v>0.2857142857142857</v>
      </c>
    </row>
    <row r="35" spans="2:18" ht="20.25" thickTop="1" thickBot="1">
      <c r="B35" s="2" t="s">
        <v>17</v>
      </c>
      <c r="C35" s="3">
        <v>44044</v>
      </c>
      <c r="D35" s="4">
        <v>0.17649999999999999</v>
      </c>
      <c r="E35" s="4">
        <v>0.17649999999999999</v>
      </c>
      <c r="F35" s="4">
        <v>0.17649999999999999</v>
      </c>
      <c r="G35" s="4">
        <v>0.17649999999999999</v>
      </c>
      <c r="H35" s="4">
        <v>0.17649999999999999</v>
      </c>
      <c r="I35" s="4">
        <v>0.17649999999999999</v>
      </c>
      <c r="J35" s="2"/>
      <c r="K35" s="2">
        <v>17</v>
      </c>
      <c r="L35" s="2">
        <v>3</v>
      </c>
      <c r="M35" s="2">
        <v>3</v>
      </c>
      <c r="N35" s="2">
        <v>3</v>
      </c>
      <c r="O35" s="2">
        <v>3</v>
      </c>
      <c r="P35" s="2">
        <v>3</v>
      </c>
      <c r="Q35" s="2">
        <v>3</v>
      </c>
      <c r="R35" s="5">
        <f t="shared" si="6"/>
        <v>0.24615384615384617</v>
      </c>
    </row>
    <row r="36" spans="2:18" ht="20.25" thickTop="1" thickBot="1">
      <c r="B36" s="2" t="s">
        <v>17</v>
      </c>
      <c r="C36" s="3">
        <v>44075</v>
      </c>
      <c r="D36" s="4">
        <v>9.0899999999999995E-2</v>
      </c>
      <c r="E36" s="4">
        <v>0.13639999999999999</v>
      </c>
      <c r="F36" s="4">
        <v>0.18179999999999999</v>
      </c>
      <c r="G36" s="4">
        <v>0.2273</v>
      </c>
      <c r="H36" s="4">
        <v>0.2273</v>
      </c>
      <c r="I36" s="4">
        <v>0.2273</v>
      </c>
      <c r="J36" s="2"/>
      <c r="K36" s="2">
        <v>22</v>
      </c>
      <c r="L36" s="2">
        <v>2</v>
      </c>
      <c r="M36" s="2">
        <v>3</v>
      </c>
      <c r="N36" s="2">
        <v>4</v>
      </c>
      <c r="O36" s="2">
        <v>5</v>
      </c>
      <c r="P36" s="2">
        <v>5</v>
      </c>
      <c r="Q36" s="2">
        <v>5</v>
      </c>
      <c r="R36" s="5">
        <f t="shared" si="6"/>
        <v>0.1875</v>
      </c>
    </row>
    <row r="37" spans="2:18" ht="20.25" thickTop="1" thickBot="1">
      <c r="B37" s="2" t="s">
        <v>17</v>
      </c>
      <c r="C37" s="3">
        <v>44105</v>
      </c>
      <c r="D37" s="4">
        <v>0.21740000000000001</v>
      </c>
      <c r="E37" s="4">
        <v>0.21740000000000001</v>
      </c>
      <c r="F37" s="4">
        <v>0.30430000000000001</v>
      </c>
      <c r="G37" s="4">
        <v>0.30430000000000001</v>
      </c>
      <c r="H37" s="4">
        <v>0.30430000000000001</v>
      </c>
      <c r="I37" s="4">
        <v>0.30430000000000001</v>
      </c>
      <c r="J37" s="2"/>
      <c r="K37" s="2">
        <v>23</v>
      </c>
      <c r="L37" s="2">
        <v>5</v>
      </c>
      <c r="M37" s="2">
        <v>5</v>
      </c>
      <c r="N37" s="2">
        <v>7</v>
      </c>
      <c r="O37" s="2">
        <v>7</v>
      </c>
      <c r="P37" s="2">
        <v>7</v>
      </c>
      <c r="Q37" s="2">
        <v>7</v>
      </c>
      <c r="R37" s="5">
        <f t="shared" si="6"/>
        <v>0.17741935483870969</v>
      </c>
    </row>
    <row r="38" spans="2:18" ht="20.25" thickTop="1" thickBot="1">
      <c r="B38" s="2" t="s">
        <v>17</v>
      </c>
      <c r="C38" s="3">
        <v>44136</v>
      </c>
      <c r="D38" s="4">
        <v>0.44440000000000002</v>
      </c>
      <c r="E38" s="4">
        <v>0.55559999999999998</v>
      </c>
      <c r="F38" s="4">
        <v>0.55559999999999998</v>
      </c>
      <c r="G38" s="4">
        <v>0.55559999999999998</v>
      </c>
      <c r="H38" s="4">
        <v>0.55559999999999998</v>
      </c>
      <c r="I38" s="4">
        <v>0.55559999999999998</v>
      </c>
      <c r="J38" s="2"/>
      <c r="K38" s="2">
        <v>18</v>
      </c>
      <c r="L38" s="2">
        <v>8</v>
      </c>
      <c r="M38" s="2">
        <v>10</v>
      </c>
      <c r="N38" s="2">
        <v>10</v>
      </c>
      <c r="O38" s="2">
        <v>10</v>
      </c>
      <c r="P38" s="2">
        <v>10</v>
      </c>
      <c r="Q38" s="2">
        <v>10</v>
      </c>
      <c r="R38" s="5">
        <f t="shared" si="6"/>
        <v>0.2857142857142857</v>
      </c>
    </row>
    <row r="39" spans="2:18" ht="20.25" customHeight="1" thickTop="1" thickBot="1">
      <c r="B39" s="2" t="s">
        <v>17</v>
      </c>
      <c r="C39" s="3">
        <v>44166</v>
      </c>
      <c r="D39" s="4">
        <v>0.2273</v>
      </c>
      <c r="E39" s="4">
        <v>0.2727</v>
      </c>
      <c r="F39" s="4">
        <v>0.2727</v>
      </c>
      <c r="G39" s="4">
        <v>0.2727</v>
      </c>
      <c r="H39" s="4">
        <v>0.2727</v>
      </c>
      <c r="I39" s="4">
        <v>0.2727</v>
      </c>
      <c r="J39" s="2"/>
      <c r="K39" s="2">
        <v>22</v>
      </c>
      <c r="L39" s="2">
        <v>5</v>
      </c>
      <c r="M39" s="2">
        <v>6</v>
      </c>
      <c r="N39" s="2">
        <v>6</v>
      </c>
      <c r="O39" s="2">
        <v>6</v>
      </c>
      <c r="P39" s="2">
        <v>6</v>
      </c>
      <c r="Q39" s="2">
        <v>6</v>
      </c>
      <c r="R39" s="5">
        <f t="shared" si="6"/>
        <v>0.33333333333333331</v>
      </c>
    </row>
    <row r="40" spans="2:18" ht="20.25" thickTop="1" thickBot="1">
      <c r="B40" s="2" t="s">
        <v>17</v>
      </c>
      <c r="C40" s="3">
        <v>44197</v>
      </c>
      <c r="D40" s="4">
        <v>0.18179999999999999</v>
      </c>
      <c r="E40" s="4">
        <v>0.18179999999999999</v>
      </c>
      <c r="F40" s="4">
        <v>0.18179999999999999</v>
      </c>
      <c r="G40" s="4">
        <v>0.18179999999999999</v>
      </c>
      <c r="H40" s="4">
        <v>0.18179999999999999</v>
      </c>
      <c r="I40" s="4">
        <v>0.18179999999999999</v>
      </c>
      <c r="J40" s="2"/>
      <c r="K40" s="2">
        <v>11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5">
        <f t="shared" si="6"/>
        <v>0.35294117647058826</v>
      </c>
    </row>
    <row r="41" spans="2:18" ht="20.25" thickTop="1" thickBot="1">
      <c r="B41" s="2" t="s">
        <v>18</v>
      </c>
      <c r="C41" s="3">
        <v>43831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2"/>
      <c r="K41" s="2">
        <v>7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5">
        <f>SUM(M41:M41)/SUM(K41:K41)</f>
        <v>0</v>
      </c>
    </row>
    <row r="42" spans="2:18" ht="20.25" thickTop="1" thickBot="1">
      <c r="B42" s="2" t="s">
        <v>18</v>
      </c>
      <c r="C42" s="3">
        <v>43862</v>
      </c>
      <c r="D42" s="4">
        <v>0</v>
      </c>
      <c r="E42" s="4">
        <v>0</v>
      </c>
      <c r="F42" s="4">
        <v>0.1111</v>
      </c>
      <c r="G42" s="4">
        <v>0.1111</v>
      </c>
      <c r="H42" s="4">
        <v>0.1111</v>
      </c>
      <c r="I42" s="4">
        <v>0.22220000000000001</v>
      </c>
      <c r="J42" s="2"/>
      <c r="K42" s="2">
        <v>9</v>
      </c>
      <c r="L42" s="2">
        <v>0</v>
      </c>
      <c r="M42" s="2">
        <v>0</v>
      </c>
      <c r="N42" s="2">
        <v>1</v>
      </c>
      <c r="O42" s="2">
        <v>1</v>
      </c>
      <c r="P42" s="2">
        <v>1</v>
      </c>
      <c r="Q42" s="2">
        <v>2</v>
      </c>
      <c r="R42" s="5">
        <f>SUM(M41:M42)/SUM(K41:K42)</f>
        <v>0</v>
      </c>
    </row>
    <row r="43" spans="2:18" ht="20.25" thickTop="1" thickBot="1">
      <c r="B43" s="2" t="s">
        <v>18</v>
      </c>
      <c r="C43" s="3">
        <v>43891</v>
      </c>
      <c r="D43" s="4">
        <v>0.26669999999999999</v>
      </c>
      <c r="E43" s="4">
        <v>0.33329999999999999</v>
      </c>
      <c r="F43" s="4">
        <v>0.4</v>
      </c>
      <c r="G43" s="4">
        <v>0.4</v>
      </c>
      <c r="H43" s="4">
        <v>0.4667</v>
      </c>
      <c r="I43" s="4">
        <v>0.4667</v>
      </c>
      <c r="J43" s="2"/>
      <c r="K43" s="2">
        <v>15</v>
      </c>
      <c r="L43" s="2">
        <v>4</v>
      </c>
      <c r="M43" s="2">
        <v>5</v>
      </c>
      <c r="N43" s="2">
        <v>6</v>
      </c>
      <c r="O43" s="2">
        <v>6</v>
      </c>
      <c r="P43" s="2">
        <v>7</v>
      </c>
      <c r="Q43" s="2">
        <v>7</v>
      </c>
      <c r="R43" s="5">
        <f t="shared" si="6"/>
        <v>0.16129032258064516</v>
      </c>
    </row>
    <row r="44" spans="2:18" ht="20.25" thickTop="1" thickBot="1">
      <c r="B44" s="2" t="s">
        <v>18</v>
      </c>
      <c r="C44" s="3">
        <v>43922</v>
      </c>
      <c r="D44" s="4">
        <v>0</v>
      </c>
      <c r="E44" s="4">
        <v>8.3299999999999999E-2</v>
      </c>
      <c r="F44" s="4">
        <v>8.3299999999999999E-2</v>
      </c>
      <c r="G44" s="4">
        <v>8.3299999999999999E-2</v>
      </c>
      <c r="H44" s="4">
        <v>0.16669999999999999</v>
      </c>
      <c r="I44" s="4">
        <v>0.16669999999999999</v>
      </c>
      <c r="J44" s="2"/>
      <c r="K44" s="2">
        <v>12</v>
      </c>
      <c r="L44" s="2">
        <v>0</v>
      </c>
      <c r="M44" s="2">
        <v>1</v>
      </c>
      <c r="N44" s="2">
        <v>1</v>
      </c>
      <c r="O44" s="2">
        <v>1</v>
      </c>
      <c r="P44" s="2">
        <v>2</v>
      </c>
      <c r="Q44" s="2">
        <v>2</v>
      </c>
      <c r="R44" s="5">
        <f t="shared" si="6"/>
        <v>0.16666666666666666</v>
      </c>
    </row>
    <row r="45" spans="2:18" ht="20.25" thickTop="1" thickBot="1">
      <c r="B45" s="2" t="s">
        <v>18</v>
      </c>
      <c r="C45" s="3">
        <v>43952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2"/>
      <c r="K45" s="2">
        <v>3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5">
        <f t="shared" si="6"/>
        <v>0.2</v>
      </c>
    </row>
    <row r="46" spans="2:18" ht="20.25" thickTop="1" thickBot="1">
      <c r="B46" s="2" t="s">
        <v>18</v>
      </c>
      <c r="C46" s="3">
        <v>43983</v>
      </c>
      <c r="D46" s="4">
        <v>0.3</v>
      </c>
      <c r="E46" s="4">
        <v>0.3</v>
      </c>
      <c r="F46" s="4">
        <v>0.4</v>
      </c>
      <c r="G46" s="4">
        <v>0.5</v>
      </c>
      <c r="H46" s="4">
        <v>0.5</v>
      </c>
      <c r="I46" s="4">
        <v>0.5</v>
      </c>
      <c r="J46" s="2"/>
      <c r="K46" s="2">
        <v>10</v>
      </c>
      <c r="L46" s="2">
        <v>3</v>
      </c>
      <c r="M46" s="2">
        <v>3</v>
      </c>
      <c r="N46" s="2">
        <v>4</v>
      </c>
      <c r="O46" s="2">
        <v>5</v>
      </c>
      <c r="P46" s="2">
        <v>5</v>
      </c>
      <c r="Q46" s="2">
        <v>5</v>
      </c>
      <c r="R46" s="5">
        <f t="shared" si="6"/>
        <v>0.16</v>
      </c>
    </row>
    <row r="47" spans="2:18" ht="20.25" thickTop="1" thickBot="1">
      <c r="B47" s="2" t="s">
        <v>18</v>
      </c>
      <c r="C47" s="3">
        <v>44013</v>
      </c>
      <c r="D47" s="4">
        <v>0.42859999999999998</v>
      </c>
      <c r="E47" s="4">
        <v>0.57140000000000002</v>
      </c>
      <c r="F47" s="4">
        <v>0.57140000000000002</v>
      </c>
      <c r="G47" s="4">
        <v>0.57140000000000002</v>
      </c>
      <c r="H47" s="4">
        <v>0.57140000000000002</v>
      </c>
      <c r="I47" s="4">
        <v>0.57140000000000002</v>
      </c>
      <c r="J47" s="2"/>
      <c r="K47" s="2">
        <v>7</v>
      </c>
      <c r="L47" s="2">
        <v>3</v>
      </c>
      <c r="M47" s="2">
        <v>4</v>
      </c>
      <c r="N47" s="2">
        <v>4</v>
      </c>
      <c r="O47" s="2">
        <v>4</v>
      </c>
      <c r="P47" s="2">
        <v>4</v>
      </c>
      <c r="Q47" s="2">
        <v>4</v>
      </c>
      <c r="R47" s="5">
        <f t="shared" si="6"/>
        <v>0.35</v>
      </c>
    </row>
    <row r="48" spans="2:18" ht="20.25" thickTop="1" thickBot="1">
      <c r="B48" s="2" t="s">
        <v>18</v>
      </c>
      <c r="C48" s="3">
        <v>44044</v>
      </c>
      <c r="D48" s="4">
        <v>0.375</v>
      </c>
      <c r="E48" s="4">
        <v>0.375</v>
      </c>
      <c r="F48" s="4">
        <v>0.375</v>
      </c>
      <c r="G48" s="4">
        <v>0.375</v>
      </c>
      <c r="H48" s="4">
        <v>0.375</v>
      </c>
      <c r="I48" s="4">
        <v>0.375</v>
      </c>
      <c r="J48" s="2"/>
      <c r="K48" s="2">
        <v>8</v>
      </c>
      <c r="L48" s="2">
        <v>3</v>
      </c>
      <c r="M48" s="2">
        <v>3</v>
      </c>
      <c r="N48" s="2">
        <v>3</v>
      </c>
      <c r="O48" s="2">
        <v>3</v>
      </c>
      <c r="P48" s="2">
        <v>3</v>
      </c>
      <c r="Q48" s="2">
        <v>3</v>
      </c>
      <c r="R48" s="5">
        <f t="shared" si="6"/>
        <v>0.4</v>
      </c>
    </row>
    <row r="49" spans="2:26" ht="20.25" thickTop="1" thickBot="1">
      <c r="B49" s="2" t="s">
        <v>18</v>
      </c>
      <c r="C49" s="3">
        <v>44075</v>
      </c>
      <c r="D49" s="4">
        <v>0.33329999999999999</v>
      </c>
      <c r="E49" s="4">
        <v>0.5</v>
      </c>
      <c r="F49" s="4">
        <v>0.5</v>
      </c>
      <c r="G49" s="4">
        <v>0.66669999999999996</v>
      </c>
      <c r="H49" s="4">
        <v>0.66669999999999996</v>
      </c>
      <c r="I49" s="4">
        <v>0.66669999999999996</v>
      </c>
      <c r="J49" s="2"/>
      <c r="K49" s="2">
        <v>6</v>
      </c>
      <c r="L49" s="2">
        <v>2</v>
      </c>
      <c r="M49" s="2">
        <v>3</v>
      </c>
      <c r="N49" s="2">
        <v>3</v>
      </c>
      <c r="O49" s="2">
        <v>4</v>
      </c>
      <c r="P49" s="2">
        <v>4</v>
      </c>
      <c r="Q49" s="2">
        <v>4</v>
      </c>
      <c r="R49" s="5">
        <f t="shared" si="6"/>
        <v>0.47619047619047616</v>
      </c>
    </row>
    <row r="50" spans="2:26" ht="20.25" thickTop="1" thickBot="1">
      <c r="B50" s="2" t="s">
        <v>18</v>
      </c>
      <c r="C50" s="3">
        <v>44105</v>
      </c>
      <c r="D50" s="4">
        <v>0.16669999999999999</v>
      </c>
      <c r="E50" s="4">
        <v>0.16669999999999999</v>
      </c>
      <c r="F50" s="4">
        <v>0.16669999999999999</v>
      </c>
      <c r="G50" s="4">
        <v>0.16669999999999999</v>
      </c>
      <c r="H50" s="4">
        <v>0.16669999999999999</v>
      </c>
      <c r="I50" s="4">
        <v>0.16669999999999999</v>
      </c>
      <c r="J50" s="2"/>
      <c r="K50" s="2">
        <v>6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5">
        <f t="shared" si="6"/>
        <v>0.35</v>
      </c>
    </row>
    <row r="51" spans="2:26" ht="20.25" thickTop="1" thickBot="1">
      <c r="B51" s="2" t="s">
        <v>18</v>
      </c>
      <c r="C51" s="3">
        <v>44136</v>
      </c>
      <c r="D51" s="4">
        <v>0.5</v>
      </c>
      <c r="E51" s="4">
        <v>0.5</v>
      </c>
      <c r="F51" s="4">
        <v>0.5</v>
      </c>
      <c r="G51" s="4">
        <v>0.5</v>
      </c>
      <c r="H51" s="4">
        <v>0.5</v>
      </c>
      <c r="I51" s="4">
        <v>0.5</v>
      </c>
      <c r="J51" s="2"/>
      <c r="K51" s="2">
        <v>2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5">
        <f t="shared" si="6"/>
        <v>0.35714285714285715</v>
      </c>
    </row>
    <row r="52" spans="2:26" ht="20.25" thickTop="1" thickBot="1">
      <c r="B52" s="2" t="s">
        <v>18</v>
      </c>
      <c r="C52" s="3">
        <v>44166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2"/>
      <c r="K52" s="2">
        <v>3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5">
        <f t="shared" si="6"/>
        <v>0.18181818181818182</v>
      </c>
    </row>
    <row r="53" spans="2:26" ht="20.25" thickTop="1" thickBot="1">
      <c r="B53" s="2" t="s">
        <v>18</v>
      </c>
      <c r="C53" s="3">
        <v>44197</v>
      </c>
      <c r="D53" s="4">
        <v>0.125</v>
      </c>
      <c r="E53" s="4">
        <v>0.125</v>
      </c>
      <c r="F53" s="4">
        <v>0.125</v>
      </c>
      <c r="G53" s="4">
        <v>0.125</v>
      </c>
      <c r="H53" s="4">
        <v>0.125</v>
      </c>
      <c r="I53" s="4">
        <v>0.125</v>
      </c>
      <c r="J53" s="2"/>
      <c r="K53" s="2">
        <v>8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5">
        <f t="shared" si="6"/>
        <v>0.15384615384615385</v>
      </c>
    </row>
    <row r="54" spans="2:26" ht="51" thickTop="1" thickBot="1"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/>
      <c r="K54" s="1" t="s">
        <v>8</v>
      </c>
      <c r="L54" s="1" t="s">
        <v>9</v>
      </c>
      <c r="M54" s="1" t="s">
        <v>10</v>
      </c>
      <c r="N54" s="1" t="s">
        <v>11</v>
      </c>
      <c r="O54" s="1" t="s">
        <v>12</v>
      </c>
      <c r="P54" s="1" t="s">
        <v>13</v>
      </c>
      <c r="Q54" s="1" t="s">
        <v>14</v>
      </c>
      <c r="R54" s="1" t="s">
        <v>21</v>
      </c>
    </row>
    <row r="55" spans="2:26" ht="20.25" thickTop="1" thickBot="1">
      <c r="B55" s="2" t="s">
        <v>15</v>
      </c>
      <c r="C55" s="3">
        <v>43831</v>
      </c>
      <c r="D55" s="4">
        <v>0.5272</v>
      </c>
      <c r="E55" s="4">
        <v>0.74850000000000005</v>
      </c>
      <c r="F55" s="4">
        <v>0.84909999999999997</v>
      </c>
      <c r="G55" s="4">
        <v>0.87529999999999997</v>
      </c>
      <c r="H55" s="4">
        <v>0.89339999999999997</v>
      </c>
      <c r="I55" s="4">
        <v>0.90949999999999998</v>
      </c>
      <c r="J55" s="2"/>
      <c r="K55" s="2">
        <v>497</v>
      </c>
      <c r="L55" s="2">
        <v>262</v>
      </c>
      <c r="M55" s="2">
        <v>372</v>
      </c>
      <c r="N55" s="2">
        <v>422</v>
      </c>
      <c r="O55" s="2">
        <v>435</v>
      </c>
      <c r="P55" s="2">
        <v>444</v>
      </c>
      <c r="Q55" s="2">
        <v>452</v>
      </c>
      <c r="R55" s="5">
        <f>SUM(M55:M55)/SUM(K55:K55)</f>
        <v>0.74849094567404428</v>
      </c>
    </row>
    <row r="56" spans="2:26" ht="20.25" thickTop="1" thickBot="1">
      <c r="B56" s="2" t="s">
        <v>15</v>
      </c>
      <c r="C56" s="3">
        <v>43862</v>
      </c>
      <c r="D56" s="4">
        <v>0.53879999999999995</v>
      </c>
      <c r="E56" s="4">
        <v>0.73360000000000003</v>
      </c>
      <c r="F56" s="4">
        <v>0.79720000000000002</v>
      </c>
      <c r="G56" s="4">
        <v>0.84289999999999998</v>
      </c>
      <c r="H56" s="4">
        <v>0.86680000000000001</v>
      </c>
      <c r="I56" s="4">
        <v>0.87870000000000004</v>
      </c>
      <c r="J56" s="2"/>
      <c r="K56" s="2">
        <v>503</v>
      </c>
      <c r="L56" s="2">
        <v>271</v>
      </c>
      <c r="M56" s="2">
        <v>369</v>
      </c>
      <c r="N56" s="2">
        <v>401</v>
      </c>
      <c r="O56" s="2">
        <v>424</v>
      </c>
      <c r="P56" s="2">
        <v>436</v>
      </c>
      <c r="Q56" s="2">
        <v>442</v>
      </c>
      <c r="R56" s="5">
        <f>SUM(M55:M56)/SUM(K55:K56)</f>
        <v>0.74099999999999999</v>
      </c>
      <c r="Z56" s="5"/>
    </row>
    <row r="57" spans="2:26" ht="20.25" thickTop="1" thickBot="1">
      <c r="B57" s="2" t="s">
        <v>15</v>
      </c>
      <c r="C57" s="3">
        <v>43891</v>
      </c>
      <c r="D57" s="4">
        <v>0.54</v>
      </c>
      <c r="E57" s="4">
        <v>0.68799999999999994</v>
      </c>
      <c r="F57" s="4">
        <v>0.76800000000000002</v>
      </c>
      <c r="G57" s="4">
        <v>0.81399999999999995</v>
      </c>
      <c r="H57" s="4">
        <v>0.84599999999999997</v>
      </c>
      <c r="I57" s="4">
        <v>0.86199999999999999</v>
      </c>
      <c r="J57" s="2"/>
      <c r="K57" s="2">
        <v>500</v>
      </c>
      <c r="L57" s="2">
        <v>270</v>
      </c>
      <c r="M57" s="2">
        <v>344</v>
      </c>
      <c r="N57" s="2">
        <v>384</v>
      </c>
      <c r="O57" s="2">
        <v>407</v>
      </c>
      <c r="P57" s="2">
        <v>423</v>
      </c>
      <c r="Q57" s="2">
        <v>431</v>
      </c>
      <c r="R57" s="5">
        <f t="shared" si="6"/>
        <v>0.72333333333333338</v>
      </c>
      <c r="Z57" s="5"/>
    </row>
    <row r="58" spans="2:26" ht="20.25" thickTop="1" thickBot="1">
      <c r="B58" s="2" t="s">
        <v>15</v>
      </c>
      <c r="C58" s="3">
        <v>43922</v>
      </c>
      <c r="D58" s="4">
        <v>0.46889999999999998</v>
      </c>
      <c r="E58" s="4">
        <v>0.69940000000000002</v>
      </c>
      <c r="F58" s="4">
        <v>0.79759999999999998</v>
      </c>
      <c r="G58" s="4">
        <v>0.85970000000000002</v>
      </c>
      <c r="H58" s="4">
        <v>0.87780000000000002</v>
      </c>
      <c r="I58" s="4">
        <v>0.90180000000000005</v>
      </c>
      <c r="J58" s="2"/>
      <c r="K58" s="2">
        <v>499</v>
      </c>
      <c r="L58" s="2">
        <v>234</v>
      </c>
      <c r="M58" s="2">
        <v>349</v>
      </c>
      <c r="N58" s="2">
        <v>398</v>
      </c>
      <c r="O58" s="2">
        <v>429</v>
      </c>
      <c r="P58" s="2">
        <v>438</v>
      </c>
      <c r="Q58" s="2">
        <v>450</v>
      </c>
      <c r="R58" s="5">
        <f t="shared" si="6"/>
        <v>0.70705725699067912</v>
      </c>
      <c r="Z58" s="5"/>
    </row>
    <row r="59" spans="2:26" ht="20.25" thickTop="1" thickBot="1">
      <c r="B59" s="2" t="s">
        <v>15</v>
      </c>
      <c r="C59" s="3">
        <v>43952</v>
      </c>
      <c r="D59" s="4">
        <v>0.51500000000000001</v>
      </c>
      <c r="E59" s="4">
        <v>0.73450000000000004</v>
      </c>
      <c r="F59" s="4">
        <v>0.82830000000000004</v>
      </c>
      <c r="G59" s="4">
        <v>0.86429999999999996</v>
      </c>
      <c r="H59" s="4">
        <v>0.87819999999999998</v>
      </c>
      <c r="I59" s="4">
        <v>0.8982</v>
      </c>
      <c r="J59" s="2"/>
      <c r="K59" s="2">
        <v>501</v>
      </c>
      <c r="L59" s="2">
        <v>258</v>
      </c>
      <c r="M59" s="2">
        <v>368</v>
      </c>
      <c r="N59" s="2">
        <v>415</v>
      </c>
      <c r="O59" s="2">
        <v>433</v>
      </c>
      <c r="P59" s="2">
        <v>440</v>
      </c>
      <c r="Q59" s="2">
        <v>450</v>
      </c>
      <c r="R59" s="5">
        <f t="shared" si="6"/>
        <v>0.70733333333333337</v>
      </c>
      <c r="Z59" s="5"/>
    </row>
    <row r="60" spans="2:26" ht="20.25" thickTop="1" thickBot="1">
      <c r="B60" s="2" t="s">
        <v>15</v>
      </c>
      <c r="C60" s="3">
        <v>43983</v>
      </c>
      <c r="D60" s="4">
        <v>0.55000000000000004</v>
      </c>
      <c r="E60" s="4">
        <v>0.74</v>
      </c>
      <c r="F60" s="4">
        <v>0.83199999999999996</v>
      </c>
      <c r="G60" s="4">
        <v>0.878</v>
      </c>
      <c r="H60" s="4">
        <v>0.89400000000000002</v>
      </c>
      <c r="I60" s="4">
        <v>0.89800000000000002</v>
      </c>
      <c r="J60" s="2"/>
      <c r="K60" s="2">
        <v>500</v>
      </c>
      <c r="L60" s="2">
        <v>275</v>
      </c>
      <c r="M60" s="2">
        <v>370</v>
      </c>
      <c r="N60" s="2">
        <v>416</v>
      </c>
      <c r="O60" s="2">
        <v>439</v>
      </c>
      <c r="P60" s="2">
        <v>447</v>
      </c>
      <c r="Q60" s="2">
        <v>449</v>
      </c>
      <c r="R60" s="5">
        <f t="shared" si="6"/>
        <v>0.72466666666666668</v>
      </c>
      <c r="Z60" s="5"/>
    </row>
    <row r="61" spans="2:26" ht="20.25" thickTop="1" thickBot="1">
      <c r="B61" s="2" t="s">
        <v>15</v>
      </c>
      <c r="C61" s="3">
        <v>44013</v>
      </c>
      <c r="D61" s="4">
        <v>0.59640000000000004</v>
      </c>
      <c r="E61" s="4">
        <v>0.7651</v>
      </c>
      <c r="F61" s="4">
        <v>0.85540000000000005</v>
      </c>
      <c r="G61" s="4">
        <v>0.89559999999999995</v>
      </c>
      <c r="H61" s="4">
        <v>0.90959999999999996</v>
      </c>
      <c r="I61" s="4">
        <v>0.91159999999999997</v>
      </c>
      <c r="J61" s="2"/>
      <c r="K61" s="2">
        <v>498</v>
      </c>
      <c r="L61" s="2">
        <v>297</v>
      </c>
      <c r="M61" s="2">
        <v>381</v>
      </c>
      <c r="N61" s="2">
        <v>426</v>
      </c>
      <c r="O61" s="2">
        <v>446</v>
      </c>
      <c r="P61" s="2">
        <v>453</v>
      </c>
      <c r="Q61" s="2">
        <v>454</v>
      </c>
      <c r="R61" s="5">
        <f t="shared" si="6"/>
        <v>0.74649766511007343</v>
      </c>
      <c r="Z61" s="5"/>
    </row>
    <row r="62" spans="2:26" ht="20.25" thickTop="1" thickBot="1">
      <c r="B62" s="2" t="s">
        <v>15</v>
      </c>
      <c r="C62" s="3">
        <v>44044</v>
      </c>
      <c r="D62" s="4">
        <v>0.52990000000000004</v>
      </c>
      <c r="E62" s="4">
        <v>0.73899999999999999</v>
      </c>
      <c r="F62" s="4">
        <v>0.82869999999999999</v>
      </c>
      <c r="G62" s="4">
        <v>0.87450000000000006</v>
      </c>
      <c r="H62" s="4">
        <v>0.89639999999999997</v>
      </c>
      <c r="I62" s="4">
        <v>0.90439999999999998</v>
      </c>
      <c r="J62" s="2"/>
      <c r="K62" s="2">
        <v>502</v>
      </c>
      <c r="L62" s="2">
        <v>266</v>
      </c>
      <c r="M62" s="2">
        <v>371</v>
      </c>
      <c r="N62" s="2">
        <v>416</v>
      </c>
      <c r="O62" s="2">
        <v>439</v>
      </c>
      <c r="P62" s="2">
        <v>450</v>
      </c>
      <c r="Q62" s="2">
        <v>454</v>
      </c>
      <c r="R62" s="5">
        <f t="shared" si="6"/>
        <v>0.748</v>
      </c>
      <c r="Z62" s="5"/>
    </row>
    <row r="63" spans="2:26" ht="20.25" thickTop="1" thickBot="1">
      <c r="B63" s="2" t="s">
        <v>15</v>
      </c>
      <c r="C63" s="3">
        <v>44075</v>
      </c>
      <c r="D63" s="4">
        <v>0.54359999999999997</v>
      </c>
      <c r="E63" s="4">
        <v>0.73829999999999996</v>
      </c>
      <c r="F63" s="4">
        <v>0.8296</v>
      </c>
      <c r="G63" s="4">
        <v>0.85799999999999998</v>
      </c>
      <c r="H63" s="4">
        <v>0.86609999999999998</v>
      </c>
      <c r="I63" s="4">
        <v>0.86609999999999998</v>
      </c>
      <c r="J63" s="2"/>
      <c r="K63" s="2">
        <v>493</v>
      </c>
      <c r="L63" s="2">
        <v>268</v>
      </c>
      <c r="M63" s="2">
        <v>364</v>
      </c>
      <c r="N63" s="2">
        <v>409</v>
      </c>
      <c r="O63" s="2">
        <v>423</v>
      </c>
      <c r="P63" s="2">
        <v>427</v>
      </c>
      <c r="Q63" s="2">
        <v>427</v>
      </c>
      <c r="R63" s="5">
        <f t="shared" si="6"/>
        <v>0.74748827863362355</v>
      </c>
      <c r="Z63" s="5"/>
    </row>
    <row r="64" spans="2:26" ht="20.25" thickTop="1" thickBot="1">
      <c r="B64" s="2" t="s">
        <v>15</v>
      </c>
      <c r="C64" s="3">
        <v>44105</v>
      </c>
      <c r="D64" s="4">
        <v>0.58379999999999999</v>
      </c>
      <c r="E64" s="4">
        <v>0.75539999999999996</v>
      </c>
      <c r="F64" s="4">
        <v>0.84619999999999995</v>
      </c>
      <c r="G64" s="4">
        <v>0.86980000000000002</v>
      </c>
      <c r="H64" s="4">
        <v>0.87380000000000002</v>
      </c>
      <c r="I64" s="4">
        <v>0.87380000000000002</v>
      </c>
      <c r="J64" s="2"/>
      <c r="K64" s="2">
        <v>507</v>
      </c>
      <c r="L64" s="2">
        <v>296</v>
      </c>
      <c r="M64" s="2">
        <v>383</v>
      </c>
      <c r="N64" s="2">
        <v>429</v>
      </c>
      <c r="O64" s="2">
        <v>441</v>
      </c>
      <c r="P64" s="2">
        <v>443</v>
      </c>
      <c r="Q64" s="2">
        <v>443</v>
      </c>
      <c r="R64" s="5">
        <f t="shared" si="6"/>
        <v>0.74434087882822908</v>
      </c>
      <c r="Z64" s="5"/>
    </row>
    <row r="65" spans="2:26" ht="20.25" thickTop="1" thickBot="1">
      <c r="B65" s="2" t="s">
        <v>15</v>
      </c>
      <c r="C65" s="3">
        <v>44136</v>
      </c>
      <c r="D65" s="4">
        <v>0.57340000000000002</v>
      </c>
      <c r="E65" s="4">
        <v>0.76259999999999994</v>
      </c>
      <c r="F65" s="4">
        <v>0.82489999999999997</v>
      </c>
      <c r="G65" s="4">
        <v>0.82489999999999997</v>
      </c>
      <c r="H65" s="4">
        <v>0.82489999999999997</v>
      </c>
      <c r="I65" s="4">
        <v>0.82489999999999997</v>
      </c>
      <c r="J65" s="2"/>
      <c r="K65" s="2">
        <v>497</v>
      </c>
      <c r="L65" s="2">
        <v>285</v>
      </c>
      <c r="M65" s="2">
        <v>379</v>
      </c>
      <c r="N65" s="2">
        <v>410</v>
      </c>
      <c r="O65" s="2">
        <v>410</v>
      </c>
      <c r="P65" s="2">
        <v>410</v>
      </c>
      <c r="Q65" s="2">
        <v>410</v>
      </c>
      <c r="R65" s="5">
        <f t="shared" si="6"/>
        <v>0.75217100868403475</v>
      </c>
      <c r="Z65" s="5"/>
    </row>
    <row r="66" spans="2:26" ht="20.25" thickTop="1" thickBot="1">
      <c r="B66" s="2" t="s">
        <v>15</v>
      </c>
      <c r="C66" s="3">
        <v>44166</v>
      </c>
      <c r="D66" s="4">
        <v>0.49109999999999998</v>
      </c>
      <c r="E66" s="4">
        <v>0.65410000000000001</v>
      </c>
      <c r="F66" s="4">
        <v>0.66400000000000003</v>
      </c>
      <c r="G66" s="4">
        <v>0.66400000000000003</v>
      </c>
      <c r="H66" s="4">
        <v>0.66400000000000003</v>
      </c>
      <c r="I66" s="4">
        <v>0.66400000000000003</v>
      </c>
      <c r="J66" s="2"/>
      <c r="K66" s="2">
        <v>503</v>
      </c>
      <c r="L66" s="2">
        <v>247</v>
      </c>
      <c r="M66" s="2">
        <v>329</v>
      </c>
      <c r="N66" s="2">
        <v>334</v>
      </c>
      <c r="O66" s="2">
        <v>334</v>
      </c>
      <c r="P66" s="2">
        <v>334</v>
      </c>
      <c r="Q66" s="2">
        <v>334</v>
      </c>
      <c r="R66" s="5">
        <f t="shared" si="6"/>
        <v>0.72395487723954877</v>
      </c>
      <c r="Z66" s="5"/>
    </row>
    <row r="67" spans="2:26" ht="20.25" thickTop="1" thickBot="1">
      <c r="B67" s="2" t="s">
        <v>15</v>
      </c>
      <c r="C67" s="3">
        <v>44197</v>
      </c>
      <c r="D67" s="4">
        <v>0.32529999999999998</v>
      </c>
      <c r="E67" s="4">
        <v>0.32529999999999998</v>
      </c>
      <c r="F67" s="4">
        <v>0.32529999999999998</v>
      </c>
      <c r="G67" s="4">
        <v>0.32529999999999998</v>
      </c>
      <c r="H67" s="4">
        <v>0.32529999999999998</v>
      </c>
      <c r="I67" s="4">
        <v>0.32529999999999998</v>
      </c>
      <c r="J67" s="2"/>
      <c r="K67" s="2">
        <v>498</v>
      </c>
      <c r="L67" s="2">
        <v>162</v>
      </c>
      <c r="M67" s="2">
        <v>162</v>
      </c>
      <c r="N67" s="2">
        <v>162</v>
      </c>
      <c r="O67" s="2">
        <v>162</v>
      </c>
      <c r="P67" s="2">
        <v>162</v>
      </c>
      <c r="Q67" s="2">
        <v>162</v>
      </c>
      <c r="R67" s="5">
        <f t="shared" si="6"/>
        <v>0.58077436582109476</v>
      </c>
      <c r="Z67" s="5"/>
    </row>
    <row r="68" spans="2:26" ht="20.25" thickTop="1" thickBot="1">
      <c r="B68" s="2" t="s">
        <v>16</v>
      </c>
      <c r="C68" s="3">
        <v>43831</v>
      </c>
      <c r="D68" s="4">
        <v>0.42349999999999999</v>
      </c>
      <c r="E68" s="4">
        <v>0.58819999999999995</v>
      </c>
      <c r="F68" s="4">
        <v>0.61180000000000001</v>
      </c>
      <c r="G68" s="4">
        <v>0.62350000000000005</v>
      </c>
      <c r="H68" s="4">
        <v>0.63529999999999998</v>
      </c>
      <c r="I68" s="4">
        <v>0.64710000000000001</v>
      </c>
      <c r="J68" s="2"/>
      <c r="K68" s="2">
        <v>85</v>
      </c>
      <c r="L68" s="2">
        <v>36</v>
      </c>
      <c r="M68" s="2">
        <v>50</v>
      </c>
      <c r="N68" s="2">
        <v>52</v>
      </c>
      <c r="O68" s="2">
        <v>53</v>
      </c>
      <c r="P68" s="2">
        <v>54</v>
      </c>
      <c r="Q68" s="2">
        <v>55</v>
      </c>
      <c r="R68" s="5">
        <f>SUM(M68:M68)/SUM(K68:K68)</f>
        <v>0.58823529411764708</v>
      </c>
    </row>
    <row r="69" spans="2:26" ht="20.25" thickTop="1" thickBot="1">
      <c r="B69" s="2" t="s">
        <v>16</v>
      </c>
      <c r="C69" s="3">
        <v>43862</v>
      </c>
      <c r="D69" s="4">
        <v>0.38790000000000002</v>
      </c>
      <c r="E69" s="4">
        <v>0.50860000000000005</v>
      </c>
      <c r="F69" s="4">
        <v>0.56030000000000002</v>
      </c>
      <c r="G69" s="4">
        <v>0.61209999999999998</v>
      </c>
      <c r="H69" s="4">
        <v>0.66379999999999995</v>
      </c>
      <c r="I69" s="4">
        <v>0.66379999999999995</v>
      </c>
      <c r="J69" s="2"/>
      <c r="K69" s="2">
        <v>116</v>
      </c>
      <c r="L69" s="2">
        <v>45</v>
      </c>
      <c r="M69" s="2">
        <v>59</v>
      </c>
      <c r="N69" s="2">
        <v>65</v>
      </c>
      <c r="O69" s="2">
        <v>71</v>
      </c>
      <c r="P69" s="2">
        <v>77</v>
      </c>
      <c r="Q69" s="2">
        <v>77</v>
      </c>
      <c r="R69" s="5">
        <f>SUM(M68:M69)/SUM(K68:K69)</f>
        <v>0.54228855721393032</v>
      </c>
    </row>
    <row r="70" spans="2:26" ht="20.25" thickTop="1" thickBot="1">
      <c r="B70" s="2" t="s">
        <v>16</v>
      </c>
      <c r="C70" s="3">
        <v>43891</v>
      </c>
      <c r="D70" s="4">
        <v>0.42030000000000001</v>
      </c>
      <c r="E70" s="4">
        <v>0.48549999999999999</v>
      </c>
      <c r="F70" s="4">
        <v>0.54349999999999998</v>
      </c>
      <c r="G70" s="4">
        <v>0.58699999999999997</v>
      </c>
      <c r="H70" s="4">
        <v>0.60870000000000002</v>
      </c>
      <c r="I70" s="4">
        <v>0.6159</v>
      </c>
      <c r="J70" s="2"/>
      <c r="K70" s="2">
        <v>138</v>
      </c>
      <c r="L70" s="2">
        <v>58</v>
      </c>
      <c r="M70" s="2">
        <v>67</v>
      </c>
      <c r="N70" s="2">
        <v>75</v>
      </c>
      <c r="O70" s="2">
        <v>81</v>
      </c>
      <c r="P70" s="2">
        <v>84</v>
      </c>
      <c r="Q70" s="2">
        <v>85</v>
      </c>
      <c r="R70" s="5">
        <f t="shared" si="6"/>
        <v>0.5191740412979351</v>
      </c>
    </row>
    <row r="71" spans="2:26" ht="20.25" thickTop="1" thickBot="1">
      <c r="B71" s="2" t="s">
        <v>16</v>
      </c>
      <c r="C71" s="3">
        <v>43922</v>
      </c>
      <c r="D71" s="4">
        <v>0.35709999999999997</v>
      </c>
      <c r="E71" s="4">
        <v>0.50890000000000002</v>
      </c>
      <c r="F71" s="4">
        <v>0.55359999999999998</v>
      </c>
      <c r="G71" s="4">
        <v>0.58930000000000005</v>
      </c>
      <c r="H71" s="4">
        <v>0.60709999999999997</v>
      </c>
      <c r="I71" s="4">
        <v>0.61609999999999998</v>
      </c>
      <c r="J71" s="2"/>
      <c r="K71" s="2">
        <v>112</v>
      </c>
      <c r="L71" s="2">
        <v>40</v>
      </c>
      <c r="M71" s="2">
        <v>57</v>
      </c>
      <c r="N71" s="2">
        <v>62</v>
      </c>
      <c r="O71" s="2">
        <v>66</v>
      </c>
      <c r="P71" s="2">
        <v>68</v>
      </c>
      <c r="Q71" s="2">
        <v>69</v>
      </c>
      <c r="R71" s="5">
        <f t="shared" ref="R71:R79" si="15">SUM(M69:M71)/SUM(K69:K71)</f>
        <v>0.5</v>
      </c>
    </row>
    <row r="72" spans="2:26" ht="20.25" thickTop="1" thickBot="1">
      <c r="B72" s="2" t="s">
        <v>16</v>
      </c>
      <c r="C72" s="3">
        <v>43952</v>
      </c>
      <c r="D72" s="4">
        <v>0.33</v>
      </c>
      <c r="E72" s="4">
        <v>0.4</v>
      </c>
      <c r="F72" s="4">
        <v>0.49</v>
      </c>
      <c r="G72" s="4">
        <v>0.56000000000000005</v>
      </c>
      <c r="H72" s="4">
        <v>0.57999999999999996</v>
      </c>
      <c r="I72" s="4">
        <v>0.63</v>
      </c>
      <c r="J72" s="2"/>
      <c r="K72" s="2">
        <v>100</v>
      </c>
      <c r="L72" s="2">
        <v>33</v>
      </c>
      <c r="M72" s="2">
        <v>40</v>
      </c>
      <c r="N72" s="2">
        <v>49</v>
      </c>
      <c r="O72" s="2">
        <v>56</v>
      </c>
      <c r="P72" s="2">
        <v>58</v>
      </c>
      <c r="Q72" s="2">
        <v>63</v>
      </c>
      <c r="R72" s="5">
        <f t="shared" si="15"/>
        <v>0.46857142857142858</v>
      </c>
    </row>
    <row r="73" spans="2:26" ht="20.25" thickTop="1" thickBot="1">
      <c r="B73" s="2" t="s">
        <v>16</v>
      </c>
      <c r="C73" s="3">
        <v>43983</v>
      </c>
      <c r="D73" s="4">
        <v>0.43519999999999998</v>
      </c>
      <c r="E73" s="4">
        <v>0.50929999999999997</v>
      </c>
      <c r="F73" s="4">
        <v>0.54630000000000001</v>
      </c>
      <c r="G73" s="4">
        <v>0.60189999999999999</v>
      </c>
      <c r="H73" s="4">
        <v>0.65739999999999998</v>
      </c>
      <c r="I73" s="4">
        <v>0.65739999999999998</v>
      </c>
      <c r="J73" s="2"/>
      <c r="K73" s="2">
        <v>108</v>
      </c>
      <c r="L73" s="2">
        <v>47</v>
      </c>
      <c r="M73" s="2">
        <v>55</v>
      </c>
      <c r="N73" s="2">
        <v>59</v>
      </c>
      <c r="O73" s="2">
        <v>65</v>
      </c>
      <c r="P73" s="2">
        <v>71</v>
      </c>
      <c r="Q73" s="2">
        <v>71</v>
      </c>
      <c r="R73" s="5">
        <f t="shared" si="15"/>
        <v>0.47499999999999998</v>
      </c>
    </row>
    <row r="74" spans="2:26" ht="20.25" thickTop="1" thickBot="1">
      <c r="B74" s="2" t="s">
        <v>16</v>
      </c>
      <c r="C74" s="3">
        <v>44013</v>
      </c>
      <c r="D74" s="4">
        <v>0.34910000000000002</v>
      </c>
      <c r="E74" s="4">
        <v>0.48110000000000003</v>
      </c>
      <c r="F74" s="4">
        <v>0.54720000000000002</v>
      </c>
      <c r="G74" s="4">
        <v>0.6038</v>
      </c>
      <c r="H74" s="4">
        <v>0.62260000000000004</v>
      </c>
      <c r="I74" s="4">
        <v>0.6321</v>
      </c>
      <c r="J74" s="2"/>
      <c r="K74" s="2">
        <v>106</v>
      </c>
      <c r="L74" s="2">
        <v>37</v>
      </c>
      <c r="M74" s="2">
        <v>51</v>
      </c>
      <c r="N74" s="2">
        <v>58</v>
      </c>
      <c r="O74" s="2">
        <v>64</v>
      </c>
      <c r="P74" s="2">
        <v>66</v>
      </c>
      <c r="Q74" s="2">
        <v>67</v>
      </c>
      <c r="R74" s="5">
        <f t="shared" si="15"/>
        <v>0.46496815286624205</v>
      </c>
    </row>
    <row r="75" spans="2:26" ht="20.25" thickTop="1" thickBot="1">
      <c r="B75" s="2" t="s">
        <v>16</v>
      </c>
      <c r="C75" s="3">
        <v>44044</v>
      </c>
      <c r="D75" s="4">
        <v>0.41739999999999999</v>
      </c>
      <c r="E75" s="4">
        <v>0.53039999999999998</v>
      </c>
      <c r="F75" s="4">
        <v>0.57389999999999997</v>
      </c>
      <c r="G75" s="4">
        <v>0.6</v>
      </c>
      <c r="H75" s="4">
        <v>0.62609999999999999</v>
      </c>
      <c r="I75" s="4">
        <v>0.62609999999999999</v>
      </c>
      <c r="J75" s="2"/>
      <c r="K75" s="2">
        <v>115</v>
      </c>
      <c r="L75" s="2">
        <v>48</v>
      </c>
      <c r="M75" s="2">
        <v>61</v>
      </c>
      <c r="N75" s="2">
        <v>66</v>
      </c>
      <c r="O75" s="2">
        <v>69</v>
      </c>
      <c r="P75" s="2">
        <v>72</v>
      </c>
      <c r="Q75" s="2">
        <v>72</v>
      </c>
      <c r="R75" s="5">
        <f t="shared" si="15"/>
        <v>0.50759878419452886</v>
      </c>
    </row>
    <row r="76" spans="2:26" ht="20.25" thickTop="1" thickBot="1">
      <c r="B76" s="2" t="s">
        <v>16</v>
      </c>
      <c r="C76" s="3">
        <v>44075</v>
      </c>
      <c r="D76" s="4">
        <v>0.33589999999999998</v>
      </c>
      <c r="E76" s="4">
        <v>0.4531</v>
      </c>
      <c r="F76" s="4">
        <v>0.58589999999999998</v>
      </c>
      <c r="G76" s="4">
        <v>0.59379999999999999</v>
      </c>
      <c r="H76" s="4">
        <v>0.60160000000000002</v>
      </c>
      <c r="I76" s="4">
        <v>0.60160000000000002</v>
      </c>
      <c r="J76" s="2"/>
      <c r="K76" s="2">
        <v>128</v>
      </c>
      <c r="L76" s="2">
        <v>43</v>
      </c>
      <c r="M76" s="2">
        <v>58</v>
      </c>
      <c r="N76" s="2">
        <v>75</v>
      </c>
      <c r="O76" s="2">
        <v>76</v>
      </c>
      <c r="P76" s="2">
        <v>77</v>
      </c>
      <c r="Q76" s="2">
        <v>77</v>
      </c>
      <c r="R76" s="5">
        <f t="shared" si="15"/>
        <v>0.4871060171919771</v>
      </c>
    </row>
    <row r="77" spans="2:26" ht="20.25" thickTop="1" thickBot="1">
      <c r="B77" s="2" t="s">
        <v>16</v>
      </c>
      <c r="C77" s="3">
        <v>44105</v>
      </c>
      <c r="D77" s="4">
        <v>0.4521</v>
      </c>
      <c r="E77" s="4">
        <v>0.53420000000000001</v>
      </c>
      <c r="F77" s="4">
        <v>0.56850000000000001</v>
      </c>
      <c r="G77" s="4">
        <v>0.56850000000000001</v>
      </c>
      <c r="H77" s="4">
        <v>0.56850000000000001</v>
      </c>
      <c r="I77" s="4">
        <v>0.56850000000000001</v>
      </c>
      <c r="J77" s="2"/>
      <c r="K77" s="2">
        <v>146</v>
      </c>
      <c r="L77" s="2">
        <v>66</v>
      </c>
      <c r="M77" s="2">
        <v>78</v>
      </c>
      <c r="N77" s="2">
        <v>83</v>
      </c>
      <c r="O77" s="2">
        <v>83</v>
      </c>
      <c r="P77" s="2">
        <v>83</v>
      </c>
      <c r="Q77" s="2">
        <v>83</v>
      </c>
      <c r="R77" s="5">
        <f t="shared" si="15"/>
        <v>0.50642673521850901</v>
      </c>
    </row>
    <row r="78" spans="2:26" ht="20.25" thickTop="1" thickBot="1">
      <c r="B78" s="2" t="s">
        <v>16</v>
      </c>
      <c r="C78" s="3">
        <v>44136</v>
      </c>
      <c r="D78" s="4">
        <v>0.4138</v>
      </c>
      <c r="E78" s="4">
        <v>0.4345</v>
      </c>
      <c r="F78" s="4">
        <v>0.50339999999999996</v>
      </c>
      <c r="G78" s="4">
        <v>0.51029999999999998</v>
      </c>
      <c r="H78" s="4">
        <v>0.51029999999999998</v>
      </c>
      <c r="I78" s="4">
        <v>0.51029999999999998</v>
      </c>
      <c r="J78" s="2"/>
      <c r="K78" s="2">
        <v>145</v>
      </c>
      <c r="L78" s="2">
        <v>60</v>
      </c>
      <c r="M78" s="2">
        <v>63</v>
      </c>
      <c r="N78" s="2">
        <v>73</v>
      </c>
      <c r="O78" s="2">
        <v>74</v>
      </c>
      <c r="P78" s="2">
        <v>74</v>
      </c>
      <c r="Q78" s="2">
        <v>74</v>
      </c>
      <c r="R78" s="5">
        <f t="shared" si="15"/>
        <v>0.47494033412887826</v>
      </c>
    </row>
    <row r="79" spans="2:26" ht="20.25" thickTop="1" thickBot="1">
      <c r="B79" s="2" t="s">
        <v>16</v>
      </c>
      <c r="C79" s="3">
        <v>44166</v>
      </c>
      <c r="D79" s="4">
        <v>0.35589999999999999</v>
      </c>
      <c r="E79" s="4">
        <v>0.42370000000000002</v>
      </c>
      <c r="F79" s="4">
        <v>0.42370000000000002</v>
      </c>
      <c r="G79" s="4">
        <v>0.42370000000000002</v>
      </c>
      <c r="H79" s="4">
        <v>0.42370000000000002</v>
      </c>
      <c r="I79" s="4">
        <v>0.42370000000000002</v>
      </c>
      <c r="J79" s="2"/>
      <c r="K79" s="2">
        <v>118</v>
      </c>
      <c r="L79" s="2">
        <v>42</v>
      </c>
      <c r="M79" s="2">
        <v>50</v>
      </c>
      <c r="N79" s="2">
        <v>50</v>
      </c>
      <c r="O79" s="2">
        <v>50</v>
      </c>
      <c r="P79" s="2">
        <v>50</v>
      </c>
      <c r="Q79" s="2">
        <v>50</v>
      </c>
      <c r="R79" s="5">
        <f t="shared" si="15"/>
        <v>0.4669926650366748</v>
      </c>
    </row>
    <row r="80" spans="2:26" ht="20.25" thickTop="1" thickBot="1">
      <c r="B80" s="2" t="s">
        <v>16</v>
      </c>
      <c r="C80" s="3">
        <v>44197</v>
      </c>
      <c r="D80" s="4">
        <v>0.2414</v>
      </c>
      <c r="E80" s="4">
        <v>0.25290000000000001</v>
      </c>
      <c r="F80" s="4">
        <v>0.25290000000000001</v>
      </c>
      <c r="G80" s="4">
        <v>0.25290000000000001</v>
      </c>
      <c r="H80" s="4">
        <v>0.25290000000000001</v>
      </c>
      <c r="I80" s="4">
        <v>0.25290000000000001</v>
      </c>
      <c r="J80" s="2"/>
      <c r="K80" s="2">
        <v>87</v>
      </c>
      <c r="L80" s="2">
        <v>21</v>
      </c>
      <c r="M80" s="2">
        <v>22</v>
      </c>
      <c r="N80" s="2">
        <v>22</v>
      </c>
      <c r="O80" s="2">
        <v>22</v>
      </c>
      <c r="P80" s="2">
        <v>22</v>
      </c>
      <c r="Q80" s="2">
        <v>22</v>
      </c>
      <c r="R80" s="5">
        <f>SUM(M80:M80)/SUM(K80:K80)</f>
        <v>0.25287356321839083</v>
      </c>
    </row>
    <row r="81" spans="2:18" ht="20.25" thickTop="1" thickBot="1">
      <c r="B81" s="2" t="s">
        <v>17</v>
      </c>
      <c r="C81" s="3">
        <v>43831</v>
      </c>
      <c r="D81" s="4">
        <v>0.47060000000000002</v>
      </c>
      <c r="E81" s="4">
        <v>0.70589999999999997</v>
      </c>
      <c r="F81" s="4">
        <v>0.76470000000000005</v>
      </c>
      <c r="G81" s="4">
        <v>0.76470000000000005</v>
      </c>
      <c r="H81" s="4">
        <v>0.76470000000000005</v>
      </c>
      <c r="I81" s="4">
        <v>0.76470000000000005</v>
      </c>
      <c r="J81" s="2"/>
      <c r="K81" s="2">
        <v>17</v>
      </c>
      <c r="L81" s="2">
        <v>8</v>
      </c>
      <c r="M81" s="2">
        <v>12</v>
      </c>
      <c r="N81" s="2">
        <v>13</v>
      </c>
      <c r="O81" s="2">
        <v>13</v>
      </c>
      <c r="P81" s="2">
        <v>13</v>
      </c>
      <c r="Q81" s="2">
        <v>13</v>
      </c>
      <c r="R81" s="5">
        <f>SUM(M81:M81)/SUM(K81:K81)</f>
        <v>0.70588235294117652</v>
      </c>
    </row>
    <row r="82" spans="2:18" ht="20.25" thickTop="1" thickBot="1">
      <c r="B82" s="2" t="s">
        <v>17</v>
      </c>
      <c r="C82" s="3">
        <v>43862</v>
      </c>
      <c r="D82" s="4">
        <v>0.46150000000000002</v>
      </c>
      <c r="E82" s="4">
        <v>0.61539999999999995</v>
      </c>
      <c r="F82" s="4">
        <v>0.65380000000000005</v>
      </c>
      <c r="G82" s="4">
        <v>0.69230000000000003</v>
      </c>
      <c r="H82" s="4">
        <v>0.73080000000000001</v>
      </c>
      <c r="I82" s="4">
        <v>0.73080000000000001</v>
      </c>
      <c r="J82" s="2"/>
      <c r="K82" s="2">
        <v>26</v>
      </c>
      <c r="L82" s="2">
        <v>12</v>
      </c>
      <c r="M82" s="2">
        <v>16</v>
      </c>
      <c r="N82" s="2">
        <v>17</v>
      </c>
      <c r="O82" s="2">
        <v>18</v>
      </c>
      <c r="P82" s="2">
        <v>19</v>
      </c>
      <c r="Q82" s="2">
        <v>19</v>
      </c>
      <c r="R82" s="5">
        <f>SUM(M81:M82)/SUM(K81:K82)</f>
        <v>0.65116279069767447</v>
      </c>
    </row>
    <row r="83" spans="2:18" ht="20.25" thickTop="1" thickBot="1">
      <c r="B83" s="2" t="s">
        <v>17</v>
      </c>
      <c r="C83" s="3">
        <v>43891</v>
      </c>
      <c r="D83" s="4">
        <v>0.46150000000000002</v>
      </c>
      <c r="E83" s="4">
        <v>0.56410000000000005</v>
      </c>
      <c r="F83" s="4">
        <v>0.5897</v>
      </c>
      <c r="G83" s="4">
        <v>0.64100000000000001</v>
      </c>
      <c r="H83" s="4">
        <v>0.71789999999999998</v>
      </c>
      <c r="I83" s="4">
        <v>0.71789999999999998</v>
      </c>
      <c r="J83" s="2"/>
      <c r="K83" s="2">
        <v>39</v>
      </c>
      <c r="L83" s="2">
        <v>18</v>
      </c>
      <c r="M83" s="2">
        <v>22</v>
      </c>
      <c r="N83" s="2">
        <v>23</v>
      </c>
      <c r="O83" s="2">
        <v>25</v>
      </c>
      <c r="P83" s="2">
        <v>28</v>
      </c>
      <c r="Q83" s="2">
        <v>28</v>
      </c>
      <c r="R83" s="5">
        <f t="shared" ref="R83:R92" si="16">SUM(M81:M83)/SUM(K81:K83)</f>
        <v>0.6097560975609756</v>
      </c>
    </row>
    <row r="84" spans="2:18" ht="20.25" thickTop="1" thickBot="1">
      <c r="B84" s="2" t="s">
        <v>17</v>
      </c>
      <c r="C84" s="3">
        <v>43922</v>
      </c>
      <c r="D84" s="4">
        <v>0.48720000000000002</v>
      </c>
      <c r="E84" s="4">
        <v>0.56410000000000005</v>
      </c>
      <c r="F84" s="4">
        <v>0.5897</v>
      </c>
      <c r="G84" s="4">
        <v>0.64100000000000001</v>
      </c>
      <c r="H84" s="4">
        <v>0.64100000000000001</v>
      </c>
      <c r="I84" s="4">
        <v>0.64100000000000001</v>
      </c>
      <c r="J84" s="2"/>
      <c r="K84" s="2">
        <v>39</v>
      </c>
      <c r="L84" s="2">
        <v>19</v>
      </c>
      <c r="M84" s="2">
        <v>22</v>
      </c>
      <c r="N84" s="2">
        <v>23</v>
      </c>
      <c r="O84" s="2">
        <v>25</v>
      </c>
      <c r="P84" s="2">
        <v>25</v>
      </c>
      <c r="Q84" s="2">
        <v>25</v>
      </c>
      <c r="R84" s="5">
        <f t="shared" si="16"/>
        <v>0.57692307692307687</v>
      </c>
    </row>
    <row r="85" spans="2:18" ht="20.25" thickTop="1" thickBot="1">
      <c r="B85" s="2" t="s">
        <v>17</v>
      </c>
      <c r="C85" s="3">
        <v>43952</v>
      </c>
      <c r="D85" s="4">
        <v>0.45450000000000002</v>
      </c>
      <c r="E85" s="4">
        <v>0.54549999999999998</v>
      </c>
      <c r="F85" s="4">
        <v>0.54549999999999998</v>
      </c>
      <c r="G85" s="4">
        <v>0.54549999999999998</v>
      </c>
      <c r="H85" s="4">
        <v>0.59089999999999998</v>
      </c>
      <c r="I85" s="4">
        <v>0.63639999999999997</v>
      </c>
      <c r="J85" s="2"/>
      <c r="K85" s="2">
        <v>22</v>
      </c>
      <c r="L85" s="2">
        <v>10</v>
      </c>
      <c r="M85" s="2">
        <v>12</v>
      </c>
      <c r="N85" s="2">
        <v>12</v>
      </c>
      <c r="O85" s="2">
        <v>12</v>
      </c>
      <c r="P85" s="2">
        <v>13</v>
      </c>
      <c r="Q85" s="2">
        <v>14</v>
      </c>
      <c r="R85" s="5">
        <f t="shared" si="16"/>
        <v>0.56000000000000005</v>
      </c>
    </row>
    <row r="86" spans="2:18" ht="20.25" thickTop="1" thickBot="1">
      <c r="B86" s="2" t="s">
        <v>17</v>
      </c>
      <c r="C86" s="3">
        <v>43983</v>
      </c>
      <c r="D86" s="4">
        <v>0.3478</v>
      </c>
      <c r="E86" s="4">
        <v>0.52170000000000005</v>
      </c>
      <c r="F86" s="4">
        <v>0.6522</v>
      </c>
      <c r="G86" s="4">
        <v>0.69569999999999999</v>
      </c>
      <c r="H86" s="4">
        <v>0.69569999999999999</v>
      </c>
      <c r="I86" s="4">
        <v>0.78259999999999996</v>
      </c>
      <c r="J86" s="2"/>
      <c r="K86" s="2">
        <v>23</v>
      </c>
      <c r="L86" s="2">
        <v>8</v>
      </c>
      <c r="M86" s="2">
        <v>12</v>
      </c>
      <c r="N86" s="2">
        <v>15</v>
      </c>
      <c r="O86" s="2">
        <v>16</v>
      </c>
      <c r="P86" s="2">
        <v>16</v>
      </c>
      <c r="Q86" s="2">
        <v>18</v>
      </c>
      <c r="R86" s="5">
        <f t="shared" si="16"/>
        <v>0.54761904761904767</v>
      </c>
    </row>
    <row r="87" spans="2:18" ht="20.25" thickTop="1" thickBot="1">
      <c r="B87" s="2" t="s">
        <v>17</v>
      </c>
      <c r="C87" s="3">
        <v>44013</v>
      </c>
      <c r="D87" s="4">
        <v>0.32</v>
      </c>
      <c r="E87" s="4">
        <v>0.6</v>
      </c>
      <c r="F87" s="4">
        <v>0.68</v>
      </c>
      <c r="G87" s="4">
        <v>0.72</v>
      </c>
      <c r="H87" s="4">
        <v>0.72</v>
      </c>
      <c r="I87" s="4">
        <v>0.72</v>
      </c>
      <c r="J87" s="2"/>
      <c r="K87" s="2">
        <v>25</v>
      </c>
      <c r="L87" s="2">
        <v>8</v>
      </c>
      <c r="M87" s="2">
        <v>15</v>
      </c>
      <c r="N87" s="2">
        <v>17</v>
      </c>
      <c r="O87" s="2">
        <v>18</v>
      </c>
      <c r="P87" s="2">
        <v>18</v>
      </c>
      <c r="Q87" s="2">
        <v>18</v>
      </c>
      <c r="R87" s="5">
        <f t="shared" si="16"/>
        <v>0.55714285714285716</v>
      </c>
    </row>
    <row r="88" spans="2:18" ht="20.25" thickTop="1" thickBot="1">
      <c r="B88" s="2" t="s">
        <v>17</v>
      </c>
      <c r="C88" s="3">
        <v>44044</v>
      </c>
      <c r="D88" s="4">
        <v>0.47060000000000002</v>
      </c>
      <c r="E88" s="4">
        <v>0.52939999999999998</v>
      </c>
      <c r="F88" s="4">
        <v>0.58819999999999995</v>
      </c>
      <c r="G88" s="4">
        <v>0.64710000000000001</v>
      </c>
      <c r="H88" s="4">
        <v>0.64710000000000001</v>
      </c>
      <c r="I88" s="4">
        <v>0.64710000000000001</v>
      </c>
      <c r="J88" s="2"/>
      <c r="K88" s="2">
        <v>17</v>
      </c>
      <c r="L88" s="2">
        <v>8</v>
      </c>
      <c r="M88" s="2">
        <v>9</v>
      </c>
      <c r="N88" s="2">
        <v>10</v>
      </c>
      <c r="O88" s="2">
        <v>11</v>
      </c>
      <c r="P88" s="2">
        <v>11</v>
      </c>
      <c r="Q88" s="2">
        <v>11</v>
      </c>
      <c r="R88" s="5">
        <f t="shared" si="16"/>
        <v>0.55384615384615388</v>
      </c>
    </row>
    <row r="89" spans="2:18" ht="20.25" thickTop="1" thickBot="1">
      <c r="B89" s="2" t="s">
        <v>17</v>
      </c>
      <c r="C89" s="3">
        <v>44075</v>
      </c>
      <c r="D89" s="4">
        <v>0.40910000000000002</v>
      </c>
      <c r="E89" s="4">
        <v>0.45450000000000002</v>
      </c>
      <c r="F89" s="4">
        <v>0.54549999999999998</v>
      </c>
      <c r="G89" s="4">
        <v>0.54549999999999998</v>
      </c>
      <c r="H89" s="4">
        <v>0.54549999999999998</v>
      </c>
      <c r="I89" s="4">
        <v>0.54549999999999998</v>
      </c>
      <c r="J89" s="2"/>
      <c r="K89" s="2">
        <v>22</v>
      </c>
      <c r="L89" s="2">
        <v>9</v>
      </c>
      <c r="M89" s="2">
        <v>10</v>
      </c>
      <c r="N89" s="2">
        <v>12</v>
      </c>
      <c r="O89" s="2">
        <v>12</v>
      </c>
      <c r="P89" s="2">
        <v>12</v>
      </c>
      <c r="Q89" s="2">
        <v>12</v>
      </c>
      <c r="R89" s="5">
        <f t="shared" si="16"/>
        <v>0.53125</v>
      </c>
    </row>
    <row r="90" spans="2:18" ht="20.25" thickTop="1" thickBot="1">
      <c r="B90" s="2" t="s">
        <v>17</v>
      </c>
      <c r="C90" s="3">
        <v>44105</v>
      </c>
      <c r="D90" s="4">
        <v>0.52170000000000005</v>
      </c>
      <c r="E90" s="4">
        <v>0.56520000000000004</v>
      </c>
      <c r="F90" s="4">
        <v>0.69569999999999999</v>
      </c>
      <c r="G90" s="4">
        <v>0.69569999999999999</v>
      </c>
      <c r="H90" s="4">
        <v>0.69569999999999999</v>
      </c>
      <c r="I90" s="4">
        <v>0.69569999999999999</v>
      </c>
      <c r="J90" s="2"/>
      <c r="K90" s="2">
        <v>23</v>
      </c>
      <c r="L90" s="2">
        <v>12</v>
      </c>
      <c r="M90" s="2">
        <v>13</v>
      </c>
      <c r="N90" s="2">
        <v>16</v>
      </c>
      <c r="O90" s="2">
        <v>16</v>
      </c>
      <c r="P90" s="2">
        <v>16</v>
      </c>
      <c r="Q90" s="2">
        <v>16</v>
      </c>
      <c r="R90" s="5">
        <f t="shared" si="16"/>
        <v>0.5161290322580645</v>
      </c>
    </row>
    <row r="91" spans="2:18" ht="20.25" thickTop="1" thickBot="1">
      <c r="B91" s="2" t="s">
        <v>17</v>
      </c>
      <c r="C91" s="3">
        <v>44136</v>
      </c>
      <c r="D91" s="4">
        <v>0.66669999999999996</v>
      </c>
      <c r="E91" s="4">
        <v>0.72219999999999995</v>
      </c>
      <c r="F91" s="4">
        <v>0.72219999999999995</v>
      </c>
      <c r="G91" s="4">
        <v>0.72219999999999995</v>
      </c>
      <c r="H91" s="4">
        <v>0.72219999999999995</v>
      </c>
      <c r="I91" s="4">
        <v>0.72219999999999995</v>
      </c>
      <c r="J91" s="2"/>
      <c r="K91" s="2">
        <v>18</v>
      </c>
      <c r="L91" s="2">
        <v>12</v>
      </c>
      <c r="M91" s="2">
        <v>13</v>
      </c>
      <c r="N91" s="2">
        <v>13</v>
      </c>
      <c r="O91" s="2">
        <v>13</v>
      </c>
      <c r="P91" s="2">
        <v>13</v>
      </c>
      <c r="Q91" s="2">
        <v>13</v>
      </c>
      <c r="R91" s="5">
        <f t="shared" si="16"/>
        <v>0.5714285714285714</v>
      </c>
    </row>
    <row r="92" spans="2:18" ht="20.25" thickTop="1" thickBot="1">
      <c r="B92" s="2" t="s">
        <v>17</v>
      </c>
      <c r="C92" s="3">
        <v>44166</v>
      </c>
      <c r="D92" s="4">
        <v>0.5</v>
      </c>
      <c r="E92" s="4">
        <v>0.59089999999999998</v>
      </c>
      <c r="F92" s="4">
        <v>0.59089999999999998</v>
      </c>
      <c r="G92" s="4">
        <v>0.59089999999999998</v>
      </c>
      <c r="H92" s="4">
        <v>0.59089999999999998</v>
      </c>
      <c r="I92" s="4">
        <v>0.59089999999999998</v>
      </c>
      <c r="J92" s="2"/>
      <c r="K92" s="2">
        <v>22</v>
      </c>
      <c r="L92" s="2">
        <v>11</v>
      </c>
      <c r="M92" s="2">
        <v>13</v>
      </c>
      <c r="N92" s="2">
        <v>13</v>
      </c>
      <c r="O92" s="2">
        <v>13</v>
      </c>
      <c r="P92" s="2">
        <v>13</v>
      </c>
      <c r="Q92" s="2">
        <v>13</v>
      </c>
      <c r="R92" s="5">
        <f t="shared" si="16"/>
        <v>0.61904761904761907</v>
      </c>
    </row>
    <row r="93" spans="2:18" ht="20.25" thickTop="1" thickBot="1">
      <c r="B93" s="2" t="s">
        <v>17</v>
      </c>
      <c r="C93" s="3">
        <v>44197</v>
      </c>
      <c r="D93" s="4">
        <v>0.36359999999999998</v>
      </c>
      <c r="E93" s="4">
        <v>0.36359999999999998</v>
      </c>
      <c r="F93" s="4">
        <v>0.36359999999999998</v>
      </c>
      <c r="G93" s="4">
        <v>0.36359999999999998</v>
      </c>
      <c r="H93" s="4">
        <v>0.36359999999999998</v>
      </c>
      <c r="I93" s="4">
        <v>0.36359999999999998</v>
      </c>
      <c r="J93" s="2"/>
      <c r="K93" s="2">
        <v>11</v>
      </c>
      <c r="L93" s="2">
        <v>4</v>
      </c>
      <c r="M93" s="2">
        <v>4</v>
      </c>
      <c r="N93" s="2">
        <v>4</v>
      </c>
      <c r="O93" s="2">
        <v>4</v>
      </c>
      <c r="P93" s="2">
        <v>4</v>
      </c>
      <c r="Q93" s="2">
        <v>4</v>
      </c>
      <c r="R93" s="5">
        <f>SUM(M93:M93)/SUM(K93:K93)</f>
        <v>0.36363636363636365</v>
      </c>
    </row>
    <row r="94" spans="2:18" ht="20.25" thickTop="1" thickBot="1">
      <c r="B94" s="2" t="s">
        <v>18</v>
      </c>
      <c r="C94" s="3">
        <v>43831</v>
      </c>
      <c r="D94" s="4">
        <v>0.57140000000000002</v>
      </c>
      <c r="E94" s="4">
        <v>0.57140000000000002</v>
      </c>
      <c r="F94" s="4">
        <v>0.57140000000000002</v>
      </c>
      <c r="G94" s="4">
        <v>0.57140000000000002</v>
      </c>
      <c r="H94" s="4">
        <v>0.57140000000000002</v>
      </c>
      <c r="I94" s="4">
        <v>0.57140000000000002</v>
      </c>
      <c r="J94" s="2"/>
      <c r="K94" s="2">
        <v>7</v>
      </c>
      <c r="L94" s="2">
        <v>4</v>
      </c>
      <c r="M94" s="2">
        <v>4</v>
      </c>
      <c r="N94" s="2">
        <v>4</v>
      </c>
      <c r="O94" s="2">
        <v>4</v>
      </c>
      <c r="P94" s="2">
        <v>4</v>
      </c>
      <c r="Q94" s="2">
        <v>4</v>
      </c>
      <c r="R94" s="5">
        <f>SUM(M94:M94)/SUM(K94:K94)</f>
        <v>0.5714285714285714</v>
      </c>
    </row>
    <row r="95" spans="2:18" ht="20.25" thickTop="1" thickBot="1">
      <c r="B95" s="2" t="s">
        <v>18</v>
      </c>
      <c r="C95" s="3">
        <v>43862</v>
      </c>
      <c r="D95" s="4">
        <v>0.22220000000000001</v>
      </c>
      <c r="E95" s="4">
        <v>0.33329999999999999</v>
      </c>
      <c r="F95" s="4">
        <v>0.44440000000000002</v>
      </c>
      <c r="G95" s="4">
        <v>0.44440000000000002</v>
      </c>
      <c r="H95" s="4">
        <v>0.55559999999999998</v>
      </c>
      <c r="I95" s="4">
        <v>0.55559999999999998</v>
      </c>
      <c r="J95" s="2"/>
      <c r="K95" s="2">
        <v>9</v>
      </c>
      <c r="L95" s="2">
        <v>2</v>
      </c>
      <c r="M95" s="2">
        <v>3</v>
      </c>
      <c r="N95" s="2">
        <v>4</v>
      </c>
      <c r="O95" s="2">
        <v>4</v>
      </c>
      <c r="P95" s="2">
        <v>5</v>
      </c>
      <c r="Q95" s="2">
        <v>5</v>
      </c>
      <c r="R95" s="5">
        <f>SUM(M94:M95)/SUM(K94:K95)</f>
        <v>0.4375</v>
      </c>
    </row>
    <row r="96" spans="2:18" ht="20.25" thickTop="1" thickBot="1">
      <c r="B96" s="2" t="s">
        <v>18</v>
      </c>
      <c r="C96" s="3">
        <v>43891</v>
      </c>
      <c r="D96" s="4">
        <v>0.5333</v>
      </c>
      <c r="E96" s="4">
        <v>0.66669999999999996</v>
      </c>
      <c r="F96" s="4">
        <v>0.73329999999999995</v>
      </c>
      <c r="G96" s="4">
        <v>0.73329999999999995</v>
      </c>
      <c r="H96" s="4">
        <v>0.8</v>
      </c>
      <c r="I96" s="4">
        <v>0.8</v>
      </c>
      <c r="J96" s="2"/>
      <c r="K96" s="2">
        <v>15</v>
      </c>
      <c r="L96" s="2">
        <v>8</v>
      </c>
      <c r="M96" s="2">
        <v>10</v>
      </c>
      <c r="N96" s="2">
        <v>11</v>
      </c>
      <c r="O96" s="2">
        <v>11</v>
      </c>
      <c r="P96" s="2">
        <v>12</v>
      </c>
      <c r="Q96" s="2">
        <v>12</v>
      </c>
      <c r="R96" s="5">
        <f t="shared" ref="R96:R105" si="17">SUM(M94:M96)/SUM(K94:K96)</f>
        <v>0.54838709677419351</v>
      </c>
    </row>
    <row r="97" spans="2:18" ht="20.25" thickTop="1" thickBot="1">
      <c r="B97" s="2" t="s">
        <v>18</v>
      </c>
      <c r="C97" s="3">
        <v>43922</v>
      </c>
      <c r="D97" s="4">
        <v>0.33329999999999999</v>
      </c>
      <c r="E97" s="4">
        <v>0.41670000000000001</v>
      </c>
      <c r="F97" s="4">
        <v>0.5</v>
      </c>
      <c r="G97" s="4">
        <v>0.5</v>
      </c>
      <c r="H97" s="4">
        <v>0.5</v>
      </c>
      <c r="I97" s="4">
        <v>0.5</v>
      </c>
      <c r="J97" s="2"/>
      <c r="K97" s="2">
        <v>12</v>
      </c>
      <c r="L97" s="2">
        <v>4</v>
      </c>
      <c r="M97" s="2">
        <v>5</v>
      </c>
      <c r="N97" s="2">
        <v>6</v>
      </c>
      <c r="O97" s="2">
        <v>6</v>
      </c>
      <c r="P97" s="2">
        <v>6</v>
      </c>
      <c r="Q97" s="2">
        <v>6</v>
      </c>
      <c r="R97" s="5">
        <f t="shared" si="17"/>
        <v>0.5</v>
      </c>
    </row>
    <row r="98" spans="2:18" ht="20.25" thickTop="1" thickBot="1">
      <c r="B98" s="2" t="s">
        <v>18</v>
      </c>
      <c r="C98" s="3">
        <v>43952</v>
      </c>
      <c r="D98" s="4">
        <v>0</v>
      </c>
      <c r="E98" s="4">
        <v>0</v>
      </c>
      <c r="F98" s="4">
        <v>0</v>
      </c>
      <c r="G98" s="4">
        <v>0</v>
      </c>
      <c r="H98" s="4">
        <v>0.33329999999999999</v>
      </c>
      <c r="I98" s="4">
        <v>0.33329999999999999</v>
      </c>
      <c r="J98" s="2"/>
      <c r="K98" s="2">
        <v>3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  <c r="Q98" s="2">
        <v>1</v>
      </c>
      <c r="R98" s="5">
        <f t="shared" si="17"/>
        <v>0.5</v>
      </c>
    </row>
    <row r="99" spans="2:18" ht="20.25" thickTop="1" thickBot="1">
      <c r="B99" s="2" t="s">
        <v>18</v>
      </c>
      <c r="C99" s="3">
        <v>43983</v>
      </c>
      <c r="D99" s="4">
        <v>0.5</v>
      </c>
      <c r="E99" s="4">
        <v>0.5</v>
      </c>
      <c r="F99" s="4">
        <v>0.6</v>
      </c>
      <c r="G99" s="4">
        <v>0.7</v>
      </c>
      <c r="H99" s="4">
        <v>0.7</v>
      </c>
      <c r="I99" s="4">
        <v>0.7</v>
      </c>
      <c r="J99" s="2"/>
      <c r="K99" s="2">
        <v>10</v>
      </c>
      <c r="L99" s="2">
        <v>5</v>
      </c>
      <c r="M99" s="2">
        <v>5</v>
      </c>
      <c r="N99" s="2">
        <v>6</v>
      </c>
      <c r="O99" s="2">
        <v>7</v>
      </c>
      <c r="P99" s="2">
        <v>7</v>
      </c>
      <c r="Q99" s="2">
        <v>7</v>
      </c>
      <c r="R99" s="5">
        <f t="shared" si="17"/>
        <v>0.4</v>
      </c>
    </row>
    <row r="100" spans="2:18" ht="20.25" thickTop="1" thickBot="1">
      <c r="B100" s="2" t="s">
        <v>18</v>
      </c>
      <c r="C100" s="3">
        <v>44013</v>
      </c>
      <c r="D100" s="4">
        <v>0.42859999999999998</v>
      </c>
      <c r="E100" s="4">
        <v>0.71430000000000005</v>
      </c>
      <c r="F100" s="4">
        <v>0.71430000000000005</v>
      </c>
      <c r="G100" s="4">
        <v>0.71430000000000005</v>
      </c>
      <c r="H100" s="4">
        <v>0.71430000000000005</v>
      </c>
      <c r="I100" s="4">
        <v>0.71430000000000005</v>
      </c>
      <c r="J100" s="2"/>
      <c r="K100" s="2">
        <v>7</v>
      </c>
      <c r="L100" s="2">
        <v>3</v>
      </c>
      <c r="M100" s="2">
        <v>5</v>
      </c>
      <c r="N100" s="2">
        <v>5</v>
      </c>
      <c r="O100" s="2">
        <v>5</v>
      </c>
      <c r="P100" s="2">
        <v>5</v>
      </c>
      <c r="Q100" s="2">
        <v>5</v>
      </c>
      <c r="R100" s="5">
        <f t="shared" si="17"/>
        <v>0.5</v>
      </c>
    </row>
    <row r="101" spans="2:18" ht="20.25" thickTop="1" thickBot="1">
      <c r="B101" s="2" t="s">
        <v>18</v>
      </c>
      <c r="C101" s="3">
        <v>44044</v>
      </c>
      <c r="D101" s="4">
        <v>0.5</v>
      </c>
      <c r="E101" s="4">
        <v>0.625</v>
      </c>
      <c r="F101" s="4">
        <v>0.625</v>
      </c>
      <c r="G101" s="4">
        <v>0.625</v>
      </c>
      <c r="H101" s="4">
        <v>0.625</v>
      </c>
      <c r="I101" s="4">
        <v>0.625</v>
      </c>
      <c r="J101" s="2"/>
      <c r="K101" s="2">
        <v>8</v>
      </c>
      <c r="L101" s="2">
        <v>4</v>
      </c>
      <c r="M101" s="2">
        <v>5</v>
      </c>
      <c r="N101" s="2">
        <v>5</v>
      </c>
      <c r="O101" s="2">
        <v>5</v>
      </c>
      <c r="P101" s="2">
        <v>5</v>
      </c>
      <c r="Q101" s="2">
        <v>5</v>
      </c>
      <c r="R101" s="5">
        <f t="shared" si="17"/>
        <v>0.6</v>
      </c>
    </row>
    <row r="102" spans="2:18" ht="20.25" thickTop="1" thickBot="1">
      <c r="B102" s="2" t="s">
        <v>18</v>
      </c>
      <c r="C102" s="3">
        <v>44075</v>
      </c>
      <c r="D102" s="4">
        <v>0.5</v>
      </c>
      <c r="E102" s="4">
        <v>0.83330000000000004</v>
      </c>
      <c r="F102" s="4">
        <v>0.83330000000000004</v>
      </c>
      <c r="G102" s="4">
        <v>0.83330000000000004</v>
      </c>
      <c r="H102" s="4">
        <v>0.83330000000000004</v>
      </c>
      <c r="I102" s="4">
        <v>0.83330000000000004</v>
      </c>
      <c r="J102" s="2"/>
      <c r="K102" s="2">
        <v>6</v>
      </c>
      <c r="L102" s="2">
        <v>3</v>
      </c>
      <c r="M102" s="2">
        <v>5</v>
      </c>
      <c r="N102" s="2">
        <v>5</v>
      </c>
      <c r="O102" s="2">
        <v>5</v>
      </c>
      <c r="P102" s="2">
        <v>5</v>
      </c>
      <c r="Q102" s="2">
        <v>5</v>
      </c>
      <c r="R102" s="5">
        <f t="shared" si="17"/>
        <v>0.7142857142857143</v>
      </c>
    </row>
    <row r="103" spans="2:18" ht="20.25" thickTop="1" thickBot="1">
      <c r="B103" s="2" t="s">
        <v>18</v>
      </c>
      <c r="C103" s="3">
        <v>44105</v>
      </c>
      <c r="D103" s="4">
        <v>0.5</v>
      </c>
      <c r="E103" s="4">
        <v>0.5</v>
      </c>
      <c r="F103" s="4">
        <v>0.66669999999999996</v>
      </c>
      <c r="G103" s="4">
        <v>0.66669999999999996</v>
      </c>
      <c r="H103" s="4">
        <v>0.66669999999999996</v>
      </c>
      <c r="I103" s="4">
        <v>0.66669999999999996</v>
      </c>
      <c r="J103" s="2"/>
      <c r="K103" s="2">
        <v>6</v>
      </c>
      <c r="L103" s="2">
        <v>3</v>
      </c>
      <c r="M103" s="2">
        <v>3</v>
      </c>
      <c r="N103" s="2">
        <v>4</v>
      </c>
      <c r="O103" s="2">
        <v>4</v>
      </c>
      <c r="P103" s="2">
        <v>4</v>
      </c>
      <c r="Q103" s="2">
        <v>4</v>
      </c>
      <c r="R103" s="5">
        <f t="shared" si="17"/>
        <v>0.65</v>
      </c>
    </row>
    <row r="104" spans="2:18" ht="20.25" thickTop="1" thickBot="1">
      <c r="B104" s="2" t="s">
        <v>18</v>
      </c>
      <c r="C104" s="3">
        <v>44136</v>
      </c>
      <c r="D104" s="4">
        <v>0.5</v>
      </c>
      <c r="E104" s="4">
        <v>0.5</v>
      </c>
      <c r="F104" s="4">
        <v>0.5</v>
      </c>
      <c r="G104" s="4">
        <v>0.5</v>
      </c>
      <c r="H104" s="4">
        <v>0.5</v>
      </c>
      <c r="I104" s="4">
        <v>0.5</v>
      </c>
      <c r="J104" s="2"/>
      <c r="K104" s="2">
        <v>2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5">
        <f t="shared" si="17"/>
        <v>0.6428571428571429</v>
      </c>
    </row>
    <row r="105" spans="2:18" ht="20.25" thickTop="1" thickBot="1">
      <c r="B105" s="2" t="s">
        <v>18</v>
      </c>
      <c r="C105" s="3">
        <v>44166</v>
      </c>
      <c r="D105" s="4">
        <v>0</v>
      </c>
      <c r="E105" s="4">
        <v>0.33329999999999999</v>
      </c>
      <c r="F105" s="4">
        <v>0.33329999999999999</v>
      </c>
      <c r="G105" s="4">
        <v>0.33329999999999999</v>
      </c>
      <c r="H105" s="4">
        <v>0.33329999999999999</v>
      </c>
      <c r="I105" s="4">
        <v>0.33329999999999999</v>
      </c>
      <c r="J105" s="2"/>
      <c r="K105" s="2">
        <v>3</v>
      </c>
      <c r="L105" s="2">
        <v>0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5">
        <f t="shared" si="17"/>
        <v>0.45454545454545453</v>
      </c>
    </row>
    <row r="106" spans="2:18" ht="20.25" thickTop="1" thickBot="1">
      <c r="B106" s="2" t="s">
        <v>18</v>
      </c>
      <c r="C106" s="3">
        <v>44197</v>
      </c>
      <c r="D106" s="4">
        <v>0.125</v>
      </c>
      <c r="E106" s="4">
        <v>0.125</v>
      </c>
      <c r="F106" s="4">
        <v>0.125</v>
      </c>
      <c r="G106" s="4">
        <v>0.125</v>
      </c>
      <c r="H106" s="4">
        <v>0.125</v>
      </c>
      <c r="I106" s="4">
        <v>0.125</v>
      </c>
      <c r="J106" s="2"/>
      <c r="K106" s="2">
        <v>8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5">
        <f>SUM(M104:M106)/SUM(K104:K106)</f>
        <v>0.23076923076923078</v>
      </c>
    </row>
    <row r="107" spans="2:18" ht="19.5" thickTop="1"/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3B9A-FCE0-40FB-8684-66A04D18B56A}">
  <dimension ref="B1:AB107"/>
  <sheetViews>
    <sheetView topLeftCell="A88" workbookViewId="0">
      <selection activeCell="B54" sqref="B54:Q106"/>
    </sheetView>
  </sheetViews>
  <sheetFormatPr defaultRowHeight="18.75"/>
  <cols>
    <col min="2" max="2" width="9.625" bestFit="1" customWidth="1"/>
    <col min="3" max="3" width="13.625" bestFit="1" customWidth="1"/>
    <col min="4" max="9" width="10.875" bestFit="1" customWidth="1"/>
    <col min="11" max="17" width="9.125" bestFit="1" customWidth="1"/>
    <col min="18" max="18" width="9" customWidth="1"/>
    <col min="21" max="21" width="10.875" bestFit="1" customWidth="1"/>
    <col min="26" max="26" width="10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" t="s">
        <v>19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8" t="s">
        <v>27</v>
      </c>
    </row>
    <row r="2" spans="2:28" ht="20.25" thickTop="1" thickBot="1">
      <c r="B2" s="2" t="s">
        <v>15</v>
      </c>
      <c r="C2" s="3">
        <v>43831</v>
      </c>
      <c r="D2" s="4">
        <v>0.47960000000000003</v>
      </c>
      <c r="E2" s="4">
        <v>0.69589999999999996</v>
      </c>
      <c r="F2" s="4">
        <v>0.79179999999999995</v>
      </c>
      <c r="G2" s="4">
        <v>0.82040000000000002</v>
      </c>
      <c r="H2" s="4">
        <v>0.8347</v>
      </c>
      <c r="I2" s="4">
        <v>0.85509999999999997</v>
      </c>
      <c r="J2" s="2"/>
      <c r="K2" s="2">
        <v>490</v>
      </c>
      <c r="L2" s="2">
        <v>235</v>
      </c>
      <c r="M2" s="2">
        <v>341</v>
      </c>
      <c r="N2" s="2">
        <v>388</v>
      </c>
      <c r="O2" s="2">
        <v>402</v>
      </c>
      <c r="P2" s="2">
        <v>409</v>
      </c>
      <c r="Q2" s="2">
        <v>419</v>
      </c>
      <c r="R2" s="5">
        <f>SUM(M2:M2)/SUM(K2:K2)</f>
        <v>0.69591836734693879</v>
      </c>
      <c r="T2" s="2" t="s">
        <v>20</v>
      </c>
      <c r="U2" s="3">
        <v>43831</v>
      </c>
      <c r="V2" s="5">
        <f>R2</f>
        <v>0.69591836734693879</v>
      </c>
      <c r="W2" s="5">
        <f>R15</f>
        <v>0.52631578947368418</v>
      </c>
      <c r="X2" s="5">
        <f>R28</f>
        <v>0.7142857142857143</v>
      </c>
      <c r="Y2" s="5">
        <f>R41</f>
        <v>0</v>
      </c>
      <c r="Z2" s="5">
        <f>SUM(M15,M28,M41)/SUM(K15,K28,K41)</f>
        <v>0.5357142857142857</v>
      </c>
      <c r="AA2" s="5">
        <f t="shared" ref="AA2:AA14" si="0">Z2-V2</f>
        <v>-0.16020408163265309</v>
      </c>
      <c r="AB2" s="5">
        <f t="shared" ref="AB2:AB14" si="1">X2-V2</f>
        <v>1.8367346938775508E-2</v>
      </c>
    </row>
    <row r="3" spans="2:28" ht="20.25" thickTop="1" thickBot="1">
      <c r="B3" s="2" t="s">
        <v>15</v>
      </c>
      <c r="C3" s="3">
        <v>43862</v>
      </c>
      <c r="D3" s="4">
        <v>0.53949999999999998</v>
      </c>
      <c r="E3" s="4">
        <v>0.72330000000000005</v>
      </c>
      <c r="F3" s="4">
        <v>0.7984</v>
      </c>
      <c r="G3" s="4">
        <v>0.82609999999999995</v>
      </c>
      <c r="H3" s="4">
        <v>0.84389999999999998</v>
      </c>
      <c r="I3" s="4">
        <v>0.86170000000000002</v>
      </c>
      <c r="J3" s="2"/>
      <c r="K3" s="2">
        <v>506</v>
      </c>
      <c r="L3" s="2">
        <v>273</v>
      </c>
      <c r="M3" s="2">
        <v>366</v>
      </c>
      <c r="N3" s="2">
        <v>404</v>
      </c>
      <c r="O3" s="2">
        <v>418</v>
      </c>
      <c r="P3" s="2">
        <v>427</v>
      </c>
      <c r="Q3" s="2">
        <v>436</v>
      </c>
      <c r="R3" s="5">
        <f>SUM(M2:M3)/SUM(K2:K3)</f>
        <v>0.70983935742971882</v>
      </c>
      <c r="T3" s="2" t="s">
        <v>20</v>
      </c>
      <c r="U3" s="3">
        <v>43862</v>
      </c>
      <c r="V3" s="5">
        <f t="shared" ref="V3:V14" si="2">R3</f>
        <v>0.70983935742971882</v>
      </c>
      <c r="W3" s="5">
        <f t="shared" ref="W3:W14" si="3">R16</f>
        <v>0.53554502369668244</v>
      </c>
      <c r="X3" s="5">
        <f t="shared" ref="X3:X14" si="4">R29</f>
        <v>0.74285714285714288</v>
      </c>
      <c r="Y3" s="5">
        <f t="shared" ref="Y3:Y14" si="5">R42</f>
        <v>0.55555555555555558</v>
      </c>
      <c r="Z3" s="5">
        <f>SUM(M15:M16,M28:M29,M41:M42)/SUM(K15:K16,K28:K29,K41:K42)</f>
        <v>0.56470588235294117</v>
      </c>
      <c r="AA3" s="5">
        <f t="shared" si="0"/>
        <v>-0.14513347507677765</v>
      </c>
      <c r="AB3" s="5">
        <f t="shared" si="1"/>
        <v>3.3017785427424062E-2</v>
      </c>
    </row>
    <row r="4" spans="2:28" ht="20.25" thickTop="1" thickBot="1">
      <c r="B4" s="2" t="s">
        <v>15</v>
      </c>
      <c r="C4" s="3">
        <v>43891</v>
      </c>
      <c r="D4" s="4">
        <v>0.68589999999999995</v>
      </c>
      <c r="E4" s="4">
        <v>0.7893</v>
      </c>
      <c r="F4" s="4">
        <v>0.83899999999999997</v>
      </c>
      <c r="G4" s="4">
        <v>0.87870000000000004</v>
      </c>
      <c r="H4" s="4">
        <v>0.89459999999999995</v>
      </c>
      <c r="I4" s="4">
        <v>0.91449999999999998</v>
      </c>
      <c r="J4" s="2"/>
      <c r="K4" s="2">
        <v>503</v>
      </c>
      <c r="L4" s="2">
        <v>345</v>
      </c>
      <c r="M4" s="2">
        <v>397</v>
      </c>
      <c r="N4" s="2">
        <v>422</v>
      </c>
      <c r="O4" s="2">
        <v>442</v>
      </c>
      <c r="P4" s="2">
        <v>450</v>
      </c>
      <c r="Q4" s="2">
        <v>460</v>
      </c>
      <c r="R4" s="5">
        <f t="shared" ref="R4:R70" si="6">SUM(M2:M4)/SUM(K2:K4)</f>
        <v>0.73649099399599738</v>
      </c>
      <c r="T4" s="2" t="s">
        <v>20</v>
      </c>
      <c r="U4" s="3">
        <v>43891</v>
      </c>
      <c r="V4" s="5">
        <f t="shared" si="2"/>
        <v>0.73649099399599738</v>
      </c>
      <c r="W4" s="5">
        <f t="shared" si="3"/>
        <v>0.53808353808353804</v>
      </c>
      <c r="X4" s="5">
        <f t="shared" si="4"/>
        <v>0.71052631578947367</v>
      </c>
      <c r="Y4" s="5">
        <f t="shared" si="5"/>
        <v>0.45454545454545453</v>
      </c>
      <c r="Z4" s="5">
        <f>SUM(M15:M17,M28:M30,M41:M43)/SUM(K15:K17,K28:K30,K41:K43)</f>
        <v>0.56039603960396045</v>
      </c>
      <c r="AA4" s="5">
        <f t="shared" si="0"/>
        <v>-0.17609495439203693</v>
      </c>
      <c r="AB4" s="5">
        <f t="shared" si="1"/>
        <v>-2.5964678206523706E-2</v>
      </c>
    </row>
    <row r="5" spans="2:28" ht="20.25" thickTop="1" thickBot="1">
      <c r="B5" s="2" t="s">
        <v>15</v>
      </c>
      <c r="C5" s="3">
        <v>43922</v>
      </c>
      <c r="D5" s="4">
        <v>0.58320000000000005</v>
      </c>
      <c r="E5" s="4">
        <v>0.76149999999999995</v>
      </c>
      <c r="F5" s="4">
        <v>0.8357</v>
      </c>
      <c r="G5" s="4">
        <v>0.86770000000000003</v>
      </c>
      <c r="H5" s="4">
        <v>0.88380000000000003</v>
      </c>
      <c r="I5" s="4">
        <v>0.89980000000000004</v>
      </c>
      <c r="J5" s="2"/>
      <c r="K5" s="2">
        <v>499</v>
      </c>
      <c r="L5" s="2">
        <v>291</v>
      </c>
      <c r="M5" s="2">
        <v>380</v>
      </c>
      <c r="N5" s="2">
        <v>417</v>
      </c>
      <c r="O5" s="2">
        <v>433</v>
      </c>
      <c r="P5" s="2">
        <v>441</v>
      </c>
      <c r="Q5" s="2">
        <v>449</v>
      </c>
      <c r="R5" s="5">
        <f t="shared" si="6"/>
        <v>0.75795755968169765</v>
      </c>
      <c r="T5" s="2" t="s">
        <v>20</v>
      </c>
      <c r="U5" s="3">
        <v>43922</v>
      </c>
      <c r="V5" s="5">
        <f t="shared" si="2"/>
        <v>0.75795755968169765</v>
      </c>
      <c r="W5" s="5">
        <f t="shared" si="3"/>
        <v>0.53710247349823326</v>
      </c>
      <c r="X5" s="5">
        <f t="shared" si="4"/>
        <v>0.63559322033898302</v>
      </c>
      <c r="Y5" s="5">
        <f t="shared" si="5"/>
        <v>0.48571428571428571</v>
      </c>
      <c r="Z5" s="5">
        <f>SUM(M16:M18,M29:M31,M42:M44)/SUM(K16:K18,K29:K31,K42:K44)</f>
        <v>0.55076495132127956</v>
      </c>
      <c r="AA5" s="5">
        <f t="shared" si="0"/>
        <v>-0.20719260836041808</v>
      </c>
      <c r="AB5" s="5">
        <f t="shared" si="1"/>
        <v>-0.12236433934271462</v>
      </c>
    </row>
    <row r="6" spans="2:28" ht="20.25" thickTop="1" thickBot="1">
      <c r="B6" s="2" t="s">
        <v>15</v>
      </c>
      <c r="C6" s="3">
        <v>43952</v>
      </c>
      <c r="D6" s="4">
        <v>0.60160000000000002</v>
      </c>
      <c r="E6" s="4">
        <v>0.80079999999999996</v>
      </c>
      <c r="F6" s="4">
        <v>0.86060000000000003</v>
      </c>
      <c r="G6" s="4">
        <v>0.89639999999999997</v>
      </c>
      <c r="H6" s="4">
        <v>0.90639999999999998</v>
      </c>
      <c r="I6" s="4">
        <v>0.91830000000000001</v>
      </c>
      <c r="J6" s="2"/>
      <c r="K6" s="2">
        <v>502</v>
      </c>
      <c r="L6" s="2">
        <v>302</v>
      </c>
      <c r="M6" s="2">
        <v>402</v>
      </c>
      <c r="N6" s="2">
        <v>432</v>
      </c>
      <c r="O6" s="2">
        <v>450</v>
      </c>
      <c r="P6" s="2">
        <v>455</v>
      </c>
      <c r="Q6" s="2">
        <v>461</v>
      </c>
      <c r="R6" s="5">
        <f t="shared" si="6"/>
        <v>0.78390957446808507</v>
      </c>
      <c r="T6" s="2" t="s">
        <v>20</v>
      </c>
      <c r="U6" s="3">
        <v>43952</v>
      </c>
      <c r="V6" s="5">
        <f t="shared" si="2"/>
        <v>0.78390957446808507</v>
      </c>
      <c r="W6" s="5">
        <f t="shared" si="3"/>
        <v>0.54058441558441561</v>
      </c>
      <c r="X6" s="5">
        <f t="shared" si="4"/>
        <v>0.55633802816901412</v>
      </c>
      <c r="Y6" s="5">
        <f t="shared" si="5"/>
        <v>0.51282051282051277</v>
      </c>
      <c r="Z6" s="5">
        <f t="shared" ref="Z6:Z14" si="7">SUM(M17:M19,M30:M32,M43:M45)/SUM(K17:K19,K30:K32,K43:K45)</f>
        <v>0.5420326223337516</v>
      </c>
      <c r="AA6" s="5">
        <f t="shared" si="0"/>
        <v>-0.24187695213433347</v>
      </c>
      <c r="AB6" s="5">
        <f t="shared" si="1"/>
        <v>-0.22757154629907095</v>
      </c>
    </row>
    <row r="7" spans="2:28" ht="20.25" thickTop="1" thickBot="1">
      <c r="B7" s="2" t="s">
        <v>15</v>
      </c>
      <c r="C7" s="3">
        <v>43983</v>
      </c>
      <c r="D7" s="4">
        <v>0.68010000000000004</v>
      </c>
      <c r="E7" s="4">
        <v>0.81489999999999996</v>
      </c>
      <c r="F7" s="4">
        <v>0.87319999999999998</v>
      </c>
      <c r="G7" s="4">
        <v>0.90339999999999998</v>
      </c>
      <c r="H7" s="4">
        <v>0.91349999999999998</v>
      </c>
      <c r="I7" s="4">
        <v>0.92759999999999998</v>
      </c>
      <c r="J7" s="2"/>
      <c r="K7" s="2">
        <v>497</v>
      </c>
      <c r="L7" s="2">
        <v>338</v>
      </c>
      <c r="M7" s="2">
        <v>405</v>
      </c>
      <c r="N7" s="2">
        <v>434</v>
      </c>
      <c r="O7" s="2">
        <v>449</v>
      </c>
      <c r="P7" s="2">
        <v>454</v>
      </c>
      <c r="Q7" s="2">
        <v>461</v>
      </c>
      <c r="R7" s="5">
        <f t="shared" si="6"/>
        <v>0.79238985313751664</v>
      </c>
      <c r="T7" s="2" t="s">
        <v>20</v>
      </c>
      <c r="U7" s="3">
        <v>43983</v>
      </c>
      <c r="V7" s="5">
        <f t="shared" si="2"/>
        <v>0.79238985313751664</v>
      </c>
      <c r="W7" s="5">
        <f t="shared" si="3"/>
        <v>0.56093979441997066</v>
      </c>
      <c r="X7" s="5">
        <f t="shared" si="4"/>
        <v>0.53020134228187921</v>
      </c>
      <c r="Y7" s="5">
        <f t="shared" si="5"/>
        <v>0.53488372093023251</v>
      </c>
      <c r="Z7" s="5">
        <f t="shared" si="7"/>
        <v>0.55441008018327609</v>
      </c>
      <c r="AA7" s="5">
        <f t="shared" si="0"/>
        <v>-0.23797977295424055</v>
      </c>
      <c r="AB7" s="5">
        <f t="shared" si="1"/>
        <v>-0.26218851085563744</v>
      </c>
    </row>
    <row r="8" spans="2:28" ht="20.25" thickTop="1" thickBot="1">
      <c r="B8" s="2" t="s">
        <v>15</v>
      </c>
      <c r="C8" s="3">
        <v>44013</v>
      </c>
      <c r="D8" s="4">
        <v>0.66930000000000001</v>
      </c>
      <c r="E8" s="4">
        <v>0.80359999999999998</v>
      </c>
      <c r="F8" s="4">
        <v>0.87580000000000002</v>
      </c>
      <c r="G8" s="4">
        <v>0.89580000000000004</v>
      </c>
      <c r="H8" s="4">
        <v>0.90580000000000005</v>
      </c>
      <c r="I8" s="4">
        <v>0.91180000000000005</v>
      </c>
      <c r="J8" s="2"/>
      <c r="K8" s="2">
        <v>499</v>
      </c>
      <c r="L8" s="2">
        <v>334</v>
      </c>
      <c r="M8" s="2">
        <v>401</v>
      </c>
      <c r="N8" s="2">
        <v>437</v>
      </c>
      <c r="O8" s="2">
        <v>447</v>
      </c>
      <c r="P8" s="2">
        <v>452</v>
      </c>
      <c r="Q8" s="2">
        <v>455</v>
      </c>
      <c r="R8" s="5">
        <f t="shared" si="6"/>
        <v>0.80640854472630175</v>
      </c>
      <c r="T8" s="2" t="s">
        <v>20</v>
      </c>
      <c r="U8" s="3">
        <v>44013</v>
      </c>
      <c r="V8" s="5">
        <f t="shared" si="2"/>
        <v>0.80640854472630175</v>
      </c>
      <c r="W8" s="5">
        <f t="shared" si="3"/>
        <v>0.57517241379310347</v>
      </c>
      <c r="X8" s="5">
        <f t="shared" si="4"/>
        <v>0.55696202531645567</v>
      </c>
      <c r="Y8" s="5">
        <f t="shared" si="5"/>
        <v>0.52631578947368418</v>
      </c>
      <c r="Z8" s="5">
        <f t="shared" si="7"/>
        <v>0.57003257328990231</v>
      </c>
      <c r="AA8" s="5">
        <f t="shared" si="0"/>
        <v>-0.23637597143639943</v>
      </c>
      <c r="AB8" s="5">
        <f t="shared" si="1"/>
        <v>-0.24944651940984608</v>
      </c>
    </row>
    <row r="9" spans="2:28" ht="20.25" thickTop="1" thickBot="1">
      <c r="B9" s="2" t="s">
        <v>15</v>
      </c>
      <c r="C9" s="3">
        <v>44044</v>
      </c>
      <c r="D9" s="4">
        <v>0.67</v>
      </c>
      <c r="E9" s="4">
        <v>0.81489999999999996</v>
      </c>
      <c r="F9" s="4">
        <v>0.88329999999999997</v>
      </c>
      <c r="G9" s="4">
        <v>0.91949999999999998</v>
      </c>
      <c r="H9" s="4">
        <v>0.93359999999999999</v>
      </c>
      <c r="I9" s="4">
        <v>0.94159999999999999</v>
      </c>
      <c r="J9" s="2"/>
      <c r="K9" s="2">
        <v>497</v>
      </c>
      <c r="L9" s="2">
        <v>333</v>
      </c>
      <c r="M9" s="2">
        <v>405</v>
      </c>
      <c r="N9" s="2">
        <v>439</v>
      </c>
      <c r="O9" s="2">
        <v>457</v>
      </c>
      <c r="P9" s="2">
        <v>464</v>
      </c>
      <c r="Q9" s="2">
        <v>468</v>
      </c>
      <c r="R9" s="5">
        <f t="shared" si="6"/>
        <v>0.81111855324849291</v>
      </c>
      <c r="T9" s="2" t="s">
        <v>20</v>
      </c>
      <c r="U9" s="3">
        <v>44044</v>
      </c>
      <c r="V9" s="5">
        <f t="shared" si="2"/>
        <v>0.81111855324849291</v>
      </c>
      <c r="W9" s="5">
        <f t="shared" si="3"/>
        <v>0.58759124087591241</v>
      </c>
      <c r="X9" s="5">
        <f t="shared" si="4"/>
        <v>0.60389610389610393</v>
      </c>
      <c r="Y9" s="5">
        <f t="shared" si="5"/>
        <v>0.45945945945945948</v>
      </c>
      <c r="Z9" s="5">
        <f t="shared" si="7"/>
        <v>0.58538993089832181</v>
      </c>
      <c r="AA9" s="5">
        <f t="shared" si="0"/>
        <v>-0.2257286223501711</v>
      </c>
      <c r="AB9" s="5">
        <f t="shared" si="1"/>
        <v>-0.20722244935238898</v>
      </c>
    </row>
    <row r="10" spans="2:28" ht="20.25" thickTop="1" thickBot="1">
      <c r="B10" s="2" t="s">
        <v>15</v>
      </c>
      <c r="C10" s="3">
        <v>44075</v>
      </c>
      <c r="D10" s="4">
        <v>0.63219999999999998</v>
      </c>
      <c r="E10" s="4">
        <v>0.81310000000000004</v>
      </c>
      <c r="F10" s="4">
        <v>0.88070000000000004</v>
      </c>
      <c r="G10" s="4">
        <v>0.90659999999999996</v>
      </c>
      <c r="H10" s="4">
        <v>0.90849999999999997</v>
      </c>
      <c r="I10" s="4">
        <v>0.91049999999999998</v>
      </c>
      <c r="J10" s="2"/>
      <c r="K10" s="2">
        <v>503</v>
      </c>
      <c r="L10" s="2">
        <v>318</v>
      </c>
      <c r="M10" s="2">
        <v>409</v>
      </c>
      <c r="N10" s="2">
        <v>443</v>
      </c>
      <c r="O10" s="2">
        <v>456</v>
      </c>
      <c r="P10" s="2">
        <v>457</v>
      </c>
      <c r="Q10" s="2">
        <v>458</v>
      </c>
      <c r="R10" s="5">
        <f t="shared" si="6"/>
        <v>0.81054036024016007</v>
      </c>
      <c r="T10" s="2" t="s">
        <v>20</v>
      </c>
      <c r="U10" s="3">
        <v>44075</v>
      </c>
      <c r="V10" s="5">
        <f t="shared" si="2"/>
        <v>0.81054036024016007</v>
      </c>
      <c r="W10" s="5">
        <f t="shared" si="3"/>
        <v>0.58857808857808858</v>
      </c>
      <c r="X10" s="5">
        <f t="shared" si="4"/>
        <v>0.625</v>
      </c>
      <c r="Y10" s="5">
        <f t="shared" si="5"/>
        <v>0.53333333333333333</v>
      </c>
      <c r="Z10" s="5">
        <f t="shared" si="7"/>
        <v>0.59255725190839692</v>
      </c>
      <c r="AA10" s="5">
        <f t="shared" si="0"/>
        <v>-0.21798310833176315</v>
      </c>
      <c r="AB10" s="5">
        <f t="shared" si="1"/>
        <v>-0.18554036024016007</v>
      </c>
    </row>
    <row r="11" spans="2:28" ht="20.25" thickTop="1" thickBot="1">
      <c r="B11" s="2" t="s">
        <v>15</v>
      </c>
      <c r="C11" s="3">
        <v>44105</v>
      </c>
      <c r="D11" s="4">
        <v>0.72219999999999995</v>
      </c>
      <c r="E11" s="4">
        <v>0.873</v>
      </c>
      <c r="F11" s="4">
        <v>0.90669999999999995</v>
      </c>
      <c r="G11" s="4">
        <v>0.92259999999999998</v>
      </c>
      <c r="H11" s="4">
        <v>0.92259999999999998</v>
      </c>
      <c r="I11" s="4">
        <v>0.92259999999999998</v>
      </c>
      <c r="J11" s="2"/>
      <c r="K11" s="2">
        <v>504</v>
      </c>
      <c r="L11" s="2">
        <v>364</v>
      </c>
      <c r="M11" s="2">
        <v>440</v>
      </c>
      <c r="N11" s="2">
        <v>457</v>
      </c>
      <c r="O11" s="2">
        <v>465</v>
      </c>
      <c r="P11" s="2">
        <v>465</v>
      </c>
      <c r="Q11" s="2">
        <v>465</v>
      </c>
      <c r="R11" s="5">
        <f t="shared" si="6"/>
        <v>0.83377659574468088</v>
      </c>
      <c r="T11" s="2" t="s">
        <v>20</v>
      </c>
      <c r="U11" s="3">
        <v>44105</v>
      </c>
      <c r="V11" s="5">
        <f t="shared" si="2"/>
        <v>0.83377659574468088</v>
      </c>
      <c r="W11" s="5">
        <f t="shared" si="3"/>
        <v>0.59360730593607303</v>
      </c>
      <c r="X11" s="5">
        <f t="shared" si="4"/>
        <v>0.63428571428571423</v>
      </c>
      <c r="Y11" s="5">
        <f t="shared" si="5"/>
        <v>0.625</v>
      </c>
      <c r="Z11" s="5">
        <f t="shared" si="7"/>
        <v>0.60110803324099726</v>
      </c>
      <c r="AA11" s="5">
        <f t="shared" si="0"/>
        <v>-0.23266856250368362</v>
      </c>
      <c r="AB11" s="5">
        <f t="shared" si="1"/>
        <v>-0.19949088145896665</v>
      </c>
    </row>
    <row r="12" spans="2:28" ht="20.25" thickTop="1" thickBot="1">
      <c r="B12" s="2" t="s">
        <v>15</v>
      </c>
      <c r="C12" s="3">
        <v>44136</v>
      </c>
      <c r="D12" s="4">
        <v>0.74099999999999999</v>
      </c>
      <c r="E12" s="4">
        <v>0.85140000000000005</v>
      </c>
      <c r="F12" s="4">
        <v>0.87949999999999995</v>
      </c>
      <c r="G12" s="4">
        <v>0.87949999999999995</v>
      </c>
      <c r="H12" s="4">
        <v>0.87949999999999995</v>
      </c>
      <c r="I12" s="4">
        <v>0.87949999999999995</v>
      </c>
      <c r="J12" s="2"/>
      <c r="K12" s="2">
        <v>498</v>
      </c>
      <c r="L12" s="2">
        <v>369</v>
      </c>
      <c r="M12" s="2">
        <v>424</v>
      </c>
      <c r="N12" s="2">
        <v>438</v>
      </c>
      <c r="O12" s="2">
        <v>438</v>
      </c>
      <c r="P12" s="2">
        <v>438</v>
      </c>
      <c r="Q12" s="2">
        <v>438</v>
      </c>
      <c r="R12" s="5">
        <f t="shared" si="6"/>
        <v>0.84584717607973425</v>
      </c>
      <c r="T12" s="2" t="s">
        <v>20</v>
      </c>
      <c r="U12" s="3">
        <v>44136</v>
      </c>
      <c r="V12" s="5">
        <f t="shared" si="2"/>
        <v>0.84584717607973425</v>
      </c>
      <c r="W12" s="5">
        <f t="shared" si="3"/>
        <v>0.5736434108527132</v>
      </c>
      <c r="X12" s="5">
        <f t="shared" si="4"/>
        <v>0.62189054726368154</v>
      </c>
      <c r="Y12" s="5">
        <f t="shared" si="5"/>
        <v>0.6</v>
      </c>
      <c r="Z12" s="5">
        <f t="shared" si="7"/>
        <v>0.582018927444795</v>
      </c>
      <c r="AA12" s="5">
        <f t="shared" si="0"/>
        <v>-0.26382824863493926</v>
      </c>
      <c r="AB12" s="5">
        <f t="shared" si="1"/>
        <v>-0.22395662881605272</v>
      </c>
    </row>
    <row r="13" spans="2:28" ht="20.25" thickTop="1" thickBot="1">
      <c r="B13" s="2" t="s">
        <v>15</v>
      </c>
      <c r="C13" s="3">
        <v>44166</v>
      </c>
      <c r="D13" s="4">
        <v>0.69920000000000004</v>
      </c>
      <c r="E13" s="4">
        <v>0.80279999999999996</v>
      </c>
      <c r="F13" s="4">
        <v>0.80479999999999996</v>
      </c>
      <c r="G13" s="4">
        <v>0.80479999999999996</v>
      </c>
      <c r="H13" s="4">
        <v>0.80479999999999996</v>
      </c>
      <c r="I13" s="4">
        <v>0.80479999999999996</v>
      </c>
      <c r="J13" s="2"/>
      <c r="K13" s="2">
        <v>502</v>
      </c>
      <c r="L13" s="2">
        <v>351</v>
      </c>
      <c r="M13" s="2">
        <v>403</v>
      </c>
      <c r="N13" s="2">
        <v>404</v>
      </c>
      <c r="O13" s="2">
        <v>404</v>
      </c>
      <c r="P13" s="2">
        <v>404</v>
      </c>
      <c r="Q13" s="2">
        <v>404</v>
      </c>
      <c r="R13" s="5">
        <f t="shared" si="6"/>
        <v>0.84242021276595747</v>
      </c>
      <c r="T13" s="2" t="s">
        <v>20</v>
      </c>
      <c r="U13" s="3">
        <v>44166</v>
      </c>
      <c r="V13" s="5">
        <f t="shared" si="2"/>
        <v>0.84242021276595747</v>
      </c>
      <c r="W13" s="5">
        <f t="shared" si="3"/>
        <v>0.50707964601769917</v>
      </c>
      <c r="X13" s="5">
        <f t="shared" si="4"/>
        <v>0.53110047846889952</v>
      </c>
      <c r="Y13" s="5">
        <f t="shared" si="5"/>
        <v>0.47368421052631576</v>
      </c>
      <c r="Z13" s="5">
        <f t="shared" si="7"/>
        <v>0.50980392156862742</v>
      </c>
      <c r="AA13" s="5">
        <f t="shared" si="0"/>
        <v>-0.33261629119733005</v>
      </c>
      <c r="AB13" s="5">
        <f t="shared" si="1"/>
        <v>-0.31131973429705795</v>
      </c>
    </row>
    <row r="14" spans="2:28" ht="20.25" thickTop="1" thickBot="1">
      <c r="B14" s="2" t="s">
        <v>15</v>
      </c>
      <c r="C14" s="3">
        <v>44197</v>
      </c>
      <c r="D14" s="4">
        <v>0.32600000000000001</v>
      </c>
      <c r="E14" s="4">
        <v>0.32800000000000001</v>
      </c>
      <c r="F14" s="4">
        <v>0.32800000000000001</v>
      </c>
      <c r="G14" s="4">
        <v>0.32800000000000001</v>
      </c>
      <c r="H14" s="4">
        <v>0.32800000000000001</v>
      </c>
      <c r="I14" s="4">
        <v>0.32800000000000001</v>
      </c>
      <c r="J14" s="2"/>
      <c r="K14" s="2">
        <v>500</v>
      </c>
      <c r="L14" s="2">
        <v>163</v>
      </c>
      <c r="M14" s="2">
        <v>164</v>
      </c>
      <c r="N14" s="2">
        <v>164</v>
      </c>
      <c r="O14" s="2">
        <v>164</v>
      </c>
      <c r="P14" s="2">
        <v>164</v>
      </c>
      <c r="Q14" s="2">
        <v>164</v>
      </c>
      <c r="R14" s="5">
        <f>SUM(M14:M14)/SUM(K14:K14)</f>
        <v>0.32800000000000001</v>
      </c>
      <c r="T14" s="2" t="s">
        <v>20</v>
      </c>
      <c r="U14" s="3">
        <v>44197</v>
      </c>
      <c r="V14" s="5">
        <f t="shared" si="2"/>
        <v>0.32800000000000001</v>
      </c>
      <c r="W14" s="5">
        <f t="shared" si="3"/>
        <v>0.10761154855643044</v>
      </c>
      <c r="X14" s="5">
        <f t="shared" si="4"/>
        <v>0.3719806763285024</v>
      </c>
      <c r="Y14" s="5">
        <f t="shared" si="5"/>
        <v>0.26666666666666666</v>
      </c>
      <c r="Z14" s="5">
        <f t="shared" si="7"/>
        <v>0.36016371077762621</v>
      </c>
      <c r="AA14" s="5">
        <f t="shared" si="0"/>
        <v>3.2163710777626198E-2</v>
      </c>
      <c r="AB14" s="5">
        <f t="shared" si="1"/>
        <v>4.3980676328502388E-2</v>
      </c>
    </row>
    <row r="15" spans="2:28" ht="20.25" thickTop="1" thickBot="1">
      <c r="B15" s="2" t="s">
        <v>16</v>
      </c>
      <c r="C15" s="3">
        <v>43831</v>
      </c>
      <c r="D15" s="4">
        <v>0.46050000000000002</v>
      </c>
      <c r="E15" s="4">
        <v>0.52629999999999999</v>
      </c>
      <c r="F15" s="4">
        <v>0.55259999999999998</v>
      </c>
      <c r="G15" s="4">
        <v>0.57889999999999997</v>
      </c>
      <c r="H15" s="4">
        <v>0.57889999999999997</v>
      </c>
      <c r="I15" s="4">
        <v>0.57889999999999997</v>
      </c>
      <c r="J15" s="2"/>
      <c r="K15" s="2">
        <v>76</v>
      </c>
      <c r="L15" s="2">
        <v>35</v>
      </c>
      <c r="M15" s="2">
        <v>40</v>
      </c>
      <c r="N15" s="2">
        <v>42</v>
      </c>
      <c r="O15" s="2">
        <v>44</v>
      </c>
      <c r="P15" s="2">
        <v>44</v>
      </c>
      <c r="Q15" s="2">
        <v>44</v>
      </c>
      <c r="R15" s="5">
        <f>SUM(M15:M15)/SUM(K15:K15)</f>
        <v>0.52631578947368418</v>
      </c>
    </row>
    <row r="16" spans="2:28" ht="34.5" thickTop="1" thickBot="1">
      <c r="B16" s="2" t="s">
        <v>16</v>
      </c>
      <c r="C16" s="3">
        <v>43862</v>
      </c>
      <c r="D16" s="4">
        <v>0.4667</v>
      </c>
      <c r="E16" s="4">
        <v>0.54069999999999996</v>
      </c>
      <c r="F16" s="4">
        <v>0.57779999999999998</v>
      </c>
      <c r="G16" s="4">
        <v>0.60740000000000005</v>
      </c>
      <c r="H16" s="4">
        <v>0.61480000000000001</v>
      </c>
      <c r="I16" s="4">
        <v>0.61480000000000001</v>
      </c>
      <c r="J16" s="2"/>
      <c r="K16" s="2">
        <v>135</v>
      </c>
      <c r="L16" s="2">
        <v>63</v>
      </c>
      <c r="M16" s="2">
        <v>73</v>
      </c>
      <c r="N16" s="2">
        <v>78</v>
      </c>
      <c r="O16" s="2">
        <v>82</v>
      </c>
      <c r="P16" s="2">
        <v>83</v>
      </c>
      <c r="Q16" s="2">
        <v>83</v>
      </c>
      <c r="R16" s="5">
        <f>SUM(M15:M16)/SUM(K15:K16)</f>
        <v>0.53554502369668244</v>
      </c>
      <c r="T16" s="1" t="s">
        <v>0</v>
      </c>
      <c r="U16" s="1" t="s">
        <v>1</v>
      </c>
      <c r="V16" s="1" t="s">
        <v>19</v>
      </c>
      <c r="W16" s="1" t="s">
        <v>22</v>
      </c>
      <c r="X16" s="1" t="s">
        <v>23</v>
      </c>
      <c r="Y16" s="1" t="s">
        <v>24</v>
      </c>
      <c r="Z16" s="1" t="s">
        <v>25</v>
      </c>
      <c r="AA16" s="8" t="s">
        <v>26</v>
      </c>
      <c r="AB16" s="8" t="s">
        <v>27</v>
      </c>
    </row>
    <row r="17" spans="2:28" ht="20.25" thickTop="1" thickBot="1">
      <c r="B17" s="2" t="s">
        <v>16</v>
      </c>
      <c r="C17" s="3">
        <v>43891</v>
      </c>
      <c r="D17" s="4">
        <v>0.44900000000000001</v>
      </c>
      <c r="E17" s="4">
        <v>0.54079999999999995</v>
      </c>
      <c r="F17" s="4">
        <v>0.58160000000000001</v>
      </c>
      <c r="G17" s="4">
        <v>0.59689999999999999</v>
      </c>
      <c r="H17" s="4">
        <v>0.60199999999999998</v>
      </c>
      <c r="I17" s="4">
        <v>0.61729999999999996</v>
      </c>
      <c r="J17" s="2"/>
      <c r="K17" s="2">
        <v>196</v>
      </c>
      <c r="L17" s="2">
        <v>88</v>
      </c>
      <c r="M17" s="2">
        <v>106</v>
      </c>
      <c r="N17" s="2">
        <v>114</v>
      </c>
      <c r="O17" s="2">
        <v>117</v>
      </c>
      <c r="P17" s="2">
        <v>118</v>
      </c>
      <c r="Q17" s="2">
        <v>121</v>
      </c>
      <c r="R17" s="5">
        <f t="shared" si="6"/>
        <v>0.53808353808353804</v>
      </c>
      <c r="T17" s="2" t="s">
        <v>20</v>
      </c>
      <c r="U17" s="3">
        <v>43831</v>
      </c>
      <c r="V17" s="5">
        <f>R55</f>
        <v>0.72448979591836737</v>
      </c>
      <c r="W17" s="5">
        <f>R68</f>
        <v>0.67105263157894735</v>
      </c>
      <c r="X17" s="5">
        <f>R81</f>
        <v>0.8571428571428571</v>
      </c>
      <c r="Y17" s="5">
        <f>R94</f>
        <v>0</v>
      </c>
      <c r="Z17" s="5">
        <f>SUM(M68,M81,M94)/SUM(K68,K81,K94)</f>
        <v>0.6785714285714286</v>
      </c>
      <c r="AA17" s="5">
        <f t="shared" ref="AA17:AA29" si="8">Z17-V17</f>
        <v>-4.5918367346938771E-2</v>
      </c>
      <c r="AB17" s="5">
        <f t="shared" ref="AB17:AB29" si="9">X17-V17</f>
        <v>0.13265306122448972</v>
      </c>
    </row>
    <row r="18" spans="2:28" ht="20.25" thickTop="1" thickBot="1">
      <c r="B18" s="2" t="s">
        <v>16</v>
      </c>
      <c r="C18" s="3">
        <v>43922</v>
      </c>
      <c r="D18" s="4">
        <v>0.4</v>
      </c>
      <c r="E18" s="4">
        <v>0.53190000000000004</v>
      </c>
      <c r="F18" s="4">
        <v>0.58299999999999996</v>
      </c>
      <c r="G18" s="4">
        <v>0.6</v>
      </c>
      <c r="H18" s="4">
        <v>0.60429999999999995</v>
      </c>
      <c r="I18" s="4">
        <v>0.63829999999999998</v>
      </c>
      <c r="J18" s="2"/>
      <c r="K18" s="2">
        <v>235</v>
      </c>
      <c r="L18" s="2">
        <v>94</v>
      </c>
      <c r="M18" s="2">
        <v>125</v>
      </c>
      <c r="N18" s="2">
        <v>137</v>
      </c>
      <c r="O18" s="2">
        <v>141</v>
      </c>
      <c r="P18" s="2">
        <v>142</v>
      </c>
      <c r="Q18" s="2">
        <v>150</v>
      </c>
      <c r="R18" s="5">
        <f t="shared" si="6"/>
        <v>0.53710247349823326</v>
      </c>
      <c r="T18" s="2" t="s">
        <v>20</v>
      </c>
      <c r="U18" s="3">
        <v>43862</v>
      </c>
      <c r="V18" s="5">
        <f t="shared" ref="V18:V29" si="10">R56</f>
        <v>0.74899598393574296</v>
      </c>
      <c r="W18" s="5">
        <f t="shared" ref="W18:W29" si="11">R69</f>
        <v>0.63033175355450233</v>
      </c>
      <c r="X18" s="5">
        <f t="shared" ref="X18:X29" si="12">R82</f>
        <v>0.88571428571428568</v>
      </c>
      <c r="Y18" s="5">
        <f t="shared" ref="Y18:Y29" si="13">R95</f>
        <v>0.55555555555555558</v>
      </c>
      <c r="Z18" s="5">
        <f>SUM(M68:M69,M81:M82,M94:M95)/SUM(K68:K69,K81:K82,K94:K95)</f>
        <v>0.66274509803921566</v>
      </c>
      <c r="AA18" s="5">
        <f t="shared" si="8"/>
        <v>-8.6250885896527296E-2</v>
      </c>
      <c r="AB18" s="5">
        <f t="shared" si="9"/>
        <v>0.13671830177854272</v>
      </c>
    </row>
    <row r="19" spans="2:28" ht="20.25" thickTop="1" thickBot="1">
      <c r="B19" s="2" t="s">
        <v>16</v>
      </c>
      <c r="C19" s="3">
        <v>43952</v>
      </c>
      <c r="D19" s="4">
        <v>0.4541</v>
      </c>
      <c r="E19" s="4">
        <v>0.5514</v>
      </c>
      <c r="F19" s="4">
        <v>0.61080000000000001</v>
      </c>
      <c r="G19" s="4">
        <v>0.63239999999999996</v>
      </c>
      <c r="H19" s="4">
        <v>0.63780000000000003</v>
      </c>
      <c r="I19" s="4">
        <v>0.64319999999999999</v>
      </c>
      <c r="J19" s="2"/>
      <c r="K19" s="2">
        <v>185</v>
      </c>
      <c r="L19" s="2">
        <v>84</v>
      </c>
      <c r="M19" s="2">
        <v>102</v>
      </c>
      <c r="N19" s="2">
        <v>113</v>
      </c>
      <c r="O19" s="2">
        <v>117</v>
      </c>
      <c r="P19" s="2">
        <v>118</v>
      </c>
      <c r="Q19" s="2">
        <v>119</v>
      </c>
      <c r="R19" s="5">
        <f t="shared" si="6"/>
        <v>0.54058441558441561</v>
      </c>
      <c r="T19" s="2" t="s">
        <v>20</v>
      </c>
      <c r="U19" s="3">
        <v>43891</v>
      </c>
      <c r="V19" s="5">
        <f t="shared" si="10"/>
        <v>0.76851234156104065</v>
      </c>
      <c r="W19" s="5">
        <f t="shared" si="11"/>
        <v>0.6314496314496314</v>
      </c>
      <c r="X19" s="5">
        <f t="shared" si="12"/>
        <v>0.80263157894736847</v>
      </c>
      <c r="Y19" s="5">
        <f t="shared" si="13"/>
        <v>0.5</v>
      </c>
      <c r="Z19" s="5">
        <f>SUM(M68:M70,M81:M83,M94:M96)/SUM(K68:K70,K81:K83,K94:K96)</f>
        <v>0.65148514851485151</v>
      </c>
      <c r="AA19" s="5">
        <f t="shared" si="8"/>
        <v>-0.11702719304618914</v>
      </c>
      <c r="AB19" s="5">
        <f t="shared" si="9"/>
        <v>3.4119237386327828E-2</v>
      </c>
    </row>
    <row r="20" spans="2:28" ht="20.25" thickTop="1" thickBot="1">
      <c r="B20" s="2" t="s">
        <v>16</v>
      </c>
      <c r="C20" s="3">
        <v>43983</v>
      </c>
      <c r="D20" s="4">
        <v>0.49430000000000002</v>
      </c>
      <c r="E20" s="4">
        <v>0.59389999999999998</v>
      </c>
      <c r="F20" s="4">
        <v>0.66279999999999994</v>
      </c>
      <c r="G20" s="4">
        <v>0.68200000000000005</v>
      </c>
      <c r="H20" s="4">
        <v>0.69730000000000003</v>
      </c>
      <c r="I20" s="4">
        <v>0.72030000000000005</v>
      </c>
      <c r="J20" s="2"/>
      <c r="K20" s="2">
        <v>261</v>
      </c>
      <c r="L20" s="2">
        <v>129</v>
      </c>
      <c r="M20" s="2">
        <v>155</v>
      </c>
      <c r="N20" s="2">
        <v>173</v>
      </c>
      <c r="O20" s="2">
        <v>178</v>
      </c>
      <c r="P20" s="2">
        <v>182</v>
      </c>
      <c r="Q20" s="2">
        <v>188</v>
      </c>
      <c r="R20" s="5">
        <f t="shared" si="6"/>
        <v>0.56093979441997066</v>
      </c>
      <c r="T20" s="2" t="s">
        <v>20</v>
      </c>
      <c r="U20" s="3">
        <v>43922</v>
      </c>
      <c r="V20" s="5">
        <f t="shared" si="10"/>
        <v>0.78846153846153844</v>
      </c>
      <c r="W20" s="5">
        <f t="shared" si="11"/>
        <v>0.61660777385159016</v>
      </c>
      <c r="X20" s="5">
        <f t="shared" si="12"/>
        <v>0.70338983050847459</v>
      </c>
      <c r="Y20" s="5">
        <f t="shared" si="13"/>
        <v>0.51428571428571423</v>
      </c>
      <c r="Z20" s="5">
        <f t="shared" ref="Z20:Z29" si="14">SUM(M69:M71,M82:M84,M95:M97)/SUM(K69:K71,K82:K84,K95:K97)</f>
        <v>0.62586926286509037</v>
      </c>
      <c r="AA20" s="5">
        <f t="shared" si="8"/>
        <v>-0.16259227559644807</v>
      </c>
      <c r="AB20" s="5">
        <f t="shared" si="9"/>
        <v>-8.5071707953063846E-2</v>
      </c>
    </row>
    <row r="21" spans="2:28" ht="20.25" thickTop="1" thickBot="1">
      <c r="B21" s="2" t="s">
        <v>16</v>
      </c>
      <c r="C21" s="3">
        <v>44013</v>
      </c>
      <c r="D21" s="4">
        <v>0.47310000000000002</v>
      </c>
      <c r="E21" s="4">
        <v>0.57350000000000001</v>
      </c>
      <c r="F21" s="4">
        <v>0.62009999999999998</v>
      </c>
      <c r="G21" s="4">
        <v>0.65949999999999998</v>
      </c>
      <c r="H21" s="4">
        <v>0.6774</v>
      </c>
      <c r="I21" s="4">
        <v>0.68820000000000003</v>
      </c>
      <c r="J21" s="2"/>
      <c r="K21" s="2">
        <v>279</v>
      </c>
      <c r="L21" s="2">
        <v>132</v>
      </c>
      <c r="M21" s="2">
        <v>160</v>
      </c>
      <c r="N21" s="2">
        <v>173</v>
      </c>
      <c r="O21" s="2">
        <v>184</v>
      </c>
      <c r="P21" s="2">
        <v>189</v>
      </c>
      <c r="Q21" s="2">
        <v>192</v>
      </c>
      <c r="R21" s="5">
        <f t="shared" si="6"/>
        <v>0.57517241379310347</v>
      </c>
      <c r="T21" s="2" t="s">
        <v>20</v>
      </c>
      <c r="U21" s="3">
        <v>43952</v>
      </c>
      <c r="V21" s="5">
        <f t="shared" si="10"/>
        <v>0.80452127659574468</v>
      </c>
      <c r="W21" s="5">
        <f t="shared" si="11"/>
        <v>0.61525974025974028</v>
      </c>
      <c r="X21" s="5">
        <f t="shared" si="12"/>
        <v>0.60563380281690138</v>
      </c>
      <c r="Y21" s="5">
        <f t="shared" si="13"/>
        <v>0.53846153846153844</v>
      </c>
      <c r="Z21" s="5">
        <f t="shared" si="14"/>
        <v>0.60978670012547054</v>
      </c>
      <c r="AA21" s="5">
        <f t="shared" si="8"/>
        <v>-0.19473457647027415</v>
      </c>
      <c r="AB21" s="5">
        <f t="shared" si="9"/>
        <v>-0.1988874737788433</v>
      </c>
    </row>
    <row r="22" spans="2:28" ht="20.25" thickTop="1" thickBot="1">
      <c r="B22" s="2" t="s">
        <v>16</v>
      </c>
      <c r="C22" s="3">
        <v>44044</v>
      </c>
      <c r="D22" s="4">
        <v>0.45040000000000002</v>
      </c>
      <c r="E22" s="4">
        <v>0.59570000000000001</v>
      </c>
      <c r="F22" s="4">
        <v>0.64180000000000004</v>
      </c>
      <c r="G22" s="4">
        <v>0.66310000000000002</v>
      </c>
      <c r="H22" s="4">
        <v>0.67379999999999995</v>
      </c>
      <c r="I22" s="4">
        <v>0.67379999999999995</v>
      </c>
      <c r="J22" s="2"/>
      <c r="K22" s="2">
        <v>282</v>
      </c>
      <c r="L22" s="2">
        <v>127</v>
      </c>
      <c r="M22" s="2">
        <v>168</v>
      </c>
      <c r="N22" s="2">
        <v>181</v>
      </c>
      <c r="O22" s="2">
        <v>187</v>
      </c>
      <c r="P22" s="2">
        <v>190</v>
      </c>
      <c r="Q22" s="2">
        <v>190</v>
      </c>
      <c r="R22" s="5">
        <f t="shared" si="6"/>
        <v>0.58759124087591241</v>
      </c>
      <c r="T22" s="2" t="s">
        <v>20</v>
      </c>
      <c r="U22" s="3">
        <v>43983</v>
      </c>
      <c r="V22" s="5">
        <f t="shared" si="10"/>
        <v>0.81708945260347132</v>
      </c>
      <c r="W22" s="5">
        <f t="shared" si="11"/>
        <v>0.61527165932452277</v>
      </c>
      <c r="X22" s="5">
        <f t="shared" si="12"/>
        <v>0.58389261744966447</v>
      </c>
      <c r="Y22" s="5">
        <f t="shared" si="13"/>
        <v>0.58139534883720934</v>
      </c>
      <c r="Z22" s="5">
        <f t="shared" si="14"/>
        <v>0.60824742268041232</v>
      </c>
      <c r="AA22" s="5">
        <f t="shared" si="8"/>
        <v>-0.208842029923059</v>
      </c>
      <c r="AB22" s="5">
        <f t="shared" si="9"/>
        <v>-0.23319683515380685</v>
      </c>
    </row>
    <row r="23" spans="2:28" ht="20.25" thickTop="1" thickBot="1">
      <c r="B23" s="2" t="s">
        <v>16</v>
      </c>
      <c r="C23" s="3">
        <v>44075</v>
      </c>
      <c r="D23" s="4">
        <v>0.51849999999999996</v>
      </c>
      <c r="E23" s="4">
        <v>0.59599999999999997</v>
      </c>
      <c r="F23" s="4">
        <v>0.63300000000000001</v>
      </c>
      <c r="G23" s="4">
        <v>0.6734</v>
      </c>
      <c r="H23" s="4">
        <v>0.6734</v>
      </c>
      <c r="I23" s="4">
        <v>0.6734</v>
      </c>
      <c r="J23" s="2"/>
      <c r="K23" s="2">
        <v>297</v>
      </c>
      <c r="L23" s="2">
        <v>154</v>
      </c>
      <c r="M23" s="2">
        <v>177</v>
      </c>
      <c r="N23" s="2">
        <v>188</v>
      </c>
      <c r="O23" s="2">
        <v>200</v>
      </c>
      <c r="P23" s="2">
        <v>200</v>
      </c>
      <c r="Q23" s="2">
        <v>200</v>
      </c>
      <c r="R23" s="5">
        <f t="shared" si="6"/>
        <v>0.58857808857808858</v>
      </c>
      <c r="T23" s="2" t="s">
        <v>20</v>
      </c>
      <c r="U23" s="3">
        <v>44013</v>
      </c>
      <c r="V23" s="5">
        <f t="shared" si="10"/>
        <v>0.8297730307076101</v>
      </c>
      <c r="W23" s="5">
        <f t="shared" si="11"/>
        <v>0.6248275862068966</v>
      </c>
      <c r="X23" s="5">
        <f t="shared" si="12"/>
        <v>0.64556962025316456</v>
      </c>
      <c r="Y23" s="5">
        <f t="shared" si="13"/>
        <v>0.57894736842105265</v>
      </c>
      <c r="Z23" s="5">
        <f t="shared" si="14"/>
        <v>0.62649294245385445</v>
      </c>
      <c r="AA23" s="5">
        <f t="shared" si="8"/>
        <v>-0.20328008825375565</v>
      </c>
      <c r="AB23" s="5">
        <f t="shared" si="9"/>
        <v>-0.18420341045444555</v>
      </c>
    </row>
    <row r="24" spans="2:28" ht="20.25" thickTop="1" thickBot="1">
      <c r="B24" s="2" t="s">
        <v>16</v>
      </c>
      <c r="C24" s="3">
        <v>44105</v>
      </c>
      <c r="D24" s="4">
        <v>0.49490000000000001</v>
      </c>
      <c r="E24" s="4">
        <v>0.58919999999999995</v>
      </c>
      <c r="F24" s="4">
        <v>0.61619999999999997</v>
      </c>
      <c r="G24" s="4">
        <v>0.61950000000000005</v>
      </c>
      <c r="H24" s="4">
        <v>0.61950000000000005</v>
      </c>
      <c r="I24" s="4">
        <v>0.61950000000000005</v>
      </c>
      <c r="J24" s="2"/>
      <c r="K24" s="2">
        <v>297</v>
      </c>
      <c r="L24" s="2">
        <v>147</v>
      </c>
      <c r="M24" s="2">
        <v>175</v>
      </c>
      <c r="N24" s="2">
        <v>183</v>
      </c>
      <c r="O24" s="2">
        <v>184</v>
      </c>
      <c r="P24" s="2">
        <v>184</v>
      </c>
      <c r="Q24" s="2">
        <v>184</v>
      </c>
      <c r="R24" s="5">
        <f t="shared" si="6"/>
        <v>0.59360730593607303</v>
      </c>
      <c r="T24" s="2" t="s">
        <v>20</v>
      </c>
      <c r="U24" s="3">
        <v>44044</v>
      </c>
      <c r="V24" s="5">
        <f t="shared" si="10"/>
        <v>0.83724045545880776</v>
      </c>
      <c r="W24" s="5">
        <f t="shared" si="11"/>
        <v>0.63990267639902676</v>
      </c>
      <c r="X24" s="5">
        <f t="shared" si="12"/>
        <v>0.67532467532467533</v>
      </c>
      <c r="Y24" s="5">
        <f t="shared" si="13"/>
        <v>0.51351351351351349</v>
      </c>
      <c r="Z24" s="5">
        <f t="shared" si="14"/>
        <v>0.64067127344521224</v>
      </c>
      <c r="AA24" s="5">
        <f t="shared" si="8"/>
        <v>-0.19656918201359552</v>
      </c>
      <c r="AB24" s="5">
        <f t="shared" si="9"/>
        <v>-0.16191578013413244</v>
      </c>
    </row>
    <row r="25" spans="2:28" ht="20.25" thickTop="1" thickBot="1">
      <c r="B25" s="2" t="s">
        <v>16</v>
      </c>
      <c r="C25" s="3">
        <v>44136</v>
      </c>
      <c r="D25" s="4">
        <v>0.47489999999999999</v>
      </c>
      <c r="E25" s="4">
        <v>0.54790000000000005</v>
      </c>
      <c r="F25" s="4">
        <v>0.55940000000000001</v>
      </c>
      <c r="G25" s="4">
        <v>0.55940000000000001</v>
      </c>
      <c r="H25" s="4">
        <v>0.55940000000000001</v>
      </c>
      <c r="I25" s="4">
        <v>0.55940000000000001</v>
      </c>
      <c r="J25" s="2"/>
      <c r="K25" s="2">
        <v>438</v>
      </c>
      <c r="L25" s="2">
        <v>208</v>
      </c>
      <c r="M25" s="2">
        <v>240</v>
      </c>
      <c r="N25" s="2">
        <v>245</v>
      </c>
      <c r="O25" s="2">
        <v>245</v>
      </c>
      <c r="P25" s="2">
        <v>245</v>
      </c>
      <c r="Q25" s="2">
        <v>245</v>
      </c>
      <c r="R25" s="5">
        <f t="shared" si="6"/>
        <v>0.5736434108527132</v>
      </c>
      <c r="T25" s="2" t="s">
        <v>20</v>
      </c>
      <c r="U25" s="3">
        <v>44075</v>
      </c>
      <c r="V25" s="5">
        <f t="shared" si="10"/>
        <v>0.83789192795196799</v>
      </c>
      <c r="W25" s="5">
        <f t="shared" si="11"/>
        <v>0.64918414918414924</v>
      </c>
      <c r="X25" s="5">
        <f t="shared" si="12"/>
        <v>0.68125000000000002</v>
      </c>
      <c r="Y25" s="5">
        <f t="shared" si="13"/>
        <v>0.53333333333333333</v>
      </c>
      <c r="Z25" s="5">
        <f t="shared" si="14"/>
        <v>0.6507633587786259</v>
      </c>
      <c r="AA25" s="5">
        <f t="shared" si="8"/>
        <v>-0.18712856917334209</v>
      </c>
      <c r="AB25" s="5">
        <f t="shared" si="9"/>
        <v>-0.15664192795196796</v>
      </c>
    </row>
    <row r="26" spans="2:28" ht="20.25" thickTop="1" thickBot="1">
      <c r="B26" s="2" t="s">
        <v>16</v>
      </c>
      <c r="C26" s="3">
        <v>44166</v>
      </c>
      <c r="D26" s="4">
        <v>0.36709999999999998</v>
      </c>
      <c r="E26" s="4">
        <v>0.4</v>
      </c>
      <c r="F26" s="4">
        <v>0.4</v>
      </c>
      <c r="G26" s="4">
        <v>0.4</v>
      </c>
      <c r="H26" s="4">
        <v>0.4</v>
      </c>
      <c r="I26" s="4">
        <v>0.4</v>
      </c>
      <c r="J26" s="2"/>
      <c r="K26" s="2">
        <v>395</v>
      </c>
      <c r="L26" s="2">
        <v>145</v>
      </c>
      <c r="M26" s="2">
        <v>158</v>
      </c>
      <c r="N26" s="2">
        <v>158</v>
      </c>
      <c r="O26" s="2">
        <v>158</v>
      </c>
      <c r="P26" s="2">
        <v>158</v>
      </c>
      <c r="Q26" s="2">
        <v>158</v>
      </c>
      <c r="R26" s="5">
        <f t="shared" si="6"/>
        <v>0.50707964601769917</v>
      </c>
      <c r="T26" s="2" t="s">
        <v>20</v>
      </c>
      <c r="U26" s="3">
        <v>44105</v>
      </c>
      <c r="V26" s="5">
        <f t="shared" si="10"/>
        <v>0.8623670212765957</v>
      </c>
      <c r="W26" s="5">
        <f t="shared" si="11"/>
        <v>0.65410958904109584</v>
      </c>
      <c r="X26" s="5">
        <f t="shared" si="12"/>
        <v>0.66857142857142859</v>
      </c>
      <c r="Y26" s="5">
        <f t="shared" si="13"/>
        <v>0.625</v>
      </c>
      <c r="Z26" s="5">
        <f t="shared" si="14"/>
        <v>0.65558633425669433</v>
      </c>
      <c r="AA26" s="5">
        <f t="shared" si="8"/>
        <v>-0.20678068701990138</v>
      </c>
      <c r="AB26" s="5">
        <f t="shared" si="9"/>
        <v>-0.19379559270516711</v>
      </c>
    </row>
    <row r="27" spans="2:28" ht="20.25" thickTop="1" thickBot="1">
      <c r="B27" s="2" t="s">
        <v>16</v>
      </c>
      <c r="C27" s="3">
        <v>44197</v>
      </c>
      <c r="D27" s="4">
        <v>0.1076</v>
      </c>
      <c r="E27" s="4">
        <v>0.1076</v>
      </c>
      <c r="F27" s="4">
        <v>0.1076</v>
      </c>
      <c r="G27" s="4">
        <v>0.1076</v>
      </c>
      <c r="H27" s="4">
        <v>0.1076</v>
      </c>
      <c r="I27" s="4">
        <v>0.1076</v>
      </c>
      <c r="J27" s="2"/>
      <c r="K27" s="2">
        <v>381</v>
      </c>
      <c r="L27" s="2">
        <v>41</v>
      </c>
      <c r="M27" s="2">
        <v>41</v>
      </c>
      <c r="N27" s="2">
        <v>41</v>
      </c>
      <c r="O27" s="2">
        <v>41</v>
      </c>
      <c r="P27" s="2">
        <v>41</v>
      </c>
      <c r="Q27" s="2">
        <v>41</v>
      </c>
      <c r="R27" s="5">
        <f>SUM(M27:M27)/SUM(K27:K27)</f>
        <v>0.10761154855643044</v>
      </c>
      <c r="T27" s="2" t="s">
        <v>20</v>
      </c>
      <c r="U27" s="3">
        <v>44136</v>
      </c>
      <c r="V27" s="5">
        <f t="shared" si="10"/>
        <v>0.87375415282392022</v>
      </c>
      <c r="W27" s="5">
        <f t="shared" si="11"/>
        <v>0.64631782945736438</v>
      </c>
      <c r="X27" s="5">
        <f t="shared" si="12"/>
        <v>0.67164179104477617</v>
      </c>
      <c r="Y27" s="5">
        <f t="shared" si="13"/>
        <v>0.65714285714285714</v>
      </c>
      <c r="Z27" s="5">
        <f t="shared" si="14"/>
        <v>0.65063091482649837</v>
      </c>
      <c r="AA27" s="5">
        <f t="shared" si="8"/>
        <v>-0.22312323799742184</v>
      </c>
      <c r="AB27" s="5">
        <f t="shared" si="9"/>
        <v>-0.20211236177914405</v>
      </c>
    </row>
    <row r="28" spans="2:28" ht="20.25" thickTop="1" thickBot="1">
      <c r="B28" s="2" t="s">
        <v>17</v>
      </c>
      <c r="C28" s="3">
        <v>43831</v>
      </c>
      <c r="D28" s="4">
        <v>0.71430000000000005</v>
      </c>
      <c r="E28" s="4">
        <v>0.71430000000000005</v>
      </c>
      <c r="F28" s="4">
        <v>0.71430000000000005</v>
      </c>
      <c r="G28" s="4">
        <v>0.71430000000000005</v>
      </c>
      <c r="H28" s="4">
        <v>0.71430000000000005</v>
      </c>
      <c r="I28" s="4">
        <v>0.71430000000000005</v>
      </c>
      <c r="J28" s="2"/>
      <c r="K28" s="2">
        <v>7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5">
        <f>SUM(M28:M28)/SUM(K28:K28)</f>
        <v>0.7142857142857143</v>
      </c>
      <c r="T28" s="2" t="s">
        <v>20</v>
      </c>
      <c r="U28" s="3">
        <v>44166</v>
      </c>
      <c r="V28" s="5">
        <f t="shared" si="10"/>
        <v>0.86635638297872342</v>
      </c>
      <c r="W28" s="5">
        <f t="shared" si="11"/>
        <v>0.5876106194690266</v>
      </c>
      <c r="X28" s="5">
        <f t="shared" si="12"/>
        <v>0.60287081339712922</v>
      </c>
      <c r="Y28" s="5">
        <f t="shared" si="13"/>
        <v>0.55263157894736847</v>
      </c>
      <c r="Z28" s="5">
        <f t="shared" si="14"/>
        <v>0.58896151053013801</v>
      </c>
      <c r="AA28" s="5">
        <f t="shared" si="8"/>
        <v>-0.27739487244858541</v>
      </c>
      <c r="AB28" s="5">
        <f t="shared" si="9"/>
        <v>-0.26348556958159419</v>
      </c>
    </row>
    <row r="29" spans="2:28" ht="20.25" thickTop="1" thickBot="1">
      <c r="B29" s="2" t="s">
        <v>17</v>
      </c>
      <c r="C29" s="3">
        <v>43862</v>
      </c>
      <c r="D29" s="4">
        <v>0.71430000000000005</v>
      </c>
      <c r="E29" s="4">
        <v>0.75</v>
      </c>
      <c r="F29" s="4">
        <v>0.85709999999999997</v>
      </c>
      <c r="G29" s="4">
        <v>0.92859999999999998</v>
      </c>
      <c r="H29" s="4">
        <v>0.92859999999999998</v>
      </c>
      <c r="I29" s="4">
        <v>0.92859999999999998</v>
      </c>
      <c r="J29" s="2"/>
      <c r="K29" s="2">
        <v>28</v>
      </c>
      <c r="L29" s="2">
        <v>20</v>
      </c>
      <c r="M29" s="2">
        <v>21</v>
      </c>
      <c r="N29" s="2">
        <v>24</v>
      </c>
      <c r="O29" s="2">
        <v>26</v>
      </c>
      <c r="P29" s="2">
        <v>26</v>
      </c>
      <c r="Q29" s="2">
        <v>26</v>
      </c>
      <c r="R29" s="5">
        <f>SUM(M28:M29)/SUM(K28:K29)</f>
        <v>0.74285714285714288</v>
      </c>
      <c r="T29" s="2" t="s">
        <v>20</v>
      </c>
      <c r="U29" s="3">
        <v>44197</v>
      </c>
      <c r="V29" s="5">
        <f t="shared" si="10"/>
        <v>0.68666666666666665</v>
      </c>
      <c r="W29" s="5">
        <f t="shared" si="11"/>
        <v>0.17847769028871391</v>
      </c>
      <c r="X29" s="5">
        <f t="shared" si="12"/>
        <v>0.22535211267605634</v>
      </c>
      <c r="Y29" s="5">
        <f t="shared" si="13"/>
        <v>0.35555555555555557</v>
      </c>
      <c r="Z29" s="5">
        <f t="shared" si="14"/>
        <v>0.44065484311050479</v>
      </c>
      <c r="AA29" s="5">
        <f t="shared" si="8"/>
        <v>-0.24601182355616186</v>
      </c>
      <c r="AB29" s="5">
        <f t="shared" si="9"/>
        <v>-0.46131455399061028</v>
      </c>
    </row>
    <row r="30" spans="2:28" ht="20.25" thickTop="1" thickBot="1">
      <c r="B30" s="2" t="s">
        <v>17</v>
      </c>
      <c r="C30" s="3">
        <v>43891</v>
      </c>
      <c r="D30" s="4">
        <v>0.58540000000000003</v>
      </c>
      <c r="E30" s="4">
        <v>0.68289999999999995</v>
      </c>
      <c r="F30" s="4">
        <v>0.70730000000000004</v>
      </c>
      <c r="G30" s="4">
        <v>0.75609999999999999</v>
      </c>
      <c r="H30" s="4">
        <v>0.78049999999999997</v>
      </c>
      <c r="I30" s="4">
        <v>0.78049999999999997</v>
      </c>
      <c r="J30" s="2"/>
      <c r="K30" s="2">
        <v>41</v>
      </c>
      <c r="L30" s="2">
        <v>24</v>
      </c>
      <c r="M30" s="2">
        <v>28</v>
      </c>
      <c r="N30" s="2">
        <v>29</v>
      </c>
      <c r="O30" s="2">
        <v>31</v>
      </c>
      <c r="P30" s="2">
        <v>32</v>
      </c>
      <c r="Q30" s="2">
        <v>32</v>
      </c>
      <c r="R30" s="5">
        <f t="shared" si="6"/>
        <v>0.71052631578947367</v>
      </c>
    </row>
    <row r="31" spans="2:28" ht="20.25" thickTop="1" thickBot="1">
      <c r="B31" s="2" t="s">
        <v>17</v>
      </c>
      <c r="C31" s="3">
        <v>43922</v>
      </c>
      <c r="D31" s="4">
        <v>0.36730000000000002</v>
      </c>
      <c r="E31" s="4">
        <v>0.53059999999999996</v>
      </c>
      <c r="F31" s="4">
        <v>0.57140000000000002</v>
      </c>
      <c r="G31" s="4">
        <v>0.59179999999999999</v>
      </c>
      <c r="H31" s="4">
        <v>0.59179999999999999</v>
      </c>
      <c r="I31" s="4">
        <v>0.61219999999999997</v>
      </c>
      <c r="J31" s="2"/>
      <c r="K31" s="2">
        <v>49</v>
      </c>
      <c r="L31" s="2">
        <v>18</v>
      </c>
      <c r="M31" s="2">
        <v>26</v>
      </c>
      <c r="N31" s="2">
        <v>28</v>
      </c>
      <c r="O31" s="2">
        <v>29</v>
      </c>
      <c r="P31" s="2">
        <v>29</v>
      </c>
      <c r="Q31" s="2">
        <v>30</v>
      </c>
      <c r="R31" s="5">
        <f t="shared" si="6"/>
        <v>0.63559322033898302</v>
      </c>
    </row>
    <row r="32" spans="2:28" ht="20.25" thickTop="1" thickBot="1">
      <c r="B32" s="2" t="s">
        <v>17</v>
      </c>
      <c r="C32" s="3">
        <v>43952</v>
      </c>
      <c r="D32" s="4">
        <v>0.42309999999999998</v>
      </c>
      <c r="E32" s="4">
        <v>0.48080000000000001</v>
      </c>
      <c r="F32" s="4">
        <v>0.55769999999999997</v>
      </c>
      <c r="G32" s="4">
        <v>0.61539999999999995</v>
      </c>
      <c r="H32" s="4">
        <v>0.61539999999999995</v>
      </c>
      <c r="I32" s="4">
        <v>0.63460000000000005</v>
      </c>
      <c r="J32" s="2"/>
      <c r="K32" s="2">
        <v>52</v>
      </c>
      <c r="L32" s="2">
        <v>22</v>
      </c>
      <c r="M32" s="2">
        <v>25</v>
      </c>
      <c r="N32" s="2">
        <v>29</v>
      </c>
      <c r="O32" s="2">
        <v>32</v>
      </c>
      <c r="P32" s="2">
        <v>32</v>
      </c>
      <c r="Q32" s="2">
        <v>33</v>
      </c>
      <c r="R32" s="5">
        <f t="shared" si="6"/>
        <v>0.55633802816901412</v>
      </c>
    </row>
    <row r="33" spans="2:18" ht="20.25" thickTop="1" thickBot="1">
      <c r="B33" s="2" t="s">
        <v>17</v>
      </c>
      <c r="C33" s="3">
        <v>43983</v>
      </c>
      <c r="D33" s="4">
        <v>0.47920000000000001</v>
      </c>
      <c r="E33" s="4">
        <v>0.58330000000000004</v>
      </c>
      <c r="F33" s="4">
        <v>0.64580000000000004</v>
      </c>
      <c r="G33" s="4">
        <v>0.64580000000000004</v>
      </c>
      <c r="H33" s="4">
        <v>0.6875</v>
      </c>
      <c r="I33" s="4">
        <v>0.6875</v>
      </c>
      <c r="J33" s="2"/>
      <c r="K33" s="2">
        <v>48</v>
      </c>
      <c r="L33" s="2">
        <v>23</v>
      </c>
      <c r="M33" s="2">
        <v>28</v>
      </c>
      <c r="N33" s="2">
        <v>31</v>
      </c>
      <c r="O33" s="2">
        <v>31</v>
      </c>
      <c r="P33" s="2">
        <v>33</v>
      </c>
      <c r="Q33" s="2">
        <v>33</v>
      </c>
      <c r="R33" s="5">
        <f t="shared" si="6"/>
        <v>0.53020134228187921</v>
      </c>
    </row>
    <row r="34" spans="2:18" ht="20.25" thickTop="1" thickBot="1">
      <c r="B34" s="2" t="s">
        <v>17</v>
      </c>
      <c r="C34" s="3">
        <v>44013</v>
      </c>
      <c r="D34" s="4">
        <v>0.43099999999999999</v>
      </c>
      <c r="E34" s="4">
        <v>0.60340000000000005</v>
      </c>
      <c r="F34" s="4">
        <v>0.6552</v>
      </c>
      <c r="G34" s="4">
        <v>0.68969999999999998</v>
      </c>
      <c r="H34" s="4">
        <v>0.72409999999999997</v>
      </c>
      <c r="I34" s="4">
        <v>0.72409999999999997</v>
      </c>
      <c r="J34" s="2"/>
      <c r="K34" s="2">
        <v>58</v>
      </c>
      <c r="L34" s="2">
        <v>25</v>
      </c>
      <c r="M34" s="2">
        <v>35</v>
      </c>
      <c r="N34" s="2">
        <v>38</v>
      </c>
      <c r="O34" s="2">
        <v>40</v>
      </c>
      <c r="P34" s="2">
        <v>42</v>
      </c>
      <c r="Q34" s="2">
        <v>42</v>
      </c>
      <c r="R34" s="5">
        <f t="shared" si="6"/>
        <v>0.55696202531645567</v>
      </c>
    </row>
    <row r="35" spans="2:18" ht="20.25" thickTop="1" thickBot="1">
      <c r="B35" s="2" t="s">
        <v>17</v>
      </c>
      <c r="C35" s="3">
        <v>44044</v>
      </c>
      <c r="D35" s="4">
        <v>0.4375</v>
      </c>
      <c r="E35" s="4">
        <v>0.625</v>
      </c>
      <c r="F35" s="4">
        <v>0.70830000000000004</v>
      </c>
      <c r="G35" s="4">
        <v>0.70830000000000004</v>
      </c>
      <c r="H35" s="4">
        <v>0.72919999999999996</v>
      </c>
      <c r="I35" s="4">
        <v>0.72919999999999996</v>
      </c>
      <c r="J35" s="2"/>
      <c r="K35" s="2">
        <v>48</v>
      </c>
      <c r="L35" s="2">
        <v>21</v>
      </c>
      <c r="M35" s="2">
        <v>30</v>
      </c>
      <c r="N35" s="2">
        <v>34</v>
      </c>
      <c r="O35" s="2">
        <v>34</v>
      </c>
      <c r="P35" s="2">
        <v>35</v>
      </c>
      <c r="Q35" s="2">
        <v>35</v>
      </c>
      <c r="R35" s="5">
        <f t="shared" si="6"/>
        <v>0.60389610389610393</v>
      </c>
    </row>
    <row r="36" spans="2:18" ht="20.25" thickTop="1" thickBot="1">
      <c r="B36" s="2" t="s">
        <v>17</v>
      </c>
      <c r="C36" s="3">
        <v>44075</v>
      </c>
      <c r="D36" s="4">
        <v>0.48149999999999998</v>
      </c>
      <c r="E36" s="4">
        <v>0.64810000000000001</v>
      </c>
      <c r="F36" s="4">
        <v>0.68520000000000003</v>
      </c>
      <c r="G36" s="4">
        <v>0.68520000000000003</v>
      </c>
      <c r="H36" s="4">
        <v>0.68520000000000003</v>
      </c>
      <c r="I36" s="4">
        <v>0.68520000000000003</v>
      </c>
      <c r="J36" s="2"/>
      <c r="K36" s="2">
        <v>54</v>
      </c>
      <c r="L36" s="2">
        <v>26</v>
      </c>
      <c r="M36" s="2">
        <v>35</v>
      </c>
      <c r="N36" s="2">
        <v>37</v>
      </c>
      <c r="O36" s="2">
        <v>37</v>
      </c>
      <c r="P36" s="2">
        <v>37</v>
      </c>
      <c r="Q36" s="2">
        <v>37</v>
      </c>
      <c r="R36" s="5">
        <f t="shared" si="6"/>
        <v>0.625</v>
      </c>
    </row>
    <row r="37" spans="2:18" ht="20.25" thickTop="1" thickBot="1">
      <c r="B37" s="2" t="s">
        <v>17</v>
      </c>
      <c r="C37" s="3">
        <v>44105</v>
      </c>
      <c r="D37" s="4">
        <v>0.53420000000000001</v>
      </c>
      <c r="E37" s="4">
        <v>0.63009999999999999</v>
      </c>
      <c r="F37" s="4">
        <v>0.71230000000000004</v>
      </c>
      <c r="G37" s="4">
        <v>0.71230000000000004</v>
      </c>
      <c r="H37" s="4">
        <v>0.71230000000000004</v>
      </c>
      <c r="I37" s="4">
        <v>0.71230000000000004</v>
      </c>
      <c r="J37" s="2"/>
      <c r="K37" s="2">
        <v>73</v>
      </c>
      <c r="L37" s="2">
        <v>39</v>
      </c>
      <c r="M37" s="2">
        <v>46</v>
      </c>
      <c r="N37" s="2">
        <v>52</v>
      </c>
      <c r="O37" s="2">
        <v>52</v>
      </c>
      <c r="P37" s="2">
        <v>52</v>
      </c>
      <c r="Q37" s="2">
        <v>52</v>
      </c>
      <c r="R37" s="5">
        <f t="shared" si="6"/>
        <v>0.63428571428571423</v>
      </c>
    </row>
    <row r="38" spans="2:18" ht="20.25" thickTop="1" thickBot="1">
      <c r="B38" s="2" t="s">
        <v>17</v>
      </c>
      <c r="C38" s="3">
        <v>44136</v>
      </c>
      <c r="D38" s="4">
        <v>0.48649999999999999</v>
      </c>
      <c r="E38" s="4">
        <v>0.59460000000000002</v>
      </c>
      <c r="F38" s="4">
        <v>0.60809999999999997</v>
      </c>
      <c r="G38" s="4">
        <v>0.60809999999999997</v>
      </c>
      <c r="H38" s="4">
        <v>0.60809999999999997</v>
      </c>
      <c r="I38" s="4">
        <v>0.60809999999999997</v>
      </c>
      <c r="J38" s="2"/>
      <c r="K38" s="2">
        <v>74</v>
      </c>
      <c r="L38" s="2">
        <v>36</v>
      </c>
      <c r="M38" s="2">
        <v>44</v>
      </c>
      <c r="N38" s="2">
        <v>45</v>
      </c>
      <c r="O38" s="2">
        <v>45</v>
      </c>
      <c r="P38" s="2">
        <v>45</v>
      </c>
      <c r="Q38" s="2">
        <v>45</v>
      </c>
      <c r="R38" s="5">
        <f t="shared" si="6"/>
        <v>0.62189054726368154</v>
      </c>
    </row>
    <row r="39" spans="2:18" ht="20.25" customHeight="1" thickTop="1" thickBot="1">
      <c r="B39" s="2" t="s">
        <v>17</v>
      </c>
      <c r="C39" s="3">
        <v>44166</v>
      </c>
      <c r="D39" s="4">
        <v>0.30649999999999999</v>
      </c>
      <c r="E39" s="4">
        <v>0.3387</v>
      </c>
      <c r="F39" s="4">
        <v>0.3387</v>
      </c>
      <c r="G39" s="4">
        <v>0.3387</v>
      </c>
      <c r="H39" s="4">
        <v>0.3387</v>
      </c>
      <c r="I39" s="4">
        <v>0.3387</v>
      </c>
      <c r="J39" s="2"/>
      <c r="K39" s="2">
        <v>62</v>
      </c>
      <c r="L39" s="2">
        <v>19</v>
      </c>
      <c r="M39" s="2">
        <v>21</v>
      </c>
      <c r="N39" s="2">
        <v>21</v>
      </c>
      <c r="O39" s="2">
        <v>21</v>
      </c>
      <c r="P39" s="2">
        <v>21</v>
      </c>
      <c r="Q39" s="2">
        <v>21</v>
      </c>
      <c r="R39" s="5">
        <f t="shared" si="6"/>
        <v>0.53110047846889952</v>
      </c>
    </row>
    <row r="40" spans="2:18" ht="20.25" thickTop="1" thickBot="1">
      <c r="B40" s="2" t="s">
        <v>17</v>
      </c>
      <c r="C40" s="3">
        <v>44197</v>
      </c>
      <c r="D40" s="4">
        <v>0.16900000000000001</v>
      </c>
      <c r="E40" s="4">
        <v>0.16900000000000001</v>
      </c>
      <c r="F40" s="4">
        <v>0.16900000000000001</v>
      </c>
      <c r="G40" s="4">
        <v>0.16900000000000001</v>
      </c>
      <c r="H40" s="4">
        <v>0.16900000000000001</v>
      </c>
      <c r="I40" s="4">
        <v>0.16900000000000001</v>
      </c>
      <c r="J40" s="2"/>
      <c r="K40" s="2">
        <v>71</v>
      </c>
      <c r="L40" s="2">
        <v>12</v>
      </c>
      <c r="M40" s="2">
        <v>12</v>
      </c>
      <c r="N40" s="2">
        <v>12</v>
      </c>
      <c r="O40" s="2">
        <v>12</v>
      </c>
      <c r="P40" s="2">
        <v>12</v>
      </c>
      <c r="Q40" s="2">
        <v>12</v>
      </c>
      <c r="R40" s="5">
        <f t="shared" si="6"/>
        <v>0.3719806763285024</v>
      </c>
    </row>
    <row r="41" spans="2:18" ht="20.25" thickTop="1" thickBot="1">
      <c r="B41" s="2" t="s">
        <v>18</v>
      </c>
      <c r="C41" s="3">
        <v>43831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2"/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5">
        <f>SUM(M41:M41)/SUM(K41:K41)</f>
        <v>0</v>
      </c>
    </row>
    <row r="42" spans="2:18" ht="20.25" thickTop="1" thickBot="1">
      <c r="B42" s="2" t="s">
        <v>18</v>
      </c>
      <c r="C42" s="3">
        <v>43862</v>
      </c>
      <c r="D42" s="4">
        <v>0.625</v>
      </c>
      <c r="E42" s="4">
        <v>0.625</v>
      </c>
      <c r="F42" s="4">
        <v>0.625</v>
      </c>
      <c r="G42" s="4">
        <v>0.625</v>
      </c>
      <c r="H42" s="4">
        <v>0.625</v>
      </c>
      <c r="I42" s="4">
        <v>0.625</v>
      </c>
      <c r="J42" s="2"/>
      <c r="K42" s="2">
        <v>8</v>
      </c>
      <c r="L42" s="2">
        <v>5</v>
      </c>
      <c r="M42" s="2">
        <v>5</v>
      </c>
      <c r="N42" s="2">
        <v>5</v>
      </c>
      <c r="O42" s="2">
        <v>5</v>
      </c>
      <c r="P42" s="2">
        <v>5</v>
      </c>
      <c r="Q42" s="2">
        <v>5</v>
      </c>
      <c r="R42" s="5">
        <f>SUM(M41:M42)/SUM(K41:K42)</f>
        <v>0.55555555555555558</v>
      </c>
    </row>
    <row r="43" spans="2:18" ht="20.25" thickTop="1" thickBot="1">
      <c r="B43" s="2" t="s">
        <v>18</v>
      </c>
      <c r="C43" s="3">
        <v>43891</v>
      </c>
      <c r="D43" s="4">
        <v>0.30769999999999997</v>
      </c>
      <c r="E43" s="4">
        <v>0.3846</v>
      </c>
      <c r="F43" s="4">
        <v>0.3846</v>
      </c>
      <c r="G43" s="4">
        <v>0.3846</v>
      </c>
      <c r="H43" s="4">
        <v>0.3846</v>
      </c>
      <c r="I43" s="4">
        <v>0.3846</v>
      </c>
      <c r="J43" s="2"/>
      <c r="K43" s="2">
        <v>13</v>
      </c>
      <c r="L43" s="2">
        <v>4</v>
      </c>
      <c r="M43" s="2">
        <v>5</v>
      </c>
      <c r="N43" s="2">
        <v>5</v>
      </c>
      <c r="O43" s="2">
        <v>5</v>
      </c>
      <c r="P43" s="2">
        <v>5</v>
      </c>
      <c r="Q43" s="2">
        <v>5</v>
      </c>
      <c r="R43" s="5">
        <f t="shared" si="6"/>
        <v>0.45454545454545453</v>
      </c>
    </row>
    <row r="44" spans="2:18" ht="20.25" thickTop="1" thickBot="1">
      <c r="B44" s="2" t="s">
        <v>18</v>
      </c>
      <c r="C44" s="3">
        <v>43922</v>
      </c>
      <c r="D44" s="4">
        <v>0.42859999999999998</v>
      </c>
      <c r="E44" s="4">
        <v>0.5</v>
      </c>
      <c r="F44" s="4">
        <v>0.57140000000000002</v>
      </c>
      <c r="G44" s="4">
        <v>0.64290000000000003</v>
      </c>
      <c r="H44" s="4">
        <v>0.64290000000000003</v>
      </c>
      <c r="I44" s="4">
        <v>0.64290000000000003</v>
      </c>
      <c r="J44" s="2"/>
      <c r="K44" s="2">
        <v>14</v>
      </c>
      <c r="L44" s="2">
        <v>6</v>
      </c>
      <c r="M44" s="2">
        <v>7</v>
      </c>
      <c r="N44" s="2">
        <v>8</v>
      </c>
      <c r="O44" s="2">
        <v>9</v>
      </c>
      <c r="P44" s="2">
        <v>9</v>
      </c>
      <c r="Q44" s="2">
        <v>9</v>
      </c>
      <c r="R44" s="5">
        <f t="shared" si="6"/>
        <v>0.48571428571428571</v>
      </c>
    </row>
    <row r="45" spans="2:18" ht="20.25" thickTop="1" thickBot="1">
      <c r="B45" s="2" t="s">
        <v>18</v>
      </c>
      <c r="C45" s="3">
        <v>43952</v>
      </c>
      <c r="D45" s="4">
        <v>0.41670000000000001</v>
      </c>
      <c r="E45" s="4">
        <v>0.66669999999999996</v>
      </c>
      <c r="F45" s="4">
        <v>0.66669999999999996</v>
      </c>
      <c r="G45" s="4">
        <v>0.75</v>
      </c>
      <c r="H45" s="4">
        <v>0.75</v>
      </c>
      <c r="I45" s="4">
        <v>0.75</v>
      </c>
      <c r="J45" s="2"/>
      <c r="K45" s="2">
        <v>12</v>
      </c>
      <c r="L45" s="2">
        <v>5</v>
      </c>
      <c r="M45" s="2">
        <v>8</v>
      </c>
      <c r="N45" s="2">
        <v>8</v>
      </c>
      <c r="O45" s="2">
        <v>9</v>
      </c>
      <c r="P45" s="2">
        <v>9</v>
      </c>
      <c r="Q45" s="2">
        <v>9</v>
      </c>
      <c r="R45" s="5">
        <f t="shared" si="6"/>
        <v>0.51282051282051277</v>
      </c>
    </row>
    <row r="46" spans="2:18" ht="20.25" thickTop="1" thickBot="1">
      <c r="B46" s="2" t="s">
        <v>18</v>
      </c>
      <c r="C46" s="3">
        <v>43983</v>
      </c>
      <c r="D46" s="4">
        <v>0.29409999999999997</v>
      </c>
      <c r="E46" s="4">
        <v>0.47060000000000002</v>
      </c>
      <c r="F46" s="4">
        <v>0.52939999999999998</v>
      </c>
      <c r="G46" s="4">
        <v>0.58819999999999995</v>
      </c>
      <c r="H46" s="4">
        <v>0.58819999999999995</v>
      </c>
      <c r="I46" s="4">
        <v>0.58819999999999995</v>
      </c>
      <c r="J46" s="2"/>
      <c r="K46" s="2">
        <v>17</v>
      </c>
      <c r="L46" s="2">
        <v>5</v>
      </c>
      <c r="M46" s="2">
        <v>8</v>
      </c>
      <c r="N46" s="2">
        <v>9</v>
      </c>
      <c r="O46" s="2">
        <v>10</v>
      </c>
      <c r="P46" s="2">
        <v>10</v>
      </c>
      <c r="Q46" s="2">
        <v>10</v>
      </c>
      <c r="R46" s="5">
        <f t="shared" si="6"/>
        <v>0.53488372093023251</v>
      </c>
    </row>
    <row r="47" spans="2:18" ht="20.25" thickTop="1" thickBot="1">
      <c r="B47" s="2" t="s">
        <v>18</v>
      </c>
      <c r="C47" s="3">
        <v>44013</v>
      </c>
      <c r="D47" s="4">
        <v>0.33329999999999999</v>
      </c>
      <c r="E47" s="4">
        <v>0.44440000000000002</v>
      </c>
      <c r="F47" s="4">
        <v>0.44440000000000002</v>
      </c>
      <c r="G47" s="4">
        <v>0.44440000000000002</v>
      </c>
      <c r="H47" s="4">
        <v>0.44440000000000002</v>
      </c>
      <c r="I47" s="4">
        <v>0.44440000000000002</v>
      </c>
      <c r="J47" s="2"/>
      <c r="K47" s="2">
        <v>9</v>
      </c>
      <c r="L47" s="2">
        <v>3</v>
      </c>
      <c r="M47" s="2">
        <v>4</v>
      </c>
      <c r="N47" s="2">
        <v>4</v>
      </c>
      <c r="O47" s="2">
        <v>4</v>
      </c>
      <c r="P47" s="2">
        <v>4</v>
      </c>
      <c r="Q47" s="2">
        <v>4</v>
      </c>
      <c r="R47" s="5">
        <f t="shared" si="6"/>
        <v>0.52631578947368418</v>
      </c>
    </row>
    <row r="48" spans="2:18" ht="20.25" thickTop="1" thickBot="1">
      <c r="B48" s="2" t="s">
        <v>18</v>
      </c>
      <c r="C48" s="3">
        <v>44044</v>
      </c>
      <c r="D48" s="4">
        <v>0.18179999999999999</v>
      </c>
      <c r="E48" s="4">
        <v>0.45450000000000002</v>
      </c>
      <c r="F48" s="4">
        <v>0.63639999999999997</v>
      </c>
      <c r="G48" s="4">
        <v>0.63639999999999997</v>
      </c>
      <c r="H48" s="4">
        <v>0.63639999999999997</v>
      </c>
      <c r="I48" s="4">
        <v>0.63639999999999997</v>
      </c>
      <c r="J48" s="2"/>
      <c r="K48" s="2">
        <v>11</v>
      </c>
      <c r="L48" s="2">
        <v>2</v>
      </c>
      <c r="M48" s="2">
        <v>5</v>
      </c>
      <c r="N48" s="2">
        <v>7</v>
      </c>
      <c r="O48" s="2">
        <v>7</v>
      </c>
      <c r="P48" s="2">
        <v>7</v>
      </c>
      <c r="Q48" s="2">
        <v>7</v>
      </c>
      <c r="R48" s="5">
        <f t="shared" si="6"/>
        <v>0.45945945945945948</v>
      </c>
    </row>
    <row r="49" spans="2:26" ht="20.25" thickTop="1" thickBot="1">
      <c r="B49" s="2" t="s">
        <v>18</v>
      </c>
      <c r="C49" s="3">
        <v>44075</v>
      </c>
      <c r="D49" s="4">
        <v>0.5</v>
      </c>
      <c r="E49" s="4">
        <v>0.7</v>
      </c>
      <c r="F49" s="4">
        <v>0.7</v>
      </c>
      <c r="G49" s="4">
        <v>0.7</v>
      </c>
      <c r="H49" s="4">
        <v>0.7</v>
      </c>
      <c r="I49" s="4">
        <v>0.7</v>
      </c>
      <c r="J49" s="2"/>
      <c r="K49" s="2">
        <v>10</v>
      </c>
      <c r="L49" s="2">
        <v>5</v>
      </c>
      <c r="M49" s="2">
        <v>7</v>
      </c>
      <c r="N49" s="2">
        <v>7</v>
      </c>
      <c r="O49" s="2">
        <v>7</v>
      </c>
      <c r="P49" s="2">
        <v>7</v>
      </c>
      <c r="Q49" s="2">
        <v>7</v>
      </c>
      <c r="R49" s="5">
        <f t="shared" si="6"/>
        <v>0.53333333333333333</v>
      </c>
    </row>
    <row r="50" spans="2:26" ht="20.25" thickTop="1" thickBot="1">
      <c r="B50" s="2" t="s">
        <v>18</v>
      </c>
      <c r="C50" s="3">
        <v>44105</v>
      </c>
      <c r="D50" s="4">
        <v>0.54549999999999998</v>
      </c>
      <c r="E50" s="4">
        <v>0.72729999999999995</v>
      </c>
      <c r="F50" s="4">
        <v>0.72729999999999995</v>
      </c>
      <c r="G50" s="4">
        <v>0.72729999999999995</v>
      </c>
      <c r="H50" s="4">
        <v>0.72729999999999995</v>
      </c>
      <c r="I50" s="4">
        <v>0.72729999999999995</v>
      </c>
      <c r="J50" s="2"/>
      <c r="K50" s="2">
        <v>11</v>
      </c>
      <c r="L50" s="2">
        <v>6</v>
      </c>
      <c r="M50" s="2">
        <v>8</v>
      </c>
      <c r="N50" s="2">
        <v>8</v>
      </c>
      <c r="O50" s="2">
        <v>8</v>
      </c>
      <c r="P50" s="2">
        <v>8</v>
      </c>
      <c r="Q50" s="2">
        <v>8</v>
      </c>
      <c r="R50" s="5">
        <f t="shared" si="6"/>
        <v>0.625</v>
      </c>
    </row>
    <row r="51" spans="2:26" ht="20.25" thickTop="1" thickBot="1">
      <c r="B51" s="2" t="s">
        <v>18</v>
      </c>
      <c r="C51" s="3">
        <v>44136</v>
      </c>
      <c r="D51" s="4">
        <v>0.42859999999999998</v>
      </c>
      <c r="E51" s="4">
        <v>0.42859999999999998</v>
      </c>
      <c r="F51" s="4">
        <v>0.5</v>
      </c>
      <c r="G51" s="4">
        <v>0.5</v>
      </c>
      <c r="H51" s="4">
        <v>0.5</v>
      </c>
      <c r="I51" s="4">
        <v>0.5</v>
      </c>
      <c r="J51" s="2"/>
      <c r="K51" s="2">
        <v>14</v>
      </c>
      <c r="L51" s="2">
        <v>6</v>
      </c>
      <c r="M51" s="2">
        <v>6</v>
      </c>
      <c r="N51" s="2">
        <v>7</v>
      </c>
      <c r="O51" s="2">
        <v>7</v>
      </c>
      <c r="P51" s="2">
        <v>7</v>
      </c>
      <c r="Q51" s="2">
        <v>7</v>
      </c>
      <c r="R51" s="5">
        <f t="shared" si="6"/>
        <v>0.6</v>
      </c>
    </row>
    <row r="52" spans="2:26" ht="20.25" thickTop="1" thickBot="1">
      <c r="B52" s="2" t="s">
        <v>18</v>
      </c>
      <c r="C52" s="3">
        <v>44166</v>
      </c>
      <c r="D52" s="4">
        <v>0.23080000000000001</v>
      </c>
      <c r="E52" s="4">
        <v>0.30769999999999997</v>
      </c>
      <c r="F52" s="4">
        <v>0.30769999999999997</v>
      </c>
      <c r="G52" s="4">
        <v>0.30769999999999997</v>
      </c>
      <c r="H52" s="4">
        <v>0.30769999999999997</v>
      </c>
      <c r="I52" s="4">
        <v>0.30769999999999997</v>
      </c>
      <c r="J52" s="2"/>
      <c r="K52" s="2">
        <v>13</v>
      </c>
      <c r="L52" s="2">
        <v>3</v>
      </c>
      <c r="M52" s="2">
        <v>4</v>
      </c>
      <c r="N52" s="2">
        <v>4</v>
      </c>
      <c r="O52" s="2">
        <v>4</v>
      </c>
      <c r="P52" s="2">
        <v>4</v>
      </c>
      <c r="Q52" s="2">
        <v>4</v>
      </c>
      <c r="R52" s="5">
        <f t="shared" si="6"/>
        <v>0.47368421052631576</v>
      </c>
    </row>
    <row r="53" spans="2:26" ht="20.25" thickTop="1" thickBot="1">
      <c r="B53" s="2" t="s">
        <v>18</v>
      </c>
      <c r="C53" s="3">
        <v>44197</v>
      </c>
      <c r="D53" s="4">
        <v>0.1111</v>
      </c>
      <c r="E53" s="4">
        <v>0.1111</v>
      </c>
      <c r="F53" s="4">
        <v>0.1111</v>
      </c>
      <c r="G53" s="4">
        <v>0.1111</v>
      </c>
      <c r="H53" s="4">
        <v>0.1111</v>
      </c>
      <c r="I53" s="4">
        <v>0.1111</v>
      </c>
      <c r="J53" s="2"/>
      <c r="K53" s="2">
        <v>18</v>
      </c>
      <c r="L53" s="2">
        <v>2</v>
      </c>
      <c r="M53" s="2">
        <v>2</v>
      </c>
      <c r="N53" s="2">
        <v>2</v>
      </c>
      <c r="O53" s="2">
        <v>2</v>
      </c>
      <c r="P53" s="2">
        <v>2</v>
      </c>
      <c r="Q53" s="2">
        <v>2</v>
      </c>
      <c r="R53" s="5">
        <f t="shared" si="6"/>
        <v>0.26666666666666666</v>
      </c>
    </row>
    <row r="54" spans="2:26" ht="51" thickTop="1" thickBot="1"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/>
      <c r="K54" s="1" t="s">
        <v>8</v>
      </c>
      <c r="L54" s="1" t="s">
        <v>9</v>
      </c>
      <c r="M54" s="1" t="s">
        <v>10</v>
      </c>
      <c r="N54" s="1" t="s">
        <v>11</v>
      </c>
      <c r="O54" s="1" t="s">
        <v>12</v>
      </c>
      <c r="P54" s="1" t="s">
        <v>13</v>
      </c>
      <c r="Q54" s="1" t="s">
        <v>14</v>
      </c>
      <c r="R54" s="1" t="s">
        <v>21</v>
      </c>
    </row>
    <row r="55" spans="2:26" ht="20.25" thickTop="1" thickBot="1">
      <c r="B55" s="2" t="s">
        <v>15</v>
      </c>
      <c r="C55" s="3">
        <v>43831</v>
      </c>
      <c r="D55" s="4">
        <v>0.51629999999999998</v>
      </c>
      <c r="E55" s="4">
        <v>0.72450000000000003</v>
      </c>
      <c r="F55" s="4">
        <v>0.81220000000000003</v>
      </c>
      <c r="G55" s="4">
        <v>0.84289999999999998</v>
      </c>
      <c r="H55" s="4">
        <v>0.85709999999999997</v>
      </c>
      <c r="I55" s="4">
        <v>0.87760000000000005</v>
      </c>
      <c r="J55" s="2"/>
      <c r="K55" s="2">
        <v>490</v>
      </c>
      <c r="L55" s="2">
        <v>253</v>
      </c>
      <c r="M55" s="2">
        <v>355</v>
      </c>
      <c r="N55" s="2">
        <v>398</v>
      </c>
      <c r="O55" s="2">
        <v>413</v>
      </c>
      <c r="P55" s="2">
        <v>420</v>
      </c>
      <c r="Q55" s="2">
        <v>430</v>
      </c>
      <c r="R55" s="5">
        <f>SUM(M55:M55)/SUM(K55:K55)</f>
        <v>0.72448979591836737</v>
      </c>
    </row>
    <row r="56" spans="2:26" ht="20.25" thickTop="1" thickBot="1">
      <c r="B56" s="2" t="s">
        <v>15</v>
      </c>
      <c r="C56" s="3">
        <v>43862</v>
      </c>
      <c r="D56" s="4">
        <v>0.57909999999999995</v>
      </c>
      <c r="E56" s="4">
        <v>0.77270000000000005</v>
      </c>
      <c r="F56" s="4">
        <v>0.83</v>
      </c>
      <c r="G56" s="4">
        <v>0.86360000000000003</v>
      </c>
      <c r="H56" s="4">
        <v>0.88139999999999996</v>
      </c>
      <c r="I56" s="4">
        <v>0.89129999999999998</v>
      </c>
      <c r="J56" s="2"/>
      <c r="K56" s="2">
        <v>506</v>
      </c>
      <c r="L56" s="2">
        <v>293</v>
      </c>
      <c r="M56" s="2">
        <v>391</v>
      </c>
      <c r="N56" s="2">
        <v>420</v>
      </c>
      <c r="O56" s="2">
        <v>437</v>
      </c>
      <c r="P56" s="2">
        <v>446</v>
      </c>
      <c r="Q56" s="2">
        <v>451</v>
      </c>
      <c r="R56" s="5">
        <f>SUM(M55:M56)/SUM(K55:K56)</f>
        <v>0.74899598393574296</v>
      </c>
      <c r="Z56" s="5"/>
    </row>
    <row r="57" spans="2:26" ht="20.25" thickTop="1" thickBot="1">
      <c r="B57" s="2" t="s">
        <v>15</v>
      </c>
      <c r="C57" s="3">
        <v>43891</v>
      </c>
      <c r="D57" s="4">
        <v>0.70579999999999998</v>
      </c>
      <c r="E57" s="4">
        <v>0.80720000000000003</v>
      </c>
      <c r="F57" s="4">
        <v>0.86480000000000001</v>
      </c>
      <c r="G57" s="4">
        <v>0.90259999999999996</v>
      </c>
      <c r="H57" s="4">
        <v>0.91849999999999998</v>
      </c>
      <c r="I57" s="4">
        <v>0.93640000000000001</v>
      </c>
      <c r="J57" s="2"/>
      <c r="K57" s="2">
        <v>503</v>
      </c>
      <c r="L57" s="2">
        <v>355</v>
      </c>
      <c r="M57" s="2">
        <v>406</v>
      </c>
      <c r="N57" s="2">
        <v>435</v>
      </c>
      <c r="O57" s="2">
        <v>454</v>
      </c>
      <c r="P57" s="2">
        <v>462</v>
      </c>
      <c r="Q57" s="2">
        <v>471</v>
      </c>
      <c r="R57" s="5">
        <f t="shared" si="6"/>
        <v>0.76851234156104065</v>
      </c>
      <c r="Z57" s="5"/>
    </row>
    <row r="58" spans="2:26" ht="20.25" thickTop="1" thickBot="1">
      <c r="B58" s="2" t="s">
        <v>15</v>
      </c>
      <c r="C58" s="3">
        <v>43922</v>
      </c>
      <c r="D58" s="4">
        <v>0.60319999999999996</v>
      </c>
      <c r="E58" s="4">
        <v>0.78559999999999997</v>
      </c>
      <c r="F58" s="4">
        <v>0.85570000000000002</v>
      </c>
      <c r="G58" s="4">
        <v>0.88180000000000003</v>
      </c>
      <c r="H58" s="4">
        <v>0.90180000000000005</v>
      </c>
      <c r="I58" s="4">
        <v>0.91779999999999995</v>
      </c>
      <c r="J58" s="2"/>
      <c r="K58" s="2">
        <v>499</v>
      </c>
      <c r="L58" s="2">
        <v>301</v>
      </c>
      <c r="M58" s="2">
        <v>392</v>
      </c>
      <c r="N58" s="2">
        <v>427</v>
      </c>
      <c r="O58" s="2">
        <v>440</v>
      </c>
      <c r="P58" s="2">
        <v>450</v>
      </c>
      <c r="Q58" s="2">
        <v>458</v>
      </c>
      <c r="R58" s="5">
        <f t="shared" si="6"/>
        <v>0.78846153846153844</v>
      </c>
      <c r="Z58" s="5"/>
    </row>
    <row r="59" spans="2:26" ht="20.25" thickTop="1" thickBot="1">
      <c r="B59" s="2" t="s">
        <v>15</v>
      </c>
      <c r="C59" s="3">
        <v>43952</v>
      </c>
      <c r="D59" s="4">
        <v>0.61750000000000005</v>
      </c>
      <c r="E59" s="4">
        <v>0.82069999999999999</v>
      </c>
      <c r="F59" s="4">
        <v>0.87849999999999995</v>
      </c>
      <c r="G59" s="4">
        <v>0.9143</v>
      </c>
      <c r="H59" s="4">
        <v>0.92630000000000001</v>
      </c>
      <c r="I59" s="4">
        <v>0.93820000000000003</v>
      </c>
      <c r="J59" s="2"/>
      <c r="K59" s="2">
        <v>502</v>
      </c>
      <c r="L59" s="2">
        <v>310</v>
      </c>
      <c r="M59" s="2">
        <v>412</v>
      </c>
      <c r="N59" s="2">
        <v>441</v>
      </c>
      <c r="O59" s="2">
        <v>459</v>
      </c>
      <c r="P59" s="2">
        <v>465</v>
      </c>
      <c r="Q59" s="2">
        <v>471</v>
      </c>
      <c r="R59" s="5">
        <f t="shared" si="6"/>
        <v>0.80452127659574468</v>
      </c>
      <c r="Z59" s="5"/>
    </row>
    <row r="60" spans="2:26" ht="20.25" thickTop="1" thickBot="1">
      <c r="B60" s="2" t="s">
        <v>15</v>
      </c>
      <c r="C60" s="3">
        <v>43983</v>
      </c>
      <c r="D60" s="4">
        <v>0.70620000000000005</v>
      </c>
      <c r="E60" s="4">
        <v>0.84509999999999996</v>
      </c>
      <c r="F60" s="4">
        <v>0.89939999999999998</v>
      </c>
      <c r="G60" s="4">
        <v>0.92759999999999998</v>
      </c>
      <c r="H60" s="4">
        <v>0.94369999999999998</v>
      </c>
      <c r="I60" s="4">
        <v>0.95369999999999999</v>
      </c>
      <c r="J60" s="2"/>
      <c r="K60" s="2">
        <v>497</v>
      </c>
      <c r="L60" s="2">
        <v>351</v>
      </c>
      <c r="M60" s="2">
        <v>420</v>
      </c>
      <c r="N60" s="2">
        <v>447</v>
      </c>
      <c r="O60" s="2">
        <v>461</v>
      </c>
      <c r="P60" s="2">
        <v>469</v>
      </c>
      <c r="Q60" s="2">
        <v>474</v>
      </c>
      <c r="R60" s="5">
        <f t="shared" si="6"/>
        <v>0.81708945260347132</v>
      </c>
      <c r="Z60" s="5"/>
    </row>
    <row r="61" spans="2:26" ht="20.25" thickTop="1" thickBot="1">
      <c r="B61" s="2" t="s">
        <v>15</v>
      </c>
      <c r="C61" s="3">
        <v>44013</v>
      </c>
      <c r="D61" s="4">
        <v>0.69140000000000001</v>
      </c>
      <c r="E61" s="4">
        <v>0.8236</v>
      </c>
      <c r="F61" s="4">
        <v>0.89780000000000004</v>
      </c>
      <c r="G61" s="4">
        <v>0.91379999999999995</v>
      </c>
      <c r="H61" s="4">
        <v>0.92589999999999995</v>
      </c>
      <c r="I61" s="4">
        <v>0.93589999999999995</v>
      </c>
      <c r="J61" s="2"/>
      <c r="K61" s="2">
        <v>499</v>
      </c>
      <c r="L61" s="2">
        <v>345</v>
      </c>
      <c r="M61" s="2">
        <v>411</v>
      </c>
      <c r="N61" s="2">
        <v>448</v>
      </c>
      <c r="O61" s="2">
        <v>456</v>
      </c>
      <c r="P61" s="2">
        <v>462</v>
      </c>
      <c r="Q61" s="2">
        <v>467</v>
      </c>
      <c r="R61" s="5">
        <f t="shared" si="6"/>
        <v>0.8297730307076101</v>
      </c>
      <c r="Z61" s="5"/>
    </row>
    <row r="62" spans="2:26" ht="20.25" thickTop="1" thickBot="1">
      <c r="B62" s="2" t="s">
        <v>15</v>
      </c>
      <c r="C62" s="3">
        <v>44044</v>
      </c>
      <c r="D62" s="4">
        <v>0.68610000000000004</v>
      </c>
      <c r="E62" s="4">
        <v>0.84309999999999996</v>
      </c>
      <c r="F62" s="4">
        <v>0.90949999999999998</v>
      </c>
      <c r="G62" s="4">
        <v>0.94159999999999999</v>
      </c>
      <c r="H62" s="4">
        <v>0.95369999999999999</v>
      </c>
      <c r="I62" s="4">
        <v>0.95979999999999999</v>
      </c>
      <c r="J62" s="2"/>
      <c r="K62" s="2">
        <v>497</v>
      </c>
      <c r="L62" s="2">
        <v>341</v>
      </c>
      <c r="M62" s="2">
        <v>419</v>
      </c>
      <c r="N62" s="2">
        <v>452</v>
      </c>
      <c r="O62" s="2">
        <v>468</v>
      </c>
      <c r="P62" s="2">
        <v>474</v>
      </c>
      <c r="Q62" s="2">
        <v>477</v>
      </c>
      <c r="R62" s="5">
        <f t="shared" si="6"/>
        <v>0.83724045545880776</v>
      </c>
      <c r="Z62" s="5"/>
    </row>
    <row r="63" spans="2:26" ht="20.25" thickTop="1" thickBot="1">
      <c r="B63" s="2" t="s">
        <v>15</v>
      </c>
      <c r="C63" s="3">
        <v>44075</v>
      </c>
      <c r="D63" s="4">
        <v>0.65410000000000001</v>
      </c>
      <c r="E63" s="4">
        <v>0.84689999999999999</v>
      </c>
      <c r="F63" s="4">
        <v>0.90849999999999997</v>
      </c>
      <c r="G63" s="4">
        <v>0.9304</v>
      </c>
      <c r="H63" s="4">
        <v>0.9304</v>
      </c>
      <c r="I63" s="4">
        <v>0.93240000000000001</v>
      </c>
      <c r="J63" s="2"/>
      <c r="K63" s="2">
        <v>503</v>
      </c>
      <c r="L63" s="2">
        <v>329</v>
      </c>
      <c r="M63" s="2">
        <v>426</v>
      </c>
      <c r="N63" s="2">
        <v>457</v>
      </c>
      <c r="O63" s="2">
        <v>468</v>
      </c>
      <c r="P63" s="2">
        <v>468</v>
      </c>
      <c r="Q63" s="2">
        <v>469</v>
      </c>
      <c r="R63" s="5">
        <f t="shared" si="6"/>
        <v>0.83789192795196799</v>
      </c>
      <c r="Z63" s="5"/>
    </row>
    <row r="64" spans="2:26" ht="20.25" thickTop="1" thickBot="1">
      <c r="B64" s="2" t="s">
        <v>15</v>
      </c>
      <c r="C64" s="3">
        <v>44105</v>
      </c>
      <c r="D64" s="4">
        <v>0.752</v>
      </c>
      <c r="E64" s="4">
        <v>0.89680000000000004</v>
      </c>
      <c r="F64" s="4">
        <v>0.92859999999999998</v>
      </c>
      <c r="G64" s="4">
        <v>0.9405</v>
      </c>
      <c r="H64" s="4">
        <v>0.9405</v>
      </c>
      <c r="I64" s="4">
        <v>0.9405</v>
      </c>
      <c r="J64" s="2"/>
      <c r="K64" s="2">
        <v>504</v>
      </c>
      <c r="L64" s="2">
        <v>379</v>
      </c>
      <c r="M64" s="2">
        <v>452</v>
      </c>
      <c r="N64" s="2">
        <v>468</v>
      </c>
      <c r="O64" s="2">
        <v>474</v>
      </c>
      <c r="P64" s="2">
        <v>474</v>
      </c>
      <c r="Q64" s="2">
        <v>474</v>
      </c>
      <c r="R64" s="5">
        <f t="shared" si="6"/>
        <v>0.8623670212765957</v>
      </c>
      <c r="Z64" s="5"/>
    </row>
    <row r="65" spans="2:26" ht="20.25" thickTop="1" thickBot="1">
      <c r="B65" s="2" t="s">
        <v>15</v>
      </c>
      <c r="C65" s="3">
        <v>44136</v>
      </c>
      <c r="D65" s="4">
        <v>0.76910000000000001</v>
      </c>
      <c r="E65" s="4">
        <v>0.87749999999999995</v>
      </c>
      <c r="F65" s="4">
        <v>0.89959999999999996</v>
      </c>
      <c r="G65" s="4">
        <v>0.89959999999999996</v>
      </c>
      <c r="H65" s="4">
        <v>0.89959999999999996</v>
      </c>
      <c r="I65" s="4">
        <v>0.89959999999999996</v>
      </c>
      <c r="J65" s="2"/>
      <c r="K65" s="2">
        <v>498</v>
      </c>
      <c r="L65" s="2">
        <v>383</v>
      </c>
      <c r="M65" s="2">
        <v>437</v>
      </c>
      <c r="N65" s="2">
        <v>448</v>
      </c>
      <c r="O65" s="2">
        <v>448</v>
      </c>
      <c r="P65" s="2">
        <v>448</v>
      </c>
      <c r="Q65" s="2">
        <v>448</v>
      </c>
      <c r="R65" s="5">
        <f t="shared" si="6"/>
        <v>0.87375415282392022</v>
      </c>
      <c r="Z65" s="5"/>
    </row>
    <row r="66" spans="2:26" ht="20.25" thickTop="1" thickBot="1">
      <c r="B66" s="2" t="s">
        <v>15</v>
      </c>
      <c r="C66" s="3">
        <v>44166</v>
      </c>
      <c r="D66" s="4">
        <v>0.71909999999999996</v>
      </c>
      <c r="E66" s="4">
        <v>0.82469999999999999</v>
      </c>
      <c r="F66" s="4">
        <v>0.82869999999999999</v>
      </c>
      <c r="G66" s="4">
        <v>0.82869999999999999</v>
      </c>
      <c r="H66" s="4">
        <v>0.82869999999999999</v>
      </c>
      <c r="I66" s="4">
        <v>0.82869999999999999</v>
      </c>
      <c r="J66" s="2"/>
      <c r="K66" s="2">
        <v>502</v>
      </c>
      <c r="L66" s="2">
        <v>361</v>
      </c>
      <c r="M66" s="2">
        <v>414</v>
      </c>
      <c r="N66" s="2">
        <v>416</v>
      </c>
      <c r="O66" s="2">
        <v>416</v>
      </c>
      <c r="P66" s="2">
        <v>416</v>
      </c>
      <c r="Q66" s="2">
        <v>416</v>
      </c>
      <c r="R66" s="5">
        <f t="shared" si="6"/>
        <v>0.86635638297872342</v>
      </c>
      <c r="Z66" s="5"/>
    </row>
    <row r="67" spans="2:26" ht="20.25" thickTop="1" thickBot="1">
      <c r="B67" s="2" t="s">
        <v>15</v>
      </c>
      <c r="C67" s="3">
        <v>44197</v>
      </c>
      <c r="D67" s="4">
        <v>0.35599999999999998</v>
      </c>
      <c r="E67" s="4">
        <v>0.35799999999999998</v>
      </c>
      <c r="F67" s="4">
        <v>0.35799999999999998</v>
      </c>
      <c r="G67" s="4">
        <v>0.35799999999999998</v>
      </c>
      <c r="H67" s="4">
        <v>0.35799999999999998</v>
      </c>
      <c r="I67" s="4">
        <v>0.35799999999999998</v>
      </c>
      <c r="J67" s="2"/>
      <c r="K67" s="2">
        <v>500</v>
      </c>
      <c r="L67" s="2">
        <v>178</v>
      </c>
      <c r="M67" s="2">
        <v>179</v>
      </c>
      <c r="N67" s="2">
        <v>179</v>
      </c>
      <c r="O67" s="2">
        <v>179</v>
      </c>
      <c r="P67" s="2">
        <v>179</v>
      </c>
      <c r="Q67" s="2">
        <v>179</v>
      </c>
      <c r="R67" s="5">
        <f t="shared" si="6"/>
        <v>0.68666666666666665</v>
      </c>
      <c r="Z67" s="5"/>
    </row>
    <row r="68" spans="2:26" ht="20.25" thickTop="1" thickBot="1">
      <c r="B68" s="2" t="s">
        <v>16</v>
      </c>
      <c r="C68" s="3">
        <v>43831</v>
      </c>
      <c r="D68" s="4">
        <v>0.59209999999999996</v>
      </c>
      <c r="E68" s="4">
        <v>0.67110000000000003</v>
      </c>
      <c r="F68" s="4">
        <v>0.69740000000000002</v>
      </c>
      <c r="G68" s="4">
        <v>0.71050000000000002</v>
      </c>
      <c r="H68" s="4">
        <v>0.72370000000000001</v>
      </c>
      <c r="I68" s="4">
        <v>0.72370000000000001</v>
      </c>
      <c r="J68" s="2"/>
      <c r="K68" s="2">
        <v>76</v>
      </c>
      <c r="L68" s="2">
        <v>45</v>
      </c>
      <c r="M68" s="2">
        <v>51</v>
      </c>
      <c r="N68" s="2">
        <v>53</v>
      </c>
      <c r="O68" s="2">
        <v>54</v>
      </c>
      <c r="P68" s="2">
        <v>55</v>
      </c>
      <c r="Q68" s="2">
        <v>55</v>
      </c>
      <c r="R68" s="5">
        <f>SUM(M68:M68)/SUM(K68:K68)</f>
        <v>0.67105263157894735</v>
      </c>
    </row>
    <row r="69" spans="2:26" ht="20.25" thickTop="1" thickBot="1">
      <c r="B69" s="2" t="s">
        <v>16</v>
      </c>
      <c r="C69" s="3">
        <v>43862</v>
      </c>
      <c r="D69" s="4">
        <v>0.5333</v>
      </c>
      <c r="E69" s="4">
        <v>0.60740000000000005</v>
      </c>
      <c r="F69" s="4">
        <v>0.64439999999999997</v>
      </c>
      <c r="G69" s="4">
        <v>0.67410000000000003</v>
      </c>
      <c r="H69" s="4">
        <v>0.68149999999999999</v>
      </c>
      <c r="I69" s="4">
        <v>0.68889999999999996</v>
      </c>
      <c r="J69" s="2"/>
      <c r="K69" s="2">
        <v>135</v>
      </c>
      <c r="L69" s="2">
        <v>72</v>
      </c>
      <c r="M69" s="2">
        <v>82</v>
      </c>
      <c r="N69" s="2">
        <v>87</v>
      </c>
      <c r="O69" s="2">
        <v>91</v>
      </c>
      <c r="P69" s="2">
        <v>92</v>
      </c>
      <c r="Q69" s="2">
        <v>93</v>
      </c>
      <c r="R69" s="5">
        <f>SUM(M68:M69)/SUM(K68:K69)</f>
        <v>0.63033175355450233</v>
      </c>
    </row>
    <row r="70" spans="2:26" ht="20.25" thickTop="1" thickBot="1">
      <c r="B70" s="2" t="s">
        <v>16</v>
      </c>
      <c r="C70" s="3">
        <v>43891</v>
      </c>
      <c r="D70" s="4">
        <v>0.52039999999999997</v>
      </c>
      <c r="E70" s="4">
        <v>0.63270000000000004</v>
      </c>
      <c r="F70" s="4">
        <v>0.68369999999999997</v>
      </c>
      <c r="G70" s="4">
        <v>0.70920000000000005</v>
      </c>
      <c r="H70" s="4">
        <v>0.72960000000000003</v>
      </c>
      <c r="I70" s="4">
        <v>0.73980000000000001</v>
      </c>
      <c r="J70" s="2"/>
      <c r="K70" s="2">
        <v>196</v>
      </c>
      <c r="L70" s="2">
        <v>102</v>
      </c>
      <c r="M70" s="2">
        <v>124</v>
      </c>
      <c r="N70" s="2">
        <v>134</v>
      </c>
      <c r="O70" s="2">
        <v>139</v>
      </c>
      <c r="P70" s="2">
        <v>143</v>
      </c>
      <c r="Q70" s="2">
        <v>145</v>
      </c>
      <c r="R70" s="5">
        <f t="shared" si="6"/>
        <v>0.6314496314496314</v>
      </c>
    </row>
    <row r="71" spans="2:26" ht="20.25" thickTop="1" thickBot="1">
      <c r="B71" s="2" t="s">
        <v>16</v>
      </c>
      <c r="C71" s="3">
        <v>43922</v>
      </c>
      <c r="D71" s="4">
        <v>0.46379999999999999</v>
      </c>
      <c r="E71" s="4">
        <v>0.60850000000000004</v>
      </c>
      <c r="F71" s="4">
        <v>0.67659999999999998</v>
      </c>
      <c r="G71" s="4">
        <v>0.70209999999999995</v>
      </c>
      <c r="H71" s="4">
        <v>0.71060000000000001</v>
      </c>
      <c r="I71" s="4">
        <v>0.72770000000000001</v>
      </c>
      <c r="J71" s="2"/>
      <c r="K71" s="2">
        <v>235</v>
      </c>
      <c r="L71" s="2">
        <v>109</v>
      </c>
      <c r="M71" s="2">
        <v>143</v>
      </c>
      <c r="N71" s="2">
        <v>159</v>
      </c>
      <c r="O71" s="2">
        <v>165</v>
      </c>
      <c r="P71" s="2">
        <v>167</v>
      </c>
      <c r="Q71" s="2">
        <v>171</v>
      </c>
      <c r="R71" s="5">
        <f t="shared" ref="R71:R79" si="15">SUM(M69:M71)/SUM(K69:K71)</f>
        <v>0.61660777385159016</v>
      </c>
    </row>
    <row r="72" spans="2:26" ht="20.25" thickTop="1" thickBot="1">
      <c r="B72" s="2" t="s">
        <v>16</v>
      </c>
      <c r="C72" s="3">
        <v>43952</v>
      </c>
      <c r="D72" s="4">
        <v>0.52429999999999999</v>
      </c>
      <c r="E72" s="4">
        <v>0.60540000000000005</v>
      </c>
      <c r="F72" s="4">
        <v>0.65410000000000001</v>
      </c>
      <c r="G72" s="4">
        <v>0.68110000000000004</v>
      </c>
      <c r="H72" s="4">
        <v>0.68110000000000004</v>
      </c>
      <c r="I72" s="4">
        <v>0.69189999999999996</v>
      </c>
      <c r="J72" s="2"/>
      <c r="K72" s="2">
        <v>185</v>
      </c>
      <c r="L72" s="2">
        <v>97</v>
      </c>
      <c r="M72" s="2">
        <v>112</v>
      </c>
      <c r="N72" s="2">
        <v>121</v>
      </c>
      <c r="O72" s="2">
        <v>126</v>
      </c>
      <c r="P72" s="2">
        <v>126</v>
      </c>
      <c r="Q72" s="2">
        <v>128</v>
      </c>
      <c r="R72" s="5">
        <f t="shared" si="15"/>
        <v>0.61525974025974028</v>
      </c>
    </row>
    <row r="73" spans="2:26" ht="20.25" thickTop="1" thickBot="1">
      <c r="B73" s="2" t="s">
        <v>16</v>
      </c>
      <c r="C73" s="3">
        <v>43983</v>
      </c>
      <c r="D73" s="4">
        <v>0.51719999999999999</v>
      </c>
      <c r="E73" s="4">
        <v>0.62839999999999996</v>
      </c>
      <c r="F73" s="4">
        <v>0.69730000000000003</v>
      </c>
      <c r="G73" s="4">
        <v>0.71650000000000003</v>
      </c>
      <c r="H73" s="4">
        <v>0.73180000000000001</v>
      </c>
      <c r="I73" s="4">
        <v>0.75860000000000005</v>
      </c>
      <c r="J73" s="2"/>
      <c r="K73" s="2">
        <v>261</v>
      </c>
      <c r="L73" s="2">
        <v>135</v>
      </c>
      <c r="M73" s="2">
        <v>164</v>
      </c>
      <c r="N73" s="2">
        <v>182</v>
      </c>
      <c r="O73" s="2">
        <v>187</v>
      </c>
      <c r="P73" s="2">
        <v>191</v>
      </c>
      <c r="Q73" s="2">
        <v>198</v>
      </c>
      <c r="R73" s="5">
        <f t="shared" si="15"/>
        <v>0.61527165932452277</v>
      </c>
    </row>
    <row r="74" spans="2:26" ht="20.25" thickTop="1" thickBot="1">
      <c r="B74" s="2" t="s">
        <v>16</v>
      </c>
      <c r="C74" s="3">
        <v>44013</v>
      </c>
      <c r="D74" s="4">
        <v>0.5161</v>
      </c>
      <c r="E74" s="4">
        <v>0.63439999999999996</v>
      </c>
      <c r="F74" s="4">
        <v>0.68820000000000003</v>
      </c>
      <c r="G74" s="4">
        <v>0.73839999999999995</v>
      </c>
      <c r="H74" s="4">
        <v>0.74909999999999999</v>
      </c>
      <c r="I74" s="4">
        <v>0.75990000000000002</v>
      </c>
      <c r="J74" s="2"/>
      <c r="K74" s="2">
        <v>279</v>
      </c>
      <c r="L74" s="2">
        <v>144</v>
      </c>
      <c r="M74" s="2">
        <v>177</v>
      </c>
      <c r="N74" s="2">
        <v>192</v>
      </c>
      <c r="O74" s="2">
        <v>206</v>
      </c>
      <c r="P74" s="2">
        <v>209</v>
      </c>
      <c r="Q74" s="2">
        <v>212</v>
      </c>
      <c r="R74" s="5">
        <f t="shared" si="15"/>
        <v>0.6248275862068966</v>
      </c>
    </row>
    <row r="75" spans="2:26" ht="20.25" thickTop="1" thickBot="1">
      <c r="B75" s="2" t="s">
        <v>16</v>
      </c>
      <c r="C75" s="3">
        <v>44044</v>
      </c>
      <c r="D75" s="4">
        <v>0.5071</v>
      </c>
      <c r="E75" s="4">
        <v>0.65600000000000003</v>
      </c>
      <c r="F75" s="4">
        <v>0.70569999999999999</v>
      </c>
      <c r="G75" s="4">
        <v>0.73760000000000003</v>
      </c>
      <c r="H75" s="4">
        <v>0.75180000000000002</v>
      </c>
      <c r="I75" s="4">
        <v>0.75529999999999997</v>
      </c>
      <c r="J75" s="2"/>
      <c r="K75" s="2">
        <v>282</v>
      </c>
      <c r="L75" s="2">
        <v>143</v>
      </c>
      <c r="M75" s="2">
        <v>185</v>
      </c>
      <c r="N75" s="2">
        <v>199</v>
      </c>
      <c r="O75" s="2">
        <v>208</v>
      </c>
      <c r="P75" s="2">
        <v>212</v>
      </c>
      <c r="Q75" s="2">
        <v>213</v>
      </c>
      <c r="R75" s="5">
        <f t="shared" si="15"/>
        <v>0.63990267639902676</v>
      </c>
    </row>
    <row r="76" spans="2:26" ht="20.25" thickTop="1" thickBot="1">
      <c r="B76" s="2" t="s">
        <v>16</v>
      </c>
      <c r="C76" s="3">
        <v>44075</v>
      </c>
      <c r="D76" s="4">
        <v>0.55220000000000002</v>
      </c>
      <c r="E76" s="4">
        <v>0.65659999999999996</v>
      </c>
      <c r="F76" s="4">
        <v>0.69359999999999999</v>
      </c>
      <c r="G76" s="4">
        <v>0.72729999999999995</v>
      </c>
      <c r="H76" s="4">
        <v>0.73399999999999999</v>
      </c>
      <c r="I76" s="4">
        <v>0.73399999999999999</v>
      </c>
      <c r="J76" s="2"/>
      <c r="K76" s="2">
        <v>297</v>
      </c>
      <c r="L76" s="2">
        <v>164</v>
      </c>
      <c r="M76" s="2">
        <v>195</v>
      </c>
      <c r="N76" s="2">
        <v>206</v>
      </c>
      <c r="O76" s="2">
        <v>216</v>
      </c>
      <c r="P76" s="2">
        <v>218</v>
      </c>
      <c r="Q76" s="2">
        <v>218</v>
      </c>
      <c r="R76" s="5">
        <f t="shared" si="15"/>
        <v>0.64918414918414924</v>
      </c>
    </row>
    <row r="77" spans="2:26" ht="20.25" thickTop="1" thickBot="1">
      <c r="B77" s="2" t="s">
        <v>16</v>
      </c>
      <c r="C77" s="3">
        <v>44105</v>
      </c>
      <c r="D77" s="4">
        <v>0.54549999999999998</v>
      </c>
      <c r="E77" s="4">
        <v>0.64980000000000004</v>
      </c>
      <c r="F77" s="4">
        <v>0.6835</v>
      </c>
      <c r="G77" s="4">
        <v>0.69699999999999995</v>
      </c>
      <c r="H77" s="4">
        <v>0.69699999999999995</v>
      </c>
      <c r="I77" s="4">
        <v>0.69699999999999995</v>
      </c>
      <c r="J77" s="2"/>
      <c r="K77" s="2">
        <v>297</v>
      </c>
      <c r="L77" s="2">
        <v>162</v>
      </c>
      <c r="M77" s="2">
        <v>193</v>
      </c>
      <c r="N77" s="2">
        <v>203</v>
      </c>
      <c r="O77" s="2">
        <v>207</v>
      </c>
      <c r="P77" s="2">
        <v>207</v>
      </c>
      <c r="Q77" s="2">
        <v>207</v>
      </c>
      <c r="R77" s="5">
        <f t="shared" si="15"/>
        <v>0.65410958904109584</v>
      </c>
    </row>
    <row r="78" spans="2:26" ht="20.25" thickTop="1" thickBot="1">
      <c r="B78" s="2" t="s">
        <v>16</v>
      </c>
      <c r="C78" s="3">
        <v>44136</v>
      </c>
      <c r="D78" s="4">
        <v>0.55710000000000004</v>
      </c>
      <c r="E78" s="4">
        <v>0.63700000000000001</v>
      </c>
      <c r="F78" s="4">
        <v>0.65529999999999999</v>
      </c>
      <c r="G78" s="4">
        <v>0.65529999999999999</v>
      </c>
      <c r="H78" s="4">
        <v>0.65529999999999999</v>
      </c>
      <c r="I78" s="4">
        <v>0.65529999999999999</v>
      </c>
      <c r="J78" s="2"/>
      <c r="K78" s="2">
        <v>438</v>
      </c>
      <c r="L78" s="2">
        <v>244</v>
      </c>
      <c r="M78" s="2">
        <v>279</v>
      </c>
      <c r="N78" s="2">
        <v>287</v>
      </c>
      <c r="O78" s="2">
        <v>287</v>
      </c>
      <c r="P78" s="2">
        <v>287</v>
      </c>
      <c r="Q78" s="2">
        <v>287</v>
      </c>
      <c r="R78" s="5">
        <f t="shared" si="15"/>
        <v>0.64631782945736438</v>
      </c>
    </row>
    <row r="79" spans="2:26" ht="20.25" thickTop="1" thickBot="1">
      <c r="B79" s="2" t="s">
        <v>16</v>
      </c>
      <c r="C79" s="3">
        <v>44166</v>
      </c>
      <c r="D79" s="4">
        <v>0.43540000000000001</v>
      </c>
      <c r="E79" s="4">
        <v>0.48609999999999998</v>
      </c>
      <c r="F79" s="4">
        <v>0.48609999999999998</v>
      </c>
      <c r="G79" s="4">
        <v>0.48609999999999998</v>
      </c>
      <c r="H79" s="4">
        <v>0.48609999999999998</v>
      </c>
      <c r="I79" s="4">
        <v>0.48609999999999998</v>
      </c>
      <c r="J79" s="2"/>
      <c r="K79" s="2">
        <v>395</v>
      </c>
      <c r="L79" s="2">
        <v>172</v>
      </c>
      <c r="M79" s="2">
        <v>192</v>
      </c>
      <c r="N79" s="2">
        <v>192</v>
      </c>
      <c r="O79" s="2">
        <v>192</v>
      </c>
      <c r="P79" s="2">
        <v>192</v>
      </c>
      <c r="Q79" s="2">
        <v>192</v>
      </c>
      <c r="R79" s="5">
        <f t="shared" si="15"/>
        <v>0.5876106194690266</v>
      </c>
    </row>
    <row r="80" spans="2:26" ht="20.25" thickTop="1" thickBot="1">
      <c r="B80" s="2" t="s">
        <v>16</v>
      </c>
      <c r="C80" s="3">
        <v>44197</v>
      </c>
      <c r="D80" s="4">
        <v>0.17849999999999999</v>
      </c>
      <c r="E80" s="4">
        <v>0.17849999999999999</v>
      </c>
      <c r="F80" s="4">
        <v>0.17849999999999999</v>
      </c>
      <c r="G80" s="4">
        <v>0.17849999999999999</v>
      </c>
      <c r="H80" s="4">
        <v>0.17849999999999999</v>
      </c>
      <c r="I80" s="4">
        <v>0.17849999999999999</v>
      </c>
      <c r="J80" s="2"/>
      <c r="K80" s="2">
        <v>381</v>
      </c>
      <c r="L80" s="2">
        <v>68</v>
      </c>
      <c r="M80" s="2">
        <v>68</v>
      </c>
      <c r="N80" s="2">
        <v>68</v>
      </c>
      <c r="O80" s="2">
        <v>68</v>
      </c>
      <c r="P80" s="2">
        <v>68</v>
      </c>
      <c r="Q80" s="2">
        <v>68</v>
      </c>
      <c r="R80" s="5">
        <f>SUM(M80:M80)/SUM(K80:K80)</f>
        <v>0.17847769028871391</v>
      </c>
    </row>
    <row r="81" spans="2:18" ht="20.25" thickTop="1" thickBot="1">
      <c r="B81" s="2" t="s">
        <v>17</v>
      </c>
      <c r="C81" s="3">
        <v>43831</v>
      </c>
      <c r="D81" s="4">
        <v>0.85709999999999997</v>
      </c>
      <c r="E81" s="4">
        <v>0.85709999999999997</v>
      </c>
      <c r="F81" s="4">
        <v>0.85709999999999997</v>
      </c>
      <c r="G81" s="4">
        <v>0.85709999999999997</v>
      </c>
      <c r="H81" s="4">
        <v>0.85709999999999997</v>
      </c>
      <c r="I81" s="4">
        <v>0.85709999999999997</v>
      </c>
      <c r="J81" s="2"/>
      <c r="K81" s="2">
        <v>7</v>
      </c>
      <c r="L81" s="2">
        <v>6</v>
      </c>
      <c r="M81" s="2">
        <v>6</v>
      </c>
      <c r="N81" s="2">
        <v>6</v>
      </c>
      <c r="O81" s="2">
        <v>6</v>
      </c>
      <c r="P81" s="2">
        <v>6</v>
      </c>
      <c r="Q81" s="2">
        <v>6</v>
      </c>
      <c r="R81" s="5">
        <f>SUM(M81:M81)/SUM(K81:K81)</f>
        <v>0.8571428571428571</v>
      </c>
    </row>
    <row r="82" spans="2:18" ht="20.25" thickTop="1" thickBot="1">
      <c r="B82" s="2" t="s">
        <v>17</v>
      </c>
      <c r="C82" s="3">
        <v>43862</v>
      </c>
      <c r="D82" s="4">
        <v>0.85709999999999997</v>
      </c>
      <c r="E82" s="4">
        <v>0.89290000000000003</v>
      </c>
      <c r="F82" s="4">
        <v>0.92859999999999998</v>
      </c>
      <c r="G82" s="4">
        <v>1</v>
      </c>
      <c r="H82" s="4">
        <v>1</v>
      </c>
      <c r="I82" s="4">
        <v>1</v>
      </c>
      <c r="J82" s="2"/>
      <c r="K82" s="2">
        <v>28</v>
      </c>
      <c r="L82" s="2">
        <v>24</v>
      </c>
      <c r="M82" s="2">
        <v>25</v>
      </c>
      <c r="N82" s="2">
        <v>26</v>
      </c>
      <c r="O82" s="2">
        <v>28</v>
      </c>
      <c r="P82" s="2">
        <v>28</v>
      </c>
      <c r="Q82" s="2">
        <v>28</v>
      </c>
      <c r="R82" s="5">
        <f>SUM(M81:M82)/SUM(K81:K82)</f>
        <v>0.88571428571428568</v>
      </c>
    </row>
    <row r="83" spans="2:18" ht="20.25" thickTop="1" thickBot="1">
      <c r="B83" s="2" t="s">
        <v>17</v>
      </c>
      <c r="C83" s="3">
        <v>43891</v>
      </c>
      <c r="D83" s="4">
        <v>0.65849999999999997</v>
      </c>
      <c r="E83" s="4">
        <v>0.73170000000000002</v>
      </c>
      <c r="F83" s="4">
        <v>0.75609999999999999</v>
      </c>
      <c r="G83" s="4">
        <v>0.80489999999999995</v>
      </c>
      <c r="H83" s="4">
        <v>0.82930000000000004</v>
      </c>
      <c r="I83" s="4">
        <v>0.82930000000000004</v>
      </c>
      <c r="J83" s="2"/>
      <c r="K83" s="2">
        <v>41</v>
      </c>
      <c r="L83" s="2">
        <v>27</v>
      </c>
      <c r="M83" s="2">
        <v>30</v>
      </c>
      <c r="N83" s="2">
        <v>31</v>
      </c>
      <c r="O83" s="2">
        <v>33</v>
      </c>
      <c r="P83" s="2">
        <v>34</v>
      </c>
      <c r="Q83" s="2">
        <v>34</v>
      </c>
      <c r="R83" s="5">
        <f t="shared" ref="R83:R92" si="16">SUM(M81:M83)/SUM(K81:K83)</f>
        <v>0.80263157894736847</v>
      </c>
    </row>
    <row r="84" spans="2:18" ht="20.25" thickTop="1" thickBot="1">
      <c r="B84" s="2" t="s">
        <v>17</v>
      </c>
      <c r="C84" s="3">
        <v>43922</v>
      </c>
      <c r="D84" s="4">
        <v>0.38779999999999998</v>
      </c>
      <c r="E84" s="4">
        <v>0.57140000000000002</v>
      </c>
      <c r="F84" s="4">
        <v>0.61219999999999997</v>
      </c>
      <c r="G84" s="4">
        <v>0.63270000000000004</v>
      </c>
      <c r="H84" s="4">
        <v>0.65310000000000001</v>
      </c>
      <c r="I84" s="4">
        <v>0.67349999999999999</v>
      </c>
      <c r="J84" s="2"/>
      <c r="K84" s="2">
        <v>49</v>
      </c>
      <c r="L84" s="2">
        <v>19</v>
      </c>
      <c r="M84" s="2">
        <v>28</v>
      </c>
      <c r="N84" s="2">
        <v>30</v>
      </c>
      <c r="O84" s="2">
        <v>31</v>
      </c>
      <c r="P84" s="2">
        <v>32</v>
      </c>
      <c r="Q84" s="2">
        <v>33</v>
      </c>
      <c r="R84" s="5">
        <f t="shared" si="16"/>
        <v>0.70338983050847459</v>
      </c>
    </row>
    <row r="85" spans="2:18" ht="20.25" thickTop="1" thickBot="1">
      <c r="B85" s="2" t="s">
        <v>17</v>
      </c>
      <c r="C85" s="3">
        <v>43952</v>
      </c>
      <c r="D85" s="4">
        <v>0.46150000000000002</v>
      </c>
      <c r="E85" s="4">
        <v>0.53849999999999998</v>
      </c>
      <c r="F85" s="4">
        <v>0.59619999999999995</v>
      </c>
      <c r="G85" s="4">
        <v>0.65380000000000005</v>
      </c>
      <c r="H85" s="4">
        <v>0.67310000000000003</v>
      </c>
      <c r="I85" s="4">
        <v>0.71150000000000002</v>
      </c>
      <c r="J85" s="2"/>
      <c r="K85" s="2">
        <v>52</v>
      </c>
      <c r="L85" s="2">
        <v>24</v>
      </c>
      <c r="M85" s="2">
        <v>28</v>
      </c>
      <c r="N85" s="2">
        <v>31</v>
      </c>
      <c r="O85" s="2">
        <v>34</v>
      </c>
      <c r="P85" s="2">
        <v>35</v>
      </c>
      <c r="Q85" s="2">
        <v>37</v>
      </c>
      <c r="R85" s="5">
        <f t="shared" si="16"/>
        <v>0.60563380281690138</v>
      </c>
    </row>
    <row r="86" spans="2:18" ht="20.25" thickTop="1" thickBot="1">
      <c r="B86" s="2" t="s">
        <v>17</v>
      </c>
      <c r="C86" s="3">
        <v>43983</v>
      </c>
      <c r="D86" s="4">
        <v>0.58330000000000004</v>
      </c>
      <c r="E86" s="4">
        <v>0.64580000000000004</v>
      </c>
      <c r="F86" s="4">
        <v>0.72919999999999996</v>
      </c>
      <c r="G86" s="4">
        <v>0.72919999999999996</v>
      </c>
      <c r="H86" s="4">
        <v>0.79169999999999996</v>
      </c>
      <c r="I86" s="4">
        <v>0.79169999999999996</v>
      </c>
      <c r="J86" s="2"/>
      <c r="K86" s="2">
        <v>48</v>
      </c>
      <c r="L86" s="2">
        <v>28</v>
      </c>
      <c r="M86" s="2">
        <v>31</v>
      </c>
      <c r="N86" s="2">
        <v>35</v>
      </c>
      <c r="O86" s="2">
        <v>35</v>
      </c>
      <c r="P86" s="2">
        <v>38</v>
      </c>
      <c r="Q86" s="2">
        <v>38</v>
      </c>
      <c r="R86" s="5">
        <f t="shared" si="16"/>
        <v>0.58389261744966447</v>
      </c>
    </row>
    <row r="87" spans="2:18" ht="20.25" thickTop="1" thickBot="1">
      <c r="B87" s="2" t="s">
        <v>17</v>
      </c>
      <c r="C87" s="3">
        <v>44013</v>
      </c>
      <c r="D87" s="4">
        <v>0.56899999999999995</v>
      </c>
      <c r="E87" s="4">
        <v>0.74139999999999995</v>
      </c>
      <c r="F87" s="4">
        <v>0.77590000000000003</v>
      </c>
      <c r="G87" s="4">
        <v>0.77590000000000003</v>
      </c>
      <c r="H87" s="4">
        <v>0.81030000000000002</v>
      </c>
      <c r="I87" s="4">
        <v>0.81030000000000002</v>
      </c>
      <c r="J87" s="2"/>
      <c r="K87" s="2">
        <v>58</v>
      </c>
      <c r="L87" s="2">
        <v>33</v>
      </c>
      <c r="M87" s="2">
        <v>43</v>
      </c>
      <c r="N87" s="2">
        <v>45</v>
      </c>
      <c r="O87" s="2">
        <v>45</v>
      </c>
      <c r="P87" s="2">
        <v>47</v>
      </c>
      <c r="Q87" s="2">
        <v>47</v>
      </c>
      <c r="R87" s="5">
        <f t="shared" si="16"/>
        <v>0.64556962025316456</v>
      </c>
    </row>
    <row r="88" spans="2:18" ht="20.25" thickTop="1" thickBot="1">
      <c r="B88" s="2" t="s">
        <v>17</v>
      </c>
      <c r="C88" s="3">
        <v>44044</v>
      </c>
      <c r="D88" s="4">
        <v>0.47920000000000001</v>
      </c>
      <c r="E88" s="4">
        <v>0.625</v>
      </c>
      <c r="F88" s="4">
        <v>0.70830000000000004</v>
      </c>
      <c r="G88" s="4">
        <v>0.70830000000000004</v>
      </c>
      <c r="H88" s="4">
        <v>0.72919999999999996</v>
      </c>
      <c r="I88" s="4">
        <v>0.72919999999999996</v>
      </c>
      <c r="J88" s="2"/>
      <c r="K88" s="2">
        <v>48</v>
      </c>
      <c r="L88" s="2">
        <v>23</v>
      </c>
      <c r="M88" s="2">
        <v>30</v>
      </c>
      <c r="N88" s="2">
        <v>34</v>
      </c>
      <c r="O88" s="2">
        <v>34</v>
      </c>
      <c r="P88" s="2">
        <v>35</v>
      </c>
      <c r="Q88" s="2">
        <v>35</v>
      </c>
      <c r="R88" s="5">
        <f t="shared" si="16"/>
        <v>0.67532467532467533</v>
      </c>
    </row>
    <row r="89" spans="2:18" ht="20.25" thickTop="1" thickBot="1">
      <c r="B89" s="2" t="s">
        <v>17</v>
      </c>
      <c r="C89" s="3">
        <v>44075</v>
      </c>
      <c r="D89" s="4">
        <v>0.5</v>
      </c>
      <c r="E89" s="4">
        <v>0.66669999999999996</v>
      </c>
      <c r="F89" s="4">
        <v>0.70369999999999999</v>
      </c>
      <c r="G89" s="4">
        <v>0.70369999999999999</v>
      </c>
      <c r="H89" s="4">
        <v>0.72219999999999995</v>
      </c>
      <c r="I89" s="4">
        <v>0.72219999999999995</v>
      </c>
      <c r="J89" s="2"/>
      <c r="K89" s="2">
        <v>54</v>
      </c>
      <c r="L89" s="2">
        <v>27</v>
      </c>
      <c r="M89" s="2">
        <v>36</v>
      </c>
      <c r="N89" s="2">
        <v>38</v>
      </c>
      <c r="O89" s="2">
        <v>38</v>
      </c>
      <c r="P89" s="2">
        <v>39</v>
      </c>
      <c r="Q89" s="2">
        <v>39</v>
      </c>
      <c r="R89" s="5">
        <f t="shared" si="16"/>
        <v>0.68125000000000002</v>
      </c>
    </row>
    <row r="90" spans="2:18" ht="20.25" thickTop="1" thickBot="1">
      <c r="B90" s="2" t="s">
        <v>17</v>
      </c>
      <c r="C90" s="3">
        <v>44105</v>
      </c>
      <c r="D90" s="4">
        <v>0.58899999999999997</v>
      </c>
      <c r="E90" s="4">
        <v>0.6986</v>
      </c>
      <c r="F90" s="4">
        <v>0.79449999999999998</v>
      </c>
      <c r="G90" s="4">
        <v>0.79449999999999998</v>
      </c>
      <c r="H90" s="4">
        <v>0.79449999999999998</v>
      </c>
      <c r="I90" s="4">
        <v>0.79449999999999998</v>
      </c>
      <c r="J90" s="2"/>
      <c r="K90" s="2">
        <v>73</v>
      </c>
      <c r="L90" s="2">
        <v>43</v>
      </c>
      <c r="M90" s="2">
        <v>51</v>
      </c>
      <c r="N90" s="2">
        <v>58</v>
      </c>
      <c r="O90" s="2">
        <v>58</v>
      </c>
      <c r="P90" s="2">
        <v>58</v>
      </c>
      <c r="Q90" s="2">
        <v>58</v>
      </c>
      <c r="R90" s="5">
        <f t="shared" si="16"/>
        <v>0.66857142857142859</v>
      </c>
    </row>
    <row r="91" spans="2:18" ht="20.25" thickTop="1" thickBot="1">
      <c r="B91" s="2" t="s">
        <v>17</v>
      </c>
      <c r="C91" s="3">
        <v>44136</v>
      </c>
      <c r="D91" s="4">
        <v>0.52700000000000002</v>
      </c>
      <c r="E91" s="4">
        <v>0.64859999999999995</v>
      </c>
      <c r="F91" s="4">
        <v>0.66220000000000001</v>
      </c>
      <c r="G91" s="4">
        <v>0.66220000000000001</v>
      </c>
      <c r="H91" s="4">
        <v>0.66220000000000001</v>
      </c>
      <c r="I91" s="4">
        <v>0.66220000000000001</v>
      </c>
      <c r="J91" s="2"/>
      <c r="K91" s="2">
        <v>74</v>
      </c>
      <c r="L91" s="2">
        <v>39</v>
      </c>
      <c r="M91" s="2">
        <v>48</v>
      </c>
      <c r="N91" s="2">
        <v>49</v>
      </c>
      <c r="O91" s="2">
        <v>49</v>
      </c>
      <c r="P91" s="2">
        <v>49</v>
      </c>
      <c r="Q91" s="2">
        <v>49</v>
      </c>
      <c r="R91" s="5">
        <f t="shared" si="16"/>
        <v>0.67164179104477617</v>
      </c>
    </row>
    <row r="92" spans="2:18" ht="20.25" thickTop="1" thickBot="1">
      <c r="B92" s="2" t="s">
        <v>17</v>
      </c>
      <c r="C92" s="3">
        <v>44166</v>
      </c>
      <c r="D92" s="4">
        <v>0.3871</v>
      </c>
      <c r="E92" s="4">
        <v>0.4355</v>
      </c>
      <c r="F92" s="4">
        <v>0.4355</v>
      </c>
      <c r="G92" s="4">
        <v>0.4355</v>
      </c>
      <c r="H92" s="4">
        <v>0.4355</v>
      </c>
      <c r="I92" s="4">
        <v>0.4355</v>
      </c>
      <c r="J92" s="2"/>
      <c r="K92" s="2">
        <v>62</v>
      </c>
      <c r="L92" s="2">
        <v>24</v>
      </c>
      <c r="M92" s="2">
        <v>27</v>
      </c>
      <c r="N92" s="2">
        <v>27</v>
      </c>
      <c r="O92" s="2">
        <v>27</v>
      </c>
      <c r="P92" s="2">
        <v>27</v>
      </c>
      <c r="Q92" s="2">
        <v>27</v>
      </c>
      <c r="R92" s="5">
        <f t="shared" si="16"/>
        <v>0.60287081339712922</v>
      </c>
    </row>
    <row r="93" spans="2:18" ht="20.25" thickTop="1" thickBot="1">
      <c r="B93" s="2" t="s">
        <v>17</v>
      </c>
      <c r="C93" s="3">
        <v>44197</v>
      </c>
      <c r="D93" s="4">
        <v>0.22539999999999999</v>
      </c>
      <c r="E93" s="4">
        <v>0.22539999999999999</v>
      </c>
      <c r="F93" s="4">
        <v>0.22539999999999999</v>
      </c>
      <c r="G93" s="4">
        <v>0.22539999999999999</v>
      </c>
      <c r="H93" s="4">
        <v>0.22539999999999999</v>
      </c>
      <c r="I93" s="4">
        <v>0.22539999999999999</v>
      </c>
      <c r="J93" s="2"/>
      <c r="K93" s="2">
        <v>71</v>
      </c>
      <c r="L93" s="2">
        <v>16</v>
      </c>
      <c r="M93" s="2">
        <v>16</v>
      </c>
      <c r="N93" s="2">
        <v>16</v>
      </c>
      <c r="O93" s="2">
        <v>16</v>
      </c>
      <c r="P93" s="2">
        <v>16</v>
      </c>
      <c r="Q93" s="2">
        <v>16</v>
      </c>
      <c r="R93" s="5">
        <f>SUM(M93:M93)/SUM(K93:K93)</f>
        <v>0.22535211267605634</v>
      </c>
    </row>
    <row r="94" spans="2:18" ht="20.25" thickTop="1" thickBot="1">
      <c r="B94" s="2" t="s">
        <v>18</v>
      </c>
      <c r="C94" s="3">
        <v>43831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2"/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5">
        <f>SUM(M94:M94)/SUM(K94:K94)</f>
        <v>0</v>
      </c>
    </row>
    <row r="95" spans="2:18" ht="20.25" thickTop="1" thickBot="1">
      <c r="B95" s="2" t="s">
        <v>18</v>
      </c>
      <c r="C95" s="3">
        <v>43862</v>
      </c>
      <c r="D95" s="4">
        <v>0.625</v>
      </c>
      <c r="E95" s="4">
        <v>0.625</v>
      </c>
      <c r="F95" s="4">
        <v>0.625</v>
      </c>
      <c r="G95" s="4">
        <v>0.625</v>
      </c>
      <c r="H95" s="4">
        <v>0.625</v>
      </c>
      <c r="I95" s="4">
        <v>0.625</v>
      </c>
      <c r="J95" s="2"/>
      <c r="K95" s="2">
        <v>8</v>
      </c>
      <c r="L95" s="2">
        <v>5</v>
      </c>
      <c r="M95" s="2">
        <v>5</v>
      </c>
      <c r="N95" s="2">
        <v>5</v>
      </c>
      <c r="O95" s="2">
        <v>5</v>
      </c>
      <c r="P95" s="2">
        <v>5</v>
      </c>
      <c r="Q95" s="2">
        <v>5</v>
      </c>
      <c r="R95" s="5">
        <f>SUM(M94:M95)/SUM(K94:K95)</f>
        <v>0.55555555555555558</v>
      </c>
    </row>
    <row r="96" spans="2:18" ht="20.25" thickTop="1" thickBot="1">
      <c r="B96" s="2" t="s">
        <v>18</v>
      </c>
      <c r="C96" s="3">
        <v>43891</v>
      </c>
      <c r="D96" s="4">
        <v>0.3846</v>
      </c>
      <c r="E96" s="4">
        <v>0.46150000000000002</v>
      </c>
      <c r="F96" s="4">
        <v>0.46150000000000002</v>
      </c>
      <c r="G96" s="4">
        <v>0.46150000000000002</v>
      </c>
      <c r="H96" s="4">
        <v>0.46150000000000002</v>
      </c>
      <c r="I96" s="4">
        <v>0.46150000000000002</v>
      </c>
      <c r="J96" s="2"/>
      <c r="K96" s="2">
        <v>13</v>
      </c>
      <c r="L96" s="2">
        <v>5</v>
      </c>
      <c r="M96" s="2">
        <v>6</v>
      </c>
      <c r="N96" s="2">
        <v>6</v>
      </c>
      <c r="O96" s="2">
        <v>6</v>
      </c>
      <c r="P96" s="2">
        <v>6</v>
      </c>
      <c r="Q96" s="2">
        <v>6</v>
      </c>
      <c r="R96" s="5">
        <f t="shared" ref="R96:R105" si="17">SUM(M94:M96)/SUM(K94:K96)</f>
        <v>0.5</v>
      </c>
    </row>
    <row r="97" spans="2:18" ht="20.25" thickTop="1" thickBot="1">
      <c r="B97" s="2" t="s">
        <v>18</v>
      </c>
      <c r="C97" s="3">
        <v>43922</v>
      </c>
      <c r="D97" s="4">
        <v>0.42859999999999998</v>
      </c>
      <c r="E97" s="4">
        <v>0.5</v>
      </c>
      <c r="F97" s="4">
        <v>0.57140000000000002</v>
      </c>
      <c r="G97" s="4">
        <v>0.64290000000000003</v>
      </c>
      <c r="H97" s="4">
        <v>0.64290000000000003</v>
      </c>
      <c r="I97" s="4">
        <v>0.64290000000000003</v>
      </c>
      <c r="J97" s="2"/>
      <c r="K97" s="2">
        <v>14</v>
      </c>
      <c r="L97" s="2">
        <v>6</v>
      </c>
      <c r="M97" s="2">
        <v>7</v>
      </c>
      <c r="N97" s="2">
        <v>8</v>
      </c>
      <c r="O97" s="2">
        <v>9</v>
      </c>
      <c r="P97" s="2">
        <v>9</v>
      </c>
      <c r="Q97" s="2">
        <v>9</v>
      </c>
      <c r="R97" s="5">
        <f t="shared" si="17"/>
        <v>0.51428571428571423</v>
      </c>
    </row>
    <row r="98" spans="2:18" ht="20.25" thickTop="1" thickBot="1">
      <c r="B98" s="2" t="s">
        <v>18</v>
      </c>
      <c r="C98" s="3">
        <v>43952</v>
      </c>
      <c r="D98" s="4">
        <v>0.58330000000000004</v>
      </c>
      <c r="E98" s="4">
        <v>0.66669999999999996</v>
      </c>
      <c r="F98" s="4">
        <v>0.66669999999999996</v>
      </c>
      <c r="G98" s="4">
        <v>0.83330000000000004</v>
      </c>
      <c r="H98" s="4">
        <v>0.83330000000000004</v>
      </c>
      <c r="I98" s="4">
        <v>0.83330000000000004</v>
      </c>
      <c r="J98" s="2"/>
      <c r="K98" s="2">
        <v>12</v>
      </c>
      <c r="L98" s="2">
        <v>7</v>
      </c>
      <c r="M98" s="2">
        <v>8</v>
      </c>
      <c r="N98" s="2">
        <v>8</v>
      </c>
      <c r="O98" s="2">
        <v>10</v>
      </c>
      <c r="P98" s="2">
        <v>10</v>
      </c>
      <c r="Q98" s="2">
        <v>10</v>
      </c>
      <c r="R98" s="5">
        <f t="shared" si="17"/>
        <v>0.53846153846153844</v>
      </c>
    </row>
    <row r="99" spans="2:18" ht="20.25" thickTop="1" thickBot="1">
      <c r="B99" s="2" t="s">
        <v>18</v>
      </c>
      <c r="C99" s="3">
        <v>43983</v>
      </c>
      <c r="D99" s="4">
        <v>0.35289999999999999</v>
      </c>
      <c r="E99" s="4">
        <v>0.58819999999999995</v>
      </c>
      <c r="F99" s="4">
        <v>0.58819999999999995</v>
      </c>
      <c r="G99" s="4">
        <v>0.64710000000000001</v>
      </c>
      <c r="H99" s="4">
        <v>0.64710000000000001</v>
      </c>
      <c r="I99" s="4">
        <v>0.64710000000000001</v>
      </c>
      <c r="J99" s="2"/>
      <c r="K99" s="2">
        <v>17</v>
      </c>
      <c r="L99" s="2">
        <v>6</v>
      </c>
      <c r="M99" s="2">
        <v>10</v>
      </c>
      <c r="N99" s="2">
        <v>10</v>
      </c>
      <c r="O99" s="2">
        <v>11</v>
      </c>
      <c r="P99" s="2">
        <v>11</v>
      </c>
      <c r="Q99" s="2">
        <v>11</v>
      </c>
      <c r="R99" s="5">
        <f t="shared" si="17"/>
        <v>0.58139534883720934</v>
      </c>
    </row>
    <row r="100" spans="2:18" ht="20.25" thickTop="1" thickBot="1">
      <c r="B100" s="2" t="s">
        <v>18</v>
      </c>
      <c r="C100" s="3">
        <v>44013</v>
      </c>
      <c r="D100" s="4">
        <v>0.33329999999999999</v>
      </c>
      <c r="E100" s="4">
        <v>0.44440000000000002</v>
      </c>
      <c r="F100" s="4">
        <v>0.44440000000000002</v>
      </c>
      <c r="G100" s="4">
        <v>0.44440000000000002</v>
      </c>
      <c r="H100" s="4">
        <v>0.44440000000000002</v>
      </c>
      <c r="I100" s="4">
        <v>0.44440000000000002</v>
      </c>
      <c r="J100" s="2"/>
      <c r="K100" s="2">
        <v>9</v>
      </c>
      <c r="L100" s="2">
        <v>3</v>
      </c>
      <c r="M100" s="2">
        <v>4</v>
      </c>
      <c r="N100" s="2">
        <v>4</v>
      </c>
      <c r="O100" s="2">
        <v>4</v>
      </c>
      <c r="P100" s="2">
        <v>4</v>
      </c>
      <c r="Q100" s="2">
        <v>4</v>
      </c>
      <c r="R100" s="5">
        <f t="shared" si="17"/>
        <v>0.57894736842105265</v>
      </c>
    </row>
    <row r="101" spans="2:18" ht="20.25" thickTop="1" thickBot="1">
      <c r="B101" s="2" t="s">
        <v>18</v>
      </c>
      <c r="C101" s="3">
        <v>44044</v>
      </c>
      <c r="D101" s="4">
        <v>0.18179999999999999</v>
      </c>
      <c r="E101" s="4">
        <v>0.45450000000000002</v>
      </c>
      <c r="F101" s="4">
        <v>0.63639999999999997</v>
      </c>
      <c r="G101" s="4">
        <v>0.63639999999999997</v>
      </c>
      <c r="H101" s="4">
        <v>0.63639999999999997</v>
      </c>
      <c r="I101" s="4">
        <v>0.63639999999999997</v>
      </c>
      <c r="J101" s="2"/>
      <c r="K101" s="2">
        <v>11</v>
      </c>
      <c r="L101" s="2">
        <v>2</v>
      </c>
      <c r="M101" s="2">
        <v>5</v>
      </c>
      <c r="N101" s="2">
        <v>7</v>
      </c>
      <c r="O101" s="2">
        <v>7</v>
      </c>
      <c r="P101" s="2">
        <v>7</v>
      </c>
      <c r="Q101" s="2">
        <v>7</v>
      </c>
      <c r="R101" s="5">
        <f t="shared" si="17"/>
        <v>0.51351351351351349</v>
      </c>
    </row>
    <row r="102" spans="2:18" ht="20.25" thickTop="1" thickBot="1">
      <c r="B102" s="2" t="s">
        <v>18</v>
      </c>
      <c r="C102" s="3">
        <v>44075</v>
      </c>
      <c r="D102" s="4">
        <v>0.5</v>
      </c>
      <c r="E102" s="4">
        <v>0.7</v>
      </c>
      <c r="F102" s="4">
        <v>0.7</v>
      </c>
      <c r="G102" s="4">
        <v>0.7</v>
      </c>
      <c r="H102" s="4">
        <v>0.7</v>
      </c>
      <c r="I102" s="4">
        <v>0.7</v>
      </c>
      <c r="J102" s="2"/>
      <c r="K102" s="2">
        <v>10</v>
      </c>
      <c r="L102" s="2">
        <v>5</v>
      </c>
      <c r="M102" s="2">
        <v>7</v>
      </c>
      <c r="N102" s="2">
        <v>7</v>
      </c>
      <c r="O102" s="2">
        <v>7</v>
      </c>
      <c r="P102" s="2">
        <v>7</v>
      </c>
      <c r="Q102" s="2">
        <v>7</v>
      </c>
      <c r="R102" s="5">
        <f t="shared" si="17"/>
        <v>0.53333333333333333</v>
      </c>
    </row>
    <row r="103" spans="2:18" ht="20.25" thickTop="1" thickBot="1">
      <c r="B103" s="2" t="s">
        <v>18</v>
      </c>
      <c r="C103" s="3">
        <v>44105</v>
      </c>
      <c r="D103" s="4">
        <v>0.63639999999999997</v>
      </c>
      <c r="E103" s="4">
        <v>0.72729999999999995</v>
      </c>
      <c r="F103" s="4">
        <v>0.72729999999999995</v>
      </c>
      <c r="G103" s="4">
        <v>0.72729999999999995</v>
      </c>
      <c r="H103" s="4">
        <v>0.72729999999999995</v>
      </c>
      <c r="I103" s="4">
        <v>0.72729999999999995</v>
      </c>
      <c r="J103" s="2"/>
      <c r="K103" s="2">
        <v>11</v>
      </c>
      <c r="L103" s="2">
        <v>7</v>
      </c>
      <c r="M103" s="2">
        <v>8</v>
      </c>
      <c r="N103" s="2">
        <v>8</v>
      </c>
      <c r="O103" s="2">
        <v>8</v>
      </c>
      <c r="P103" s="2">
        <v>8</v>
      </c>
      <c r="Q103" s="2">
        <v>8</v>
      </c>
      <c r="R103" s="5">
        <f t="shared" si="17"/>
        <v>0.625</v>
      </c>
    </row>
    <row r="104" spans="2:18" ht="20.25" thickTop="1" thickBot="1">
      <c r="B104" s="2" t="s">
        <v>18</v>
      </c>
      <c r="C104" s="3">
        <v>44136</v>
      </c>
      <c r="D104" s="4">
        <v>0.57140000000000002</v>
      </c>
      <c r="E104" s="4">
        <v>0.57140000000000002</v>
      </c>
      <c r="F104" s="4">
        <v>0.64290000000000003</v>
      </c>
      <c r="G104" s="4">
        <v>0.64290000000000003</v>
      </c>
      <c r="H104" s="4">
        <v>0.64290000000000003</v>
      </c>
      <c r="I104" s="4">
        <v>0.64290000000000003</v>
      </c>
      <c r="J104" s="2"/>
      <c r="K104" s="2">
        <v>14</v>
      </c>
      <c r="L104" s="2">
        <v>8</v>
      </c>
      <c r="M104" s="2">
        <v>8</v>
      </c>
      <c r="N104" s="2">
        <v>9</v>
      </c>
      <c r="O104" s="2">
        <v>9</v>
      </c>
      <c r="P104" s="2">
        <v>9</v>
      </c>
      <c r="Q104" s="2">
        <v>9</v>
      </c>
      <c r="R104" s="5">
        <f t="shared" si="17"/>
        <v>0.65714285714285714</v>
      </c>
    </row>
    <row r="105" spans="2:18" ht="20.25" thickTop="1" thickBot="1">
      <c r="B105" s="2" t="s">
        <v>18</v>
      </c>
      <c r="C105" s="3">
        <v>44166</v>
      </c>
      <c r="D105" s="4">
        <v>0.23080000000000001</v>
      </c>
      <c r="E105" s="4">
        <v>0.3846</v>
      </c>
      <c r="F105" s="4">
        <v>0.3846</v>
      </c>
      <c r="G105" s="4">
        <v>0.3846</v>
      </c>
      <c r="H105" s="4">
        <v>0.3846</v>
      </c>
      <c r="I105" s="4">
        <v>0.3846</v>
      </c>
      <c r="J105" s="2"/>
      <c r="K105" s="2">
        <v>13</v>
      </c>
      <c r="L105" s="2">
        <v>3</v>
      </c>
      <c r="M105" s="2">
        <v>5</v>
      </c>
      <c r="N105" s="2">
        <v>5</v>
      </c>
      <c r="O105" s="2">
        <v>5</v>
      </c>
      <c r="P105" s="2">
        <v>5</v>
      </c>
      <c r="Q105" s="2">
        <v>5</v>
      </c>
      <c r="R105" s="5">
        <f t="shared" si="17"/>
        <v>0.55263157894736847</v>
      </c>
    </row>
    <row r="106" spans="2:18" ht="20.25" thickTop="1" thickBot="1">
      <c r="B106" s="2" t="s">
        <v>18</v>
      </c>
      <c r="C106" s="3">
        <v>44197</v>
      </c>
      <c r="D106" s="4">
        <v>0.16669999999999999</v>
      </c>
      <c r="E106" s="4">
        <v>0.16669999999999999</v>
      </c>
      <c r="F106" s="4">
        <v>0.16669999999999999</v>
      </c>
      <c r="G106" s="4">
        <v>0.16669999999999999</v>
      </c>
      <c r="H106" s="4">
        <v>0.16669999999999999</v>
      </c>
      <c r="I106" s="4">
        <v>0.16669999999999999</v>
      </c>
      <c r="J106" s="2"/>
      <c r="K106" s="2">
        <v>18</v>
      </c>
      <c r="L106" s="2">
        <v>3</v>
      </c>
      <c r="M106" s="2">
        <v>3</v>
      </c>
      <c r="N106" s="2">
        <v>3</v>
      </c>
      <c r="O106" s="2">
        <v>3</v>
      </c>
      <c r="P106" s="2">
        <v>3</v>
      </c>
      <c r="Q106" s="2">
        <v>3</v>
      </c>
      <c r="R106" s="5">
        <f>SUM(M104:M106)/SUM(K104:K106)</f>
        <v>0.35555555555555557</v>
      </c>
    </row>
    <row r="107" spans="2:18" ht="19.5" thickTop="1"/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2112-CA4F-4B18-87C9-5AC72C8A4AC2}">
  <dimension ref="A1:AH107"/>
  <sheetViews>
    <sheetView topLeftCell="A80" workbookViewId="0">
      <selection activeCell="B54" sqref="B54:Q106"/>
    </sheetView>
  </sheetViews>
  <sheetFormatPr defaultRowHeight="18.75"/>
  <cols>
    <col min="3" max="3" width="13.625" bestFit="1" customWidth="1"/>
    <col min="4" max="9" width="9.625" bestFit="1" customWidth="1"/>
    <col min="10" max="10" width="12.375" bestFit="1" customWidth="1"/>
    <col min="11" max="17" width="9.125" bestFit="1" customWidth="1"/>
    <col min="21" max="21" width="10.75" customWidth="1"/>
    <col min="32" max="32" width="6.5" bestFit="1" customWidth="1"/>
  </cols>
  <sheetData>
    <row r="1" spans="1:34" ht="51" customHeight="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" t="s">
        <v>19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8" t="s">
        <v>27</v>
      </c>
    </row>
    <row r="2" spans="1:34" ht="20.25" thickTop="1" thickBot="1">
      <c r="B2" s="2" t="s">
        <v>19</v>
      </c>
      <c r="C2" s="3">
        <v>43831</v>
      </c>
      <c r="D2" s="4">
        <v>0.26840000000000003</v>
      </c>
      <c r="E2" s="4">
        <v>0.38679999999999998</v>
      </c>
      <c r="F2" s="4">
        <v>0.43859999999999999</v>
      </c>
      <c r="G2" s="4">
        <v>0.45610000000000001</v>
      </c>
      <c r="H2" s="4">
        <v>0.47170000000000001</v>
      </c>
      <c r="I2" s="4">
        <v>0.49120000000000003</v>
      </c>
      <c r="J2" s="2"/>
      <c r="K2" s="2">
        <v>4959</v>
      </c>
      <c r="L2" s="2">
        <v>1331</v>
      </c>
      <c r="M2" s="2">
        <v>1918</v>
      </c>
      <c r="N2" s="2">
        <v>2175</v>
      </c>
      <c r="O2" s="2">
        <v>2262</v>
      </c>
      <c r="P2" s="2">
        <v>2339</v>
      </c>
      <c r="Q2" s="2">
        <v>2436</v>
      </c>
      <c r="R2" s="5">
        <f>SUM(M2:M2)/SUM(K2:K2)</f>
        <v>0.38677152651744301</v>
      </c>
      <c r="T2" s="2" t="s">
        <v>20</v>
      </c>
      <c r="U2" s="3">
        <v>43831</v>
      </c>
      <c r="V2" s="5">
        <f>R2</f>
        <v>0.38677152651744301</v>
      </c>
      <c r="W2" s="5">
        <f>R15</f>
        <v>0.64315012305168173</v>
      </c>
      <c r="X2" s="5">
        <f>R28</f>
        <v>0.70110701107011075</v>
      </c>
      <c r="Y2" s="5">
        <f>R41</f>
        <v>0.620253164556962</v>
      </c>
      <c r="Z2" s="5">
        <f>SUM(M15,M28,M41)/SUM(K15,K28,K41)</f>
        <v>0.64813486370157825</v>
      </c>
      <c r="AA2" s="5">
        <f>Z2-V2</f>
        <v>0.26136333718413524</v>
      </c>
      <c r="AB2" s="5">
        <f>X2-V2</f>
        <v>0.31433548455266774</v>
      </c>
      <c r="AD2" s="10"/>
      <c r="AE2" s="10"/>
      <c r="AF2" s="9"/>
      <c r="AG2" s="9"/>
      <c r="AH2" s="7"/>
    </row>
    <row r="3" spans="1:34" ht="20.25" thickTop="1" thickBot="1">
      <c r="B3" s="2" t="s">
        <v>19</v>
      </c>
      <c r="C3" s="3">
        <v>43862</v>
      </c>
      <c r="D3" s="4">
        <v>0.30819999999999997</v>
      </c>
      <c r="E3" s="4">
        <v>0.40550000000000003</v>
      </c>
      <c r="F3" s="4">
        <v>0.43890000000000001</v>
      </c>
      <c r="G3" s="4">
        <v>0.4718</v>
      </c>
      <c r="H3" s="4">
        <v>0.4985</v>
      </c>
      <c r="I3" s="4">
        <v>0.51580000000000004</v>
      </c>
      <c r="J3" s="2"/>
      <c r="K3" s="2">
        <v>4981</v>
      </c>
      <c r="L3" s="2">
        <v>1535</v>
      </c>
      <c r="M3" s="2">
        <v>2020</v>
      </c>
      <c r="N3" s="2">
        <v>2186</v>
      </c>
      <c r="O3" s="2">
        <v>2350</v>
      </c>
      <c r="P3" s="2">
        <v>2483</v>
      </c>
      <c r="Q3" s="2">
        <v>2569</v>
      </c>
      <c r="R3" s="5">
        <f>SUM(M2:M3)/SUM(K2:K3)</f>
        <v>0.39617706237424549</v>
      </c>
      <c r="T3" s="2" t="s">
        <v>20</v>
      </c>
      <c r="U3" s="3">
        <v>43862</v>
      </c>
      <c r="V3" s="5">
        <f t="shared" ref="V3:V14" si="0">R3</f>
        <v>0.39617706237424549</v>
      </c>
      <c r="W3" s="5">
        <f t="shared" ref="W3:W14" si="1">R16</f>
        <v>0.62911470047025153</v>
      </c>
      <c r="X3" s="5">
        <f t="shared" ref="X3:X14" si="2">R29</f>
        <v>0.67833333333333334</v>
      </c>
      <c r="Y3" s="5">
        <f t="shared" ref="Y3:Y14" si="3">R42</f>
        <v>0.6347305389221557</v>
      </c>
      <c r="Z3" s="5">
        <f>SUM(M15:M16,M28:M29,M41:M42)/SUM(K15:K16,K28:K29,K41:K42)</f>
        <v>0.63449982325910215</v>
      </c>
      <c r="AA3" s="5">
        <f t="shared" ref="AA3:AA14" si="4">Z3-V3</f>
        <v>0.23832276088485665</v>
      </c>
      <c r="AB3" s="5">
        <f t="shared" ref="AB3:AB14" si="5">X3-V3</f>
        <v>0.28215627095908785</v>
      </c>
      <c r="AD3" s="10"/>
      <c r="AE3" s="10"/>
      <c r="AF3" s="9"/>
      <c r="AG3" s="9"/>
      <c r="AH3" s="7"/>
    </row>
    <row r="4" spans="1:34" ht="20.25" thickTop="1" thickBot="1">
      <c r="B4" s="2" t="s">
        <v>19</v>
      </c>
      <c r="C4" s="3">
        <v>43891</v>
      </c>
      <c r="D4" s="4">
        <v>0.34379999999999999</v>
      </c>
      <c r="E4" s="4">
        <v>0.41720000000000002</v>
      </c>
      <c r="F4" s="4">
        <v>0.4667</v>
      </c>
      <c r="G4" s="4">
        <v>0.51139999999999997</v>
      </c>
      <c r="H4" s="4">
        <v>0.53690000000000004</v>
      </c>
      <c r="I4" s="4">
        <v>0.55569999999999997</v>
      </c>
      <c r="J4" s="2"/>
      <c r="K4" s="2">
        <v>5055</v>
      </c>
      <c r="L4" s="2">
        <v>1738</v>
      </c>
      <c r="M4" s="2">
        <v>2109</v>
      </c>
      <c r="N4" s="2">
        <v>2359</v>
      </c>
      <c r="O4" s="2">
        <v>2585</v>
      </c>
      <c r="P4" s="2">
        <v>2714</v>
      </c>
      <c r="Q4" s="2">
        <v>2809</v>
      </c>
      <c r="R4" s="5">
        <f t="shared" ref="R4:R13" si="6">SUM(M2:M4)/SUM(K2:K4)</f>
        <v>0.40326775591863956</v>
      </c>
      <c r="T4" s="2" t="s">
        <v>20</v>
      </c>
      <c r="U4" s="3">
        <v>43891</v>
      </c>
      <c r="V4" s="5">
        <f t="shared" si="0"/>
        <v>0.40326775591863956</v>
      </c>
      <c r="W4" s="5">
        <f t="shared" si="1"/>
        <v>0.64117509909069714</v>
      </c>
      <c r="X4" s="5">
        <f t="shared" si="2"/>
        <v>0.67146974063400577</v>
      </c>
      <c r="Y4" s="5">
        <f t="shared" si="3"/>
        <v>0.63961038961038963</v>
      </c>
      <c r="Z4" s="5">
        <f>SUM(M15:M17,M28:M30,M41:M43)/SUM(K15:K17,K28:K30,K41:K43)</f>
        <v>0.64430341492898158</v>
      </c>
      <c r="AA4" s="5">
        <f t="shared" si="4"/>
        <v>0.24103565901034202</v>
      </c>
      <c r="AB4" s="5">
        <f t="shared" si="5"/>
        <v>0.26820198471536622</v>
      </c>
      <c r="AD4" s="10"/>
      <c r="AE4" s="10"/>
      <c r="AF4" s="9"/>
      <c r="AG4" s="9"/>
      <c r="AH4" s="7"/>
    </row>
    <row r="5" spans="1:34" ht="20.25" thickTop="1" thickBot="1">
      <c r="B5" s="2" t="s">
        <v>19</v>
      </c>
      <c r="C5" s="3">
        <v>43922</v>
      </c>
      <c r="D5" s="4">
        <v>0.35060000000000002</v>
      </c>
      <c r="E5" s="4">
        <v>0.48620000000000002</v>
      </c>
      <c r="F5" s="4">
        <v>0.56020000000000003</v>
      </c>
      <c r="G5" s="4">
        <v>0.60399999999999998</v>
      </c>
      <c r="H5" s="4">
        <v>0.62329999999999997</v>
      </c>
      <c r="I5" s="4">
        <v>0.64300000000000002</v>
      </c>
      <c r="J5" s="2"/>
      <c r="K5" s="2">
        <v>4566</v>
      </c>
      <c r="L5" s="2">
        <v>1601</v>
      </c>
      <c r="M5" s="2">
        <v>2220</v>
      </c>
      <c r="N5" s="2">
        <v>2558</v>
      </c>
      <c r="O5" s="2">
        <v>2758</v>
      </c>
      <c r="P5" s="2">
        <v>2846</v>
      </c>
      <c r="Q5" s="2">
        <v>2936</v>
      </c>
      <c r="R5" s="5">
        <f t="shared" si="6"/>
        <v>0.43480345158197509</v>
      </c>
      <c r="T5" s="2" t="s">
        <v>20</v>
      </c>
      <c r="U5" s="3">
        <v>43922</v>
      </c>
      <c r="V5" s="5">
        <f t="shared" si="0"/>
        <v>0.43480345158197509</v>
      </c>
      <c r="W5" s="5">
        <f t="shared" si="1"/>
        <v>0.61519639407598192</v>
      </c>
      <c r="X5" s="5">
        <f t="shared" si="2"/>
        <v>0.67104029990627934</v>
      </c>
      <c r="Y5" s="5">
        <f t="shared" si="3"/>
        <v>0.64066852367688021</v>
      </c>
      <c r="Z5" s="5">
        <f t="shared" ref="Z5:Z14" si="7">SUM(M16:M18,M29:M31,M42:M44)/SUM(K16:K18,K29:K31,K42:K44)</f>
        <v>0.62267435534762272</v>
      </c>
      <c r="AA5" s="5">
        <f t="shared" si="4"/>
        <v>0.18787090376564763</v>
      </c>
      <c r="AB5" s="5">
        <f t="shared" si="5"/>
        <v>0.23623684832430425</v>
      </c>
      <c r="AD5" s="10"/>
      <c r="AE5" s="10"/>
      <c r="AF5" s="9"/>
      <c r="AG5" s="9"/>
      <c r="AH5" s="7"/>
    </row>
    <row r="6" spans="1:34" ht="20.25" thickTop="1" thickBot="1">
      <c r="B6" s="2" t="s">
        <v>19</v>
      </c>
      <c r="C6" s="3">
        <v>43952</v>
      </c>
      <c r="D6" s="4">
        <v>0.37390000000000001</v>
      </c>
      <c r="E6" s="4">
        <v>0.49840000000000001</v>
      </c>
      <c r="F6" s="4">
        <v>0.5575</v>
      </c>
      <c r="G6" s="4">
        <v>0.59030000000000005</v>
      </c>
      <c r="H6" s="4">
        <v>0.61199999999999999</v>
      </c>
      <c r="I6" s="4">
        <v>0.63129999999999997</v>
      </c>
      <c r="J6" s="2"/>
      <c r="K6" s="2">
        <v>4603</v>
      </c>
      <c r="L6" s="2">
        <v>1721</v>
      </c>
      <c r="M6" s="2">
        <v>2294</v>
      </c>
      <c r="N6" s="2">
        <v>2566</v>
      </c>
      <c r="O6" s="2">
        <v>2717</v>
      </c>
      <c r="P6" s="2">
        <v>2817</v>
      </c>
      <c r="Q6" s="2">
        <v>2906</v>
      </c>
      <c r="R6" s="5">
        <f t="shared" si="6"/>
        <v>0.46562148481439819</v>
      </c>
      <c r="T6" s="2" t="s">
        <v>20</v>
      </c>
      <c r="U6" s="3">
        <v>43952</v>
      </c>
      <c r="V6" s="5">
        <f t="shared" si="0"/>
        <v>0.46562148481439819</v>
      </c>
      <c r="W6" s="5">
        <f t="shared" si="1"/>
        <v>0.59080459770114946</v>
      </c>
      <c r="X6" s="5">
        <f t="shared" si="2"/>
        <v>0.62691131498470953</v>
      </c>
      <c r="Y6" s="5">
        <f t="shared" si="3"/>
        <v>0.61206896551724133</v>
      </c>
      <c r="Z6" s="5">
        <f t="shared" si="7"/>
        <v>0.59625668449197866</v>
      </c>
      <c r="AA6" s="5">
        <f t="shared" si="4"/>
        <v>0.13063519967758047</v>
      </c>
      <c r="AB6" s="5">
        <f t="shared" si="5"/>
        <v>0.16128983017031134</v>
      </c>
      <c r="AD6" s="10"/>
      <c r="AE6" s="10"/>
      <c r="AF6" s="9"/>
      <c r="AG6" s="9"/>
      <c r="AH6" s="7"/>
    </row>
    <row r="7" spans="1:34" ht="20.25" thickTop="1" thickBot="1">
      <c r="B7" s="2" t="s">
        <v>19</v>
      </c>
      <c r="C7" s="3">
        <v>43983</v>
      </c>
      <c r="D7" s="4">
        <v>0.35170000000000001</v>
      </c>
      <c r="E7" s="4">
        <v>0.4592</v>
      </c>
      <c r="F7" s="4">
        <v>0.51249999999999996</v>
      </c>
      <c r="G7" s="4">
        <v>0.55259999999999998</v>
      </c>
      <c r="H7" s="4">
        <v>0.57909999999999995</v>
      </c>
      <c r="I7" s="4">
        <v>0.59950000000000003</v>
      </c>
      <c r="J7" s="2"/>
      <c r="K7" s="2">
        <v>4911</v>
      </c>
      <c r="L7" s="2">
        <v>1727</v>
      </c>
      <c r="M7" s="2">
        <v>2255</v>
      </c>
      <c r="N7" s="2">
        <v>2517</v>
      </c>
      <c r="O7" s="2">
        <v>2714</v>
      </c>
      <c r="P7" s="2">
        <v>2844</v>
      </c>
      <c r="Q7" s="2">
        <v>2944</v>
      </c>
      <c r="R7" s="5">
        <f t="shared" si="6"/>
        <v>0.48075284090909093</v>
      </c>
      <c r="T7" s="2" t="s">
        <v>20</v>
      </c>
      <c r="U7" s="3">
        <v>43983</v>
      </c>
      <c r="V7" s="5">
        <f t="shared" si="0"/>
        <v>0.48075284090909093</v>
      </c>
      <c r="W7" s="5">
        <f t="shared" si="1"/>
        <v>0.49681528662420382</v>
      </c>
      <c r="X7" s="5">
        <f t="shared" si="2"/>
        <v>0.59779614325068875</v>
      </c>
      <c r="Y7" s="5">
        <f t="shared" si="3"/>
        <v>0.58935361216730042</v>
      </c>
      <c r="Z7" s="5">
        <f t="shared" si="7"/>
        <v>0.51668701668701666</v>
      </c>
      <c r="AA7" s="5">
        <f t="shared" si="4"/>
        <v>3.5934175777925736E-2</v>
      </c>
      <c r="AB7" s="5">
        <f t="shared" si="5"/>
        <v>0.11704330234159782</v>
      </c>
      <c r="AD7" s="10"/>
      <c r="AE7" s="10"/>
      <c r="AF7" s="9"/>
      <c r="AG7" s="9"/>
      <c r="AH7" s="7"/>
    </row>
    <row r="8" spans="1:34" ht="20.25" thickTop="1" thickBot="1">
      <c r="B8" s="2" t="s">
        <v>19</v>
      </c>
      <c r="C8" s="3">
        <v>44013</v>
      </c>
      <c r="D8" s="4">
        <v>0.36059999999999998</v>
      </c>
      <c r="E8" s="4">
        <v>0.4738</v>
      </c>
      <c r="F8" s="4">
        <v>0.53459999999999996</v>
      </c>
      <c r="G8" s="4">
        <v>0.56789999999999996</v>
      </c>
      <c r="H8" s="4">
        <v>0.59030000000000005</v>
      </c>
      <c r="I8" s="4">
        <v>0.60550000000000004</v>
      </c>
      <c r="J8" s="2"/>
      <c r="K8" s="2">
        <v>4781</v>
      </c>
      <c r="L8" s="2">
        <v>1724</v>
      </c>
      <c r="M8" s="2">
        <v>2265</v>
      </c>
      <c r="N8" s="2">
        <v>2556</v>
      </c>
      <c r="O8" s="2">
        <v>2715</v>
      </c>
      <c r="P8" s="2">
        <v>2822</v>
      </c>
      <c r="Q8" s="2">
        <v>2895</v>
      </c>
      <c r="R8" s="5">
        <f t="shared" si="6"/>
        <v>0.47667016439314447</v>
      </c>
      <c r="T8" s="2" t="s">
        <v>20</v>
      </c>
      <c r="U8" s="3">
        <v>44013</v>
      </c>
      <c r="V8" s="5">
        <f t="shared" si="0"/>
        <v>0.47667016439314447</v>
      </c>
      <c r="W8" s="5">
        <f t="shared" si="1"/>
        <v>0.4803749267721148</v>
      </c>
      <c r="X8" s="5">
        <f t="shared" si="2"/>
        <v>0.55148342059336819</v>
      </c>
      <c r="Y8" s="5">
        <f t="shared" si="3"/>
        <v>0.55844155844155841</v>
      </c>
      <c r="Z8" s="5">
        <f t="shared" si="7"/>
        <v>0.49311760444337116</v>
      </c>
      <c r="AA8" s="5">
        <f t="shared" si="4"/>
        <v>1.6447440050226692E-2</v>
      </c>
      <c r="AB8" s="5">
        <f t="shared" si="5"/>
        <v>7.4813256200223721E-2</v>
      </c>
      <c r="AD8" s="10"/>
      <c r="AE8" s="10"/>
      <c r="AF8" s="9"/>
      <c r="AG8" s="9"/>
      <c r="AH8" s="7"/>
    </row>
    <row r="9" spans="1:34" ht="20.25" thickTop="1" thickBot="1">
      <c r="B9" s="2" t="s">
        <v>19</v>
      </c>
      <c r="C9" s="3">
        <v>44044</v>
      </c>
      <c r="D9" s="4">
        <v>0.3342</v>
      </c>
      <c r="E9" s="4">
        <v>0.44829999999999998</v>
      </c>
      <c r="F9" s="4">
        <v>0.51319999999999999</v>
      </c>
      <c r="G9" s="4">
        <v>0.55320000000000003</v>
      </c>
      <c r="H9" s="4">
        <v>0.57230000000000003</v>
      </c>
      <c r="I9" s="4">
        <v>0.58350000000000002</v>
      </c>
      <c r="J9" s="2"/>
      <c r="K9" s="2">
        <v>4823</v>
      </c>
      <c r="L9" s="2">
        <v>1612</v>
      </c>
      <c r="M9" s="2">
        <v>2162</v>
      </c>
      <c r="N9" s="2">
        <v>2475</v>
      </c>
      <c r="O9" s="2">
        <v>2668</v>
      </c>
      <c r="P9" s="2">
        <v>2760</v>
      </c>
      <c r="Q9" s="2">
        <v>2814</v>
      </c>
      <c r="R9" s="5">
        <f t="shared" si="6"/>
        <v>0.46035136066138477</v>
      </c>
      <c r="T9" s="2" t="s">
        <v>20</v>
      </c>
      <c r="U9" s="3">
        <v>44044</v>
      </c>
      <c r="V9" s="5">
        <f t="shared" si="0"/>
        <v>0.46035136066138477</v>
      </c>
      <c r="W9" s="5">
        <f t="shared" si="1"/>
        <v>0.48242127789666767</v>
      </c>
      <c r="X9" s="5">
        <f t="shared" si="2"/>
        <v>0.5748987854251012</v>
      </c>
      <c r="Y9" s="5">
        <f t="shared" si="3"/>
        <v>0.60526315789473684</v>
      </c>
      <c r="Z9" s="5">
        <f t="shared" si="7"/>
        <v>0.49780871358597578</v>
      </c>
      <c r="AA9" s="5">
        <f t="shared" si="4"/>
        <v>3.7457352924591014E-2</v>
      </c>
      <c r="AB9" s="5">
        <f t="shared" si="5"/>
        <v>0.11454742476371643</v>
      </c>
      <c r="AD9" s="10"/>
      <c r="AE9" s="10"/>
      <c r="AF9" s="9"/>
      <c r="AG9" s="9"/>
      <c r="AH9" s="7"/>
    </row>
    <row r="10" spans="1:34" ht="20.25" thickTop="1" thickBot="1">
      <c r="B10" s="2" t="s">
        <v>19</v>
      </c>
      <c r="C10" s="3">
        <v>44075</v>
      </c>
      <c r="D10" s="4">
        <v>0.34520000000000001</v>
      </c>
      <c r="E10" s="4">
        <v>0.46860000000000002</v>
      </c>
      <c r="F10" s="4">
        <v>0.53100000000000003</v>
      </c>
      <c r="G10" s="4">
        <v>0.56489999999999996</v>
      </c>
      <c r="H10" s="4">
        <v>0.58050000000000002</v>
      </c>
      <c r="I10" s="4">
        <v>0.58109999999999995</v>
      </c>
      <c r="J10" s="2"/>
      <c r="K10" s="2">
        <v>4829</v>
      </c>
      <c r="L10" s="2">
        <v>1667</v>
      </c>
      <c r="M10" s="2">
        <v>2263</v>
      </c>
      <c r="N10" s="2">
        <v>2564</v>
      </c>
      <c r="O10" s="2">
        <v>2728</v>
      </c>
      <c r="P10" s="2">
        <v>2803</v>
      </c>
      <c r="Q10" s="2">
        <v>2806</v>
      </c>
      <c r="R10" s="5">
        <f t="shared" si="6"/>
        <v>0.46352109748493037</v>
      </c>
      <c r="T10" s="2" t="s">
        <v>20</v>
      </c>
      <c r="U10" s="3">
        <v>44075</v>
      </c>
      <c r="V10" s="5">
        <f t="shared" si="0"/>
        <v>0.46352109748493037</v>
      </c>
      <c r="W10" s="5">
        <f t="shared" si="1"/>
        <v>0.50163059590868664</v>
      </c>
      <c r="X10" s="5">
        <f t="shared" si="2"/>
        <v>0.56818181818181823</v>
      </c>
      <c r="Y10" s="5">
        <f t="shared" si="3"/>
        <v>0.61111111111111116</v>
      </c>
      <c r="Z10" s="5">
        <f t="shared" si="7"/>
        <v>0.51228781352926278</v>
      </c>
      <c r="AA10" s="5">
        <f t="shared" si="4"/>
        <v>4.8766716044332414E-2</v>
      </c>
      <c r="AB10" s="5">
        <f t="shared" si="5"/>
        <v>0.10466072069688787</v>
      </c>
      <c r="AD10" s="10"/>
      <c r="AE10" s="10"/>
      <c r="AF10" s="9"/>
      <c r="AG10" s="9"/>
      <c r="AH10" s="7"/>
    </row>
    <row r="11" spans="1:34" ht="20.25" thickTop="1" thickBot="1">
      <c r="B11" s="2" t="s">
        <v>19</v>
      </c>
      <c r="C11" s="3">
        <v>44105</v>
      </c>
      <c r="D11" s="4">
        <v>0.39019999999999999</v>
      </c>
      <c r="E11" s="4">
        <v>0.49790000000000001</v>
      </c>
      <c r="F11" s="4">
        <v>0.54390000000000005</v>
      </c>
      <c r="G11" s="4">
        <v>0.57030000000000003</v>
      </c>
      <c r="H11" s="4">
        <v>0.57169999999999999</v>
      </c>
      <c r="I11" s="4">
        <v>0.57169999999999999</v>
      </c>
      <c r="J11" s="2"/>
      <c r="K11" s="2">
        <v>4975</v>
      </c>
      <c r="L11" s="2">
        <v>1941</v>
      </c>
      <c r="M11" s="2">
        <v>2477</v>
      </c>
      <c r="N11" s="2">
        <v>2706</v>
      </c>
      <c r="O11" s="2">
        <v>2837</v>
      </c>
      <c r="P11" s="2">
        <v>2844</v>
      </c>
      <c r="Q11" s="2">
        <v>2844</v>
      </c>
      <c r="R11" s="5">
        <f t="shared" si="6"/>
        <v>0.47186709509810626</v>
      </c>
      <c r="T11" s="2" t="s">
        <v>20</v>
      </c>
      <c r="U11" s="3">
        <v>44105</v>
      </c>
      <c r="V11" s="5">
        <f t="shared" si="0"/>
        <v>0.47186709509810626</v>
      </c>
      <c r="W11" s="5">
        <f t="shared" si="1"/>
        <v>0.73048614266242617</v>
      </c>
      <c r="X11" s="5">
        <f t="shared" si="2"/>
        <v>0.55900621118012417</v>
      </c>
      <c r="Y11" s="5">
        <f t="shared" si="3"/>
        <v>0.59405940594059403</v>
      </c>
      <c r="Z11" s="5">
        <f t="shared" si="7"/>
        <v>0.72215031495383553</v>
      </c>
      <c r="AA11" s="5">
        <f t="shared" si="4"/>
        <v>0.25028321985572927</v>
      </c>
      <c r="AB11" s="5">
        <f t="shared" si="5"/>
        <v>8.7139116082017909E-2</v>
      </c>
      <c r="AD11" s="10"/>
      <c r="AE11" s="10"/>
      <c r="AF11" s="9"/>
      <c r="AG11" s="9"/>
      <c r="AH11" s="7"/>
    </row>
    <row r="12" spans="1:34" ht="20.25" thickTop="1" thickBot="1">
      <c r="B12" s="2" t="s">
        <v>19</v>
      </c>
      <c r="C12" s="3">
        <v>44136</v>
      </c>
      <c r="D12" s="4">
        <v>0.40410000000000001</v>
      </c>
      <c r="E12" s="4">
        <v>0.49559999999999998</v>
      </c>
      <c r="F12" s="4">
        <v>0.52980000000000005</v>
      </c>
      <c r="G12" s="4">
        <v>0.5302</v>
      </c>
      <c r="H12" s="4">
        <v>0.5302</v>
      </c>
      <c r="I12" s="4">
        <v>0.5302</v>
      </c>
      <c r="J12" s="2"/>
      <c r="K12" s="2">
        <v>5038</v>
      </c>
      <c r="L12" s="2">
        <v>2036</v>
      </c>
      <c r="M12" s="2">
        <v>2497</v>
      </c>
      <c r="N12" s="2">
        <v>2669</v>
      </c>
      <c r="O12" s="2">
        <v>2671</v>
      </c>
      <c r="P12" s="2">
        <v>2671</v>
      </c>
      <c r="Q12" s="2">
        <v>2671</v>
      </c>
      <c r="R12" s="5">
        <f t="shared" si="6"/>
        <v>0.48760274895566635</v>
      </c>
      <c r="T12" s="2" t="s">
        <v>20</v>
      </c>
      <c r="U12" s="3">
        <v>44136</v>
      </c>
      <c r="V12" s="5">
        <f t="shared" si="0"/>
        <v>0.48760274895566635</v>
      </c>
      <c r="W12" s="5">
        <f t="shared" si="1"/>
        <v>0.69634141579789932</v>
      </c>
      <c r="X12" s="5">
        <f t="shared" si="2"/>
        <v>0.59810874704491723</v>
      </c>
      <c r="Y12" s="5">
        <f t="shared" si="3"/>
        <v>0.5679012345679012</v>
      </c>
      <c r="Z12" s="5">
        <f t="shared" si="7"/>
        <v>0.69435190503542021</v>
      </c>
      <c r="AA12" s="5">
        <f t="shared" si="4"/>
        <v>0.20674915607975386</v>
      </c>
      <c r="AB12" s="5">
        <f t="shared" si="5"/>
        <v>0.11050599808925088</v>
      </c>
      <c r="AD12" s="10"/>
      <c r="AE12" s="10"/>
      <c r="AF12" s="9"/>
      <c r="AG12" s="9"/>
      <c r="AH12" s="7"/>
    </row>
    <row r="13" spans="1:34" ht="20.25" thickTop="1" thickBot="1">
      <c r="B13" s="2" t="s">
        <v>19</v>
      </c>
      <c r="C13" s="3">
        <v>44166</v>
      </c>
      <c r="D13" s="4">
        <v>0.32479999999999998</v>
      </c>
      <c r="E13" s="4">
        <v>0.4027</v>
      </c>
      <c r="F13" s="4">
        <v>0.40489999999999998</v>
      </c>
      <c r="G13" s="4">
        <v>0.40489999999999998</v>
      </c>
      <c r="H13" s="4">
        <v>0.40489999999999998</v>
      </c>
      <c r="I13" s="4">
        <v>0.40489999999999998</v>
      </c>
      <c r="J13" s="2"/>
      <c r="K13" s="2">
        <v>5009</v>
      </c>
      <c r="L13" s="2">
        <v>1627</v>
      </c>
      <c r="M13" s="2">
        <v>2017</v>
      </c>
      <c r="N13" s="2">
        <v>2028</v>
      </c>
      <c r="O13" s="2">
        <v>2028</v>
      </c>
      <c r="P13" s="2">
        <v>2028</v>
      </c>
      <c r="Q13" s="2">
        <v>2028</v>
      </c>
      <c r="R13" s="5">
        <f t="shared" si="6"/>
        <v>0.4653841033151378</v>
      </c>
      <c r="T13" s="2" t="s">
        <v>20</v>
      </c>
      <c r="U13" s="3">
        <v>44166</v>
      </c>
      <c r="V13" s="5">
        <f t="shared" si="0"/>
        <v>0.4653841033151378</v>
      </c>
      <c r="W13" s="5">
        <f t="shared" si="1"/>
        <v>0.59353873434556137</v>
      </c>
      <c r="X13" s="5">
        <f t="shared" si="2"/>
        <v>0.54820936639118456</v>
      </c>
      <c r="Y13" s="5">
        <f t="shared" si="3"/>
        <v>0.48148148148148145</v>
      </c>
      <c r="Z13" s="5">
        <f t="shared" si="7"/>
        <v>0.59283993869060647</v>
      </c>
      <c r="AA13" s="5">
        <f t="shared" si="4"/>
        <v>0.12745583537546867</v>
      </c>
      <c r="AB13" s="5">
        <f t="shared" si="5"/>
        <v>8.2825263076046762E-2</v>
      </c>
      <c r="AD13" s="10"/>
      <c r="AE13" s="10"/>
      <c r="AF13" s="9"/>
      <c r="AG13" s="9"/>
      <c r="AH13" s="7"/>
    </row>
    <row r="14" spans="1:34" ht="20.25" customHeight="1" thickTop="1" thickBot="1">
      <c r="A14" s="6"/>
      <c r="B14" s="2" t="s">
        <v>19</v>
      </c>
      <c r="C14" s="3">
        <v>44197</v>
      </c>
      <c r="D14" s="4">
        <v>0.2336</v>
      </c>
      <c r="E14" s="4">
        <v>0.2344</v>
      </c>
      <c r="F14" s="4">
        <v>0.2344</v>
      </c>
      <c r="G14" s="4">
        <v>0.2344</v>
      </c>
      <c r="H14" s="4">
        <v>0.2344</v>
      </c>
      <c r="I14" s="4">
        <v>0.2344</v>
      </c>
      <c r="J14" s="2"/>
      <c r="K14" s="2">
        <v>4971</v>
      </c>
      <c r="L14" s="2">
        <v>1161</v>
      </c>
      <c r="M14" s="2">
        <v>1165</v>
      </c>
      <c r="N14" s="2">
        <v>1165</v>
      </c>
      <c r="O14" s="2">
        <v>1165</v>
      </c>
      <c r="P14" s="2">
        <v>1165</v>
      </c>
      <c r="Q14" s="2">
        <v>1165</v>
      </c>
      <c r="R14" s="5">
        <f>SUM(M14:M14)/SUM(K14:K14)</f>
        <v>0.23435928384630858</v>
      </c>
      <c r="T14" s="2" t="s">
        <v>20</v>
      </c>
      <c r="U14" s="3">
        <v>44197</v>
      </c>
      <c r="V14" s="5">
        <f t="shared" si="0"/>
        <v>0.23435928384630858</v>
      </c>
      <c r="W14" s="5">
        <f t="shared" si="1"/>
        <v>0.17517075130574528</v>
      </c>
      <c r="X14" s="5">
        <f t="shared" si="2"/>
        <v>0.26490066225165565</v>
      </c>
      <c r="Y14" s="5">
        <f t="shared" si="3"/>
        <v>0.2</v>
      </c>
      <c r="Z14" s="5">
        <f t="shared" si="7"/>
        <v>0.47580399096845061</v>
      </c>
      <c r="AA14" s="5">
        <f t="shared" si="4"/>
        <v>0.24144470712214203</v>
      </c>
      <c r="AB14" s="5">
        <f t="shared" si="5"/>
        <v>3.0541378405347069E-2</v>
      </c>
      <c r="AD14" s="10"/>
      <c r="AE14" s="10"/>
      <c r="AF14" s="9"/>
      <c r="AG14" s="9"/>
      <c r="AH14" s="7"/>
    </row>
    <row r="15" spans="1:34" ht="20.25" thickTop="1" thickBot="1">
      <c r="A15" s="6"/>
      <c r="B15" s="2" t="s">
        <v>16</v>
      </c>
      <c r="C15" s="3">
        <v>43831</v>
      </c>
      <c r="D15" s="4">
        <v>0.55700000000000005</v>
      </c>
      <c r="E15" s="4">
        <v>0.64319999999999999</v>
      </c>
      <c r="F15" s="4">
        <v>0.67720000000000002</v>
      </c>
      <c r="G15" s="4">
        <v>0.68869999999999998</v>
      </c>
      <c r="H15" s="4">
        <v>0.69810000000000005</v>
      </c>
      <c r="I15" s="4">
        <v>0.70550000000000002</v>
      </c>
      <c r="J15" s="2"/>
      <c r="K15" s="2">
        <v>2438</v>
      </c>
      <c r="L15" s="2">
        <v>1358</v>
      </c>
      <c r="M15" s="2">
        <v>1568</v>
      </c>
      <c r="N15" s="2">
        <v>1651</v>
      </c>
      <c r="O15" s="2">
        <v>1679</v>
      </c>
      <c r="P15" s="2">
        <v>1702</v>
      </c>
      <c r="Q15" s="2">
        <v>1720</v>
      </c>
      <c r="R15" s="5">
        <f>SUM(M15:M15)/SUM(K15:K15)</f>
        <v>0.64315012305168173</v>
      </c>
      <c r="AD15" s="10"/>
      <c r="AE15" s="10"/>
      <c r="AF15" s="9"/>
      <c r="AG15" s="9"/>
      <c r="AH15" s="7"/>
    </row>
    <row r="16" spans="1:34" ht="34.5" thickTop="1" thickBot="1">
      <c r="A16" s="6"/>
      <c r="B16" s="2" t="s">
        <v>16</v>
      </c>
      <c r="C16" s="3">
        <v>43862</v>
      </c>
      <c r="D16" s="4">
        <v>0.52629999999999999</v>
      </c>
      <c r="E16" s="4">
        <v>0.61519999999999997</v>
      </c>
      <c r="F16" s="4">
        <v>0.63390000000000002</v>
      </c>
      <c r="G16" s="4">
        <v>0.65469999999999995</v>
      </c>
      <c r="H16" s="4">
        <v>0.67710000000000004</v>
      </c>
      <c r="I16" s="4">
        <v>0.69059999999999999</v>
      </c>
      <c r="J16" s="2"/>
      <c r="K16" s="2">
        <v>2453</v>
      </c>
      <c r="L16" s="2">
        <v>1291</v>
      </c>
      <c r="M16" s="2">
        <v>1509</v>
      </c>
      <c r="N16" s="2">
        <v>1555</v>
      </c>
      <c r="O16" s="2">
        <v>1606</v>
      </c>
      <c r="P16" s="2">
        <v>1661</v>
      </c>
      <c r="Q16" s="2">
        <v>1694</v>
      </c>
      <c r="R16" s="5">
        <f>SUM(M15:M16)/SUM(K15:K16)</f>
        <v>0.62911470047025153</v>
      </c>
      <c r="T16" s="1" t="s">
        <v>0</v>
      </c>
      <c r="U16" s="1" t="s">
        <v>1</v>
      </c>
      <c r="V16" s="1" t="s">
        <v>19</v>
      </c>
      <c r="W16" s="1" t="s">
        <v>22</v>
      </c>
      <c r="X16" s="1" t="s">
        <v>23</v>
      </c>
      <c r="Y16" s="1" t="s">
        <v>24</v>
      </c>
      <c r="Z16" s="1" t="s">
        <v>25</v>
      </c>
      <c r="AA16" s="8" t="s">
        <v>26</v>
      </c>
      <c r="AB16" s="8" t="s">
        <v>27</v>
      </c>
      <c r="AD16" s="10"/>
      <c r="AE16" s="10"/>
      <c r="AF16" s="9"/>
      <c r="AG16" s="9"/>
      <c r="AH16" s="7"/>
    </row>
    <row r="17" spans="1:34" ht="20.25" thickTop="1" thickBot="1">
      <c r="A17" s="6"/>
      <c r="B17" s="2" t="s">
        <v>16</v>
      </c>
      <c r="C17" s="3">
        <v>43891</v>
      </c>
      <c r="D17" s="4">
        <v>0.61</v>
      </c>
      <c r="E17" s="4">
        <v>0.65720000000000001</v>
      </c>
      <c r="F17" s="4">
        <v>0.68700000000000006</v>
      </c>
      <c r="G17" s="4">
        <v>0.70189999999999997</v>
      </c>
      <c r="H17" s="4">
        <v>0.71489999999999998</v>
      </c>
      <c r="I17" s="4">
        <v>0.72689999999999999</v>
      </c>
      <c r="J17" s="2"/>
      <c r="K17" s="2">
        <v>3687</v>
      </c>
      <c r="L17" s="2">
        <v>2249</v>
      </c>
      <c r="M17" s="2">
        <v>2423</v>
      </c>
      <c r="N17" s="2">
        <v>2533</v>
      </c>
      <c r="O17" s="2">
        <v>2588</v>
      </c>
      <c r="P17" s="2">
        <v>2636</v>
      </c>
      <c r="Q17" s="2">
        <v>2680</v>
      </c>
      <c r="R17" s="5">
        <f t="shared" ref="R17:R26" si="8">SUM(M15:M17)/SUM(K15:K17)</f>
        <v>0.64117509909069714</v>
      </c>
      <c r="T17" s="2" t="s">
        <v>20</v>
      </c>
      <c r="U17" s="3">
        <v>43831</v>
      </c>
      <c r="V17" s="5">
        <f>R55</f>
        <v>0.48618673119580563</v>
      </c>
      <c r="W17" s="5">
        <f>R68</f>
        <v>0.71725932350390287</v>
      </c>
      <c r="X17" s="5">
        <f>R81</f>
        <v>0.81100478468899517</v>
      </c>
      <c r="Y17" s="5">
        <f>R94</f>
        <v>0.7846153846153846</v>
      </c>
      <c r="Z17" s="5">
        <f>SUM(M68,M81,M94)/SUM(K68,K81,K94)</f>
        <v>0.7292238582480659</v>
      </c>
      <c r="AA17" s="5">
        <f t="shared" ref="AA17:AA29" si="9">Z17-V17</f>
        <v>0.24303712705226027</v>
      </c>
      <c r="AB17" s="5">
        <f t="shared" ref="AB17:AB29" si="10">X17-V17</f>
        <v>0.32481805349318954</v>
      </c>
      <c r="AD17" s="10"/>
      <c r="AE17" s="10"/>
      <c r="AF17" s="9"/>
      <c r="AG17" s="9"/>
      <c r="AH17" s="7"/>
    </row>
    <row r="18" spans="1:34" ht="20.25" thickTop="1" thickBot="1">
      <c r="A18" s="6"/>
      <c r="B18" s="2" t="s">
        <v>16</v>
      </c>
      <c r="C18" s="3">
        <v>43922</v>
      </c>
      <c r="D18" s="4">
        <v>0.43630000000000002</v>
      </c>
      <c r="E18" s="4">
        <v>0.52</v>
      </c>
      <c r="F18" s="4">
        <v>0.56059999999999999</v>
      </c>
      <c r="G18" s="4">
        <v>0.58399999999999996</v>
      </c>
      <c r="H18" s="4">
        <v>0.60489999999999999</v>
      </c>
      <c r="I18" s="4">
        <v>0.62949999999999995</v>
      </c>
      <c r="J18" s="2"/>
      <c r="K18" s="2">
        <v>1625</v>
      </c>
      <c r="L18" s="2">
        <v>709</v>
      </c>
      <c r="M18" s="2">
        <v>845</v>
      </c>
      <c r="N18" s="2">
        <v>911</v>
      </c>
      <c r="O18" s="2">
        <v>949</v>
      </c>
      <c r="P18" s="2">
        <v>983</v>
      </c>
      <c r="Q18" s="2">
        <v>1023</v>
      </c>
      <c r="R18" s="5">
        <f t="shared" si="8"/>
        <v>0.61519639407598192</v>
      </c>
      <c r="T18" s="2" t="s">
        <v>20</v>
      </c>
      <c r="U18" s="3">
        <v>43862</v>
      </c>
      <c r="V18" s="5">
        <f t="shared" ref="V18:V29" si="11">R56</f>
        <v>0.49567404426559358</v>
      </c>
      <c r="W18" s="5">
        <f t="shared" ref="W18:W29" si="12">R69</f>
        <v>0.69778481012658233</v>
      </c>
      <c r="X18" s="5">
        <f t="shared" ref="X18:X29" si="13">R82</f>
        <v>0.77586206896551724</v>
      </c>
      <c r="Y18" s="5">
        <f t="shared" ref="Y18:Y29" si="14">R95</f>
        <v>0.77099236641221369</v>
      </c>
      <c r="Z18" s="5">
        <f>SUM(M68:M69,M81:M82,M94:M95)/SUM(K68:K69,K81:K82,K94:K95)</f>
        <v>0.70903954802259883</v>
      </c>
      <c r="AA18" s="5">
        <f t="shared" si="9"/>
        <v>0.21336550375700525</v>
      </c>
      <c r="AB18" s="5">
        <f t="shared" si="10"/>
        <v>0.28018802469992365</v>
      </c>
      <c r="AD18" s="10"/>
      <c r="AE18" s="10"/>
      <c r="AF18" s="9"/>
      <c r="AG18" s="9"/>
      <c r="AH18" s="7"/>
    </row>
    <row r="19" spans="1:34" ht="20.25" thickTop="1" thickBot="1">
      <c r="A19" s="6"/>
      <c r="B19" s="2" t="s">
        <v>16</v>
      </c>
      <c r="C19" s="3">
        <v>43952</v>
      </c>
      <c r="D19" s="4">
        <v>0.40310000000000001</v>
      </c>
      <c r="E19" s="4">
        <v>0.4839</v>
      </c>
      <c r="F19" s="4">
        <v>0.53500000000000003</v>
      </c>
      <c r="G19" s="4">
        <v>0.56389999999999996</v>
      </c>
      <c r="H19" s="4">
        <v>0.58289999999999997</v>
      </c>
      <c r="I19" s="4">
        <v>0.60509999999999997</v>
      </c>
      <c r="J19" s="2"/>
      <c r="K19" s="2">
        <v>1213</v>
      </c>
      <c r="L19" s="2">
        <v>489</v>
      </c>
      <c r="M19" s="2">
        <v>587</v>
      </c>
      <c r="N19" s="2">
        <v>649</v>
      </c>
      <c r="O19" s="2">
        <v>684</v>
      </c>
      <c r="P19" s="2">
        <v>707</v>
      </c>
      <c r="Q19" s="2">
        <v>734</v>
      </c>
      <c r="R19" s="5">
        <f t="shared" si="8"/>
        <v>0.59080459770114946</v>
      </c>
      <c r="T19" s="2" t="s">
        <v>20</v>
      </c>
      <c r="U19" s="3">
        <v>43891</v>
      </c>
      <c r="V19" s="5">
        <f t="shared" si="11"/>
        <v>0.49263087695898633</v>
      </c>
      <c r="W19" s="5">
        <f t="shared" si="12"/>
        <v>0.69692166513723197</v>
      </c>
      <c r="X19" s="5">
        <f t="shared" si="13"/>
        <v>0.76712328767123283</v>
      </c>
      <c r="Y19" s="5">
        <f t="shared" si="14"/>
        <v>0.74734607218683646</v>
      </c>
      <c r="Z19" s="5">
        <f>SUM(M68:M70,M81:M83,M94:M96)/SUM(K68:K70,K81:K83,K94:K96)</f>
        <v>0.70662684869169512</v>
      </c>
      <c r="AA19" s="5">
        <f t="shared" si="9"/>
        <v>0.21399597173270879</v>
      </c>
      <c r="AB19" s="5">
        <f t="shared" si="10"/>
        <v>0.2744924107122465</v>
      </c>
      <c r="AD19" s="10"/>
      <c r="AE19" s="10"/>
      <c r="AF19" s="9"/>
      <c r="AG19" s="9"/>
      <c r="AH19" s="7"/>
    </row>
    <row r="20" spans="1:34" ht="20.25" thickTop="1" thickBot="1">
      <c r="A20" s="6"/>
      <c r="B20" s="2" t="s">
        <v>16</v>
      </c>
      <c r="C20" s="3">
        <v>43983</v>
      </c>
      <c r="D20" s="4">
        <v>0.39190000000000003</v>
      </c>
      <c r="E20" s="4">
        <v>0.47649999999999998</v>
      </c>
      <c r="F20" s="4">
        <v>0.53169999999999995</v>
      </c>
      <c r="G20" s="4">
        <v>0.56579999999999997</v>
      </c>
      <c r="H20" s="4">
        <v>0.58509999999999995</v>
      </c>
      <c r="I20" s="4">
        <v>0.60899999999999999</v>
      </c>
      <c r="J20" s="2"/>
      <c r="K20" s="2">
        <v>1087</v>
      </c>
      <c r="L20" s="2">
        <v>426</v>
      </c>
      <c r="M20" s="2">
        <v>518</v>
      </c>
      <c r="N20" s="2">
        <v>578</v>
      </c>
      <c r="O20" s="2">
        <v>615</v>
      </c>
      <c r="P20" s="2">
        <v>636</v>
      </c>
      <c r="Q20" s="2">
        <v>662</v>
      </c>
      <c r="R20" s="5">
        <f t="shared" si="8"/>
        <v>0.49681528662420382</v>
      </c>
      <c r="T20" s="2" t="s">
        <v>20</v>
      </c>
      <c r="U20" s="3">
        <v>43922</v>
      </c>
      <c r="V20" s="5">
        <f t="shared" si="11"/>
        <v>0.51164224078893306</v>
      </c>
      <c r="W20" s="5">
        <f t="shared" si="12"/>
        <v>0.67328635490070465</v>
      </c>
      <c r="X20" s="5">
        <f t="shared" si="13"/>
        <v>0.75792682926829269</v>
      </c>
      <c r="Y20" s="5">
        <f t="shared" si="14"/>
        <v>0.73946360153256707</v>
      </c>
      <c r="Z20" s="5">
        <f t="shared" ref="Z20:Z29" si="15">SUM(M69:M71,M82:M84,M95:M97)/SUM(K69:K71,K82:K84,K95:K97)</f>
        <v>0.6865306746122698</v>
      </c>
      <c r="AA20" s="5">
        <f t="shared" si="9"/>
        <v>0.17488843382333674</v>
      </c>
      <c r="AB20" s="5">
        <f t="shared" si="10"/>
        <v>0.24628458847935963</v>
      </c>
    </row>
    <row r="21" spans="1:34" ht="20.25" thickTop="1" thickBot="1">
      <c r="A21" s="6"/>
      <c r="B21" s="2" t="s">
        <v>16</v>
      </c>
      <c r="C21" s="3">
        <v>44013</v>
      </c>
      <c r="D21" s="4">
        <v>0.38240000000000002</v>
      </c>
      <c r="E21" s="4">
        <v>0.4803</v>
      </c>
      <c r="F21" s="4">
        <v>0.53590000000000004</v>
      </c>
      <c r="G21" s="4">
        <v>0.57269999999999999</v>
      </c>
      <c r="H21" s="4">
        <v>0.59430000000000005</v>
      </c>
      <c r="I21" s="4">
        <v>0.60680000000000001</v>
      </c>
      <c r="J21" s="2"/>
      <c r="K21" s="2">
        <v>1114</v>
      </c>
      <c r="L21" s="2">
        <v>426</v>
      </c>
      <c r="M21" s="2">
        <v>535</v>
      </c>
      <c r="N21" s="2">
        <v>597</v>
      </c>
      <c r="O21" s="2">
        <v>638</v>
      </c>
      <c r="P21" s="2">
        <v>662</v>
      </c>
      <c r="Q21" s="2">
        <v>676</v>
      </c>
      <c r="R21" s="5">
        <f t="shared" si="8"/>
        <v>0.4803749267721148</v>
      </c>
      <c r="T21" s="2" t="s">
        <v>20</v>
      </c>
      <c r="U21" s="3">
        <v>43952</v>
      </c>
      <c r="V21" s="5">
        <f t="shared" si="11"/>
        <v>0.53177727784026996</v>
      </c>
      <c r="W21" s="5">
        <f t="shared" si="12"/>
        <v>0.65553527327391814</v>
      </c>
      <c r="X21" s="5">
        <f t="shared" si="13"/>
        <v>0.72835426305353601</v>
      </c>
      <c r="Y21" s="5">
        <f t="shared" si="14"/>
        <v>0.7211155378486056</v>
      </c>
      <c r="Z21" s="5">
        <f t="shared" si="15"/>
        <v>0.66816737288135597</v>
      </c>
      <c r="AA21" s="5">
        <f t="shared" si="9"/>
        <v>0.13639009504108601</v>
      </c>
      <c r="AB21" s="5">
        <f t="shared" si="10"/>
        <v>0.19657698521326605</v>
      </c>
    </row>
    <row r="22" spans="1:34" ht="20.25" thickTop="1" thickBot="1">
      <c r="A22" s="6"/>
      <c r="B22" s="2" t="s">
        <v>16</v>
      </c>
      <c r="C22" s="3">
        <v>44044</v>
      </c>
      <c r="D22" s="4">
        <v>0.39810000000000001</v>
      </c>
      <c r="E22" s="4">
        <v>0.49070000000000003</v>
      </c>
      <c r="F22" s="4">
        <v>0.54669999999999996</v>
      </c>
      <c r="G22" s="4">
        <v>0.56359999999999999</v>
      </c>
      <c r="H22" s="4">
        <v>0.58409999999999995</v>
      </c>
      <c r="I22" s="4">
        <v>0.59160000000000001</v>
      </c>
      <c r="J22" s="2"/>
      <c r="K22" s="2">
        <v>1070</v>
      </c>
      <c r="L22" s="2">
        <v>426</v>
      </c>
      <c r="M22" s="2">
        <v>525</v>
      </c>
      <c r="N22" s="2">
        <v>585</v>
      </c>
      <c r="O22" s="2">
        <v>603</v>
      </c>
      <c r="P22" s="2">
        <v>625</v>
      </c>
      <c r="Q22" s="2">
        <v>633</v>
      </c>
      <c r="R22" s="5">
        <f t="shared" si="8"/>
        <v>0.48242127789666767</v>
      </c>
      <c r="T22" s="2" t="s">
        <v>20</v>
      </c>
      <c r="U22" s="3">
        <v>43983</v>
      </c>
      <c r="V22" s="5">
        <f t="shared" si="11"/>
        <v>0.54857954545454546</v>
      </c>
      <c r="W22" s="5">
        <f t="shared" si="12"/>
        <v>0.59220486390723148</v>
      </c>
      <c r="X22" s="5">
        <f t="shared" si="13"/>
        <v>0.69126378286683632</v>
      </c>
      <c r="Y22" s="5">
        <f t="shared" si="14"/>
        <v>0.73056994818652854</v>
      </c>
      <c r="Z22" s="5">
        <f t="shared" si="15"/>
        <v>0.61409827630563418</v>
      </c>
      <c r="AA22" s="5">
        <f t="shared" si="9"/>
        <v>6.5518730851088725E-2</v>
      </c>
      <c r="AB22" s="5">
        <f t="shared" si="10"/>
        <v>0.14268423741229086</v>
      </c>
    </row>
    <row r="23" spans="1:34" ht="20.25" thickTop="1" thickBot="1">
      <c r="A23" s="6"/>
      <c r="B23" s="2" t="s">
        <v>16</v>
      </c>
      <c r="C23" s="3">
        <v>44075</v>
      </c>
      <c r="D23" s="4">
        <v>0.43819999999999998</v>
      </c>
      <c r="E23" s="4">
        <v>0.53149999999999997</v>
      </c>
      <c r="F23" s="4">
        <v>0.58279999999999998</v>
      </c>
      <c r="G23" s="4">
        <v>0.60980000000000001</v>
      </c>
      <c r="H23" s="4">
        <v>0.62409999999999999</v>
      </c>
      <c r="I23" s="4">
        <v>0.62409999999999999</v>
      </c>
      <c r="J23" s="2"/>
      <c r="K23" s="2">
        <v>1189</v>
      </c>
      <c r="L23" s="2">
        <v>521</v>
      </c>
      <c r="M23" s="2">
        <v>632</v>
      </c>
      <c r="N23" s="2">
        <v>693</v>
      </c>
      <c r="O23" s="2">
        <v>725</v>
      </c>
      <c r="P23" s="2">
        <v>742</v>
      </c>
      <c r="Q23" s="2">
        <v>742</v>
      </c>
      <c r="R23" s="5">
        <f t="shared" si="8"/>
        <v>0.50163059590868664</v>
      </c>
      <c r="T23" s="2" t="s">
        <v>20</v>
      </c>
      <c r="U23" s="3">
        <v>44013</v>
      </c>
      <c r="V23" s="5">
        <f t="shared" si="11"/>
        <v>0.54627492130115429</v>
      </c>
      <c r="W23" s="5">
        <f t="shared" si="12"/>
        <v>0.57195636875439826</v>
      </c>
      <c r="X23" s="5">
        <f t="shared" si="13"/>
        <v>0.64970645792563597</v>
      </c>
      <c r="Y23" s="5">
        <f t="shared" si="14"/>
        <v>0.71484375</v>
      </c>
      <c r="Z23" s="5">
        <f t="shared" si="15"/>
        <v>0.58862395863257688</v>
      </c>
      <c r="AA23" s="5">
        <f t="shared" si="9"/>
        <v>4.234903733142259E-2</v>
      </c>
      <c r="AB23" s="5">
        <f t="shared" si="10"/>
        <v>0.10343153662448168</v>
      </c>
    </row>
    <row r="24" spans="1:34" ht="20.25" thickTop="1" thickBot="1">
      <c r="A24" s="6"/>
      <c r="B24" s="2" t="s">
        <v>16</v>
      </c>
      <c r="C24" s="3">
        <v>44105</v>
      </c>
      <c r="D24" s="4">
        <v>0.7419</v>
      </c>
      <c r="E24" s="4">
        <v>0.78690000000000004</v>
      </c>
      <c r="F24" s="4">
        <v>0.80730000000000002</v>
      </c>
      <c r="G24" s="4">
        <v>0.8145</v>
      </c>
      <c r="H24" s="4">
        <v>0.81469999999999998</v>
      </c>
      <c r="I24" s="4">
        <v>0.81469999999999998</v>
      </c>
      <c r="J24" s="2"/>
      <c r="K24" s="2">
        <v>8746</v>
      </c>
      <c r="L24" s="2">
        <v>6489</v>
      </c>
      <c r="M24" s="2">
        <v>6882</v>
      </c>
      <c r="N24" s="2">
        <v>7061</v>
      </c>
      <c r="O24" s="2">
        <v>7124</v>
      </c>
      <c r="P24" s="2">
        <v>7125</v>
      </c>
      <c r="Q24" s="2">
        <v>7125</v>
      </c>
      <c r="R24" s="5">
        <f t="shared" si="8"/>
        <v>0.73048614266242617</v>
      </c>
      <c r="T24" s="2" t="s">
        <v>20</v>
      </c>
      <c r="U24" s="3">
        <v>44044</v>
      </c>
      <c r="V24" s="5">
        <f t="shared" si="11"/>
        <v>0.53269032035825004</v>
      </c>
      <c r="W24" s="5">
        <f t="shared" si="12"/>
        <v>0.56502395619438739</v>
      </c>
      <c r="X24" s="5">
        <f t="shared" si="13"/>
        <v>0.65580890336590658</v>
      </c>
      <c r="Y24" s="5">
        <f t="shared" si="14"/>
        <v>0.73913043478260865</v>
      </c>
      <c r="Z24" s="5">
        <f t="shared" si="15"/>
        <v>0.58218588640275393</v>
      </c>
      <c r="AA24" s="5">
        <f t="shared" si="9"/>
        <v>4.9495566044503891E-2</v>
      </c>
      <c r="AB24" s="5">
        <f t="shared" si="10"/>
        <v>0.12311858300765655</v>
      </c>
    </row>
    <row r="25" spans="1:34" ht="20.25" customHeight="1" thickTop="1" thickBot="1">
      <c r="A25" s="6"/>
      <c r="B25" s="2" t="s">
        <v>16</v>
      </c>
      <c r="C25" s="3">
        <v>44136</v>
      </c>
      <c r="D25" s="4">
        <v>0.55730000000000002</v>
      </c>
      <c r="E25" s="4">
        <v>0.6583</v>
      </c>
      <c r="F25" s="4">
        <v>0.6905</v>
      </c>
      <c r="G25" s="4">
        <v>0.69079999999999997</v>
      </c>
      <c r="H25" s="4">
        <v>0.69079999999999997</v>
      </c>
      <c r="I25" s="4">
        <v>0.69079999999999997</v>
      </c>
      <c r="J25" s="2"/>
      <c r="K25" s="2">
        <v>15676</v>
      </c>
      <c r="L25" s="2">
        <v>8737</v>
      </c>
      <c r="M25" s="2">
        <v>10320</v>
      </c>
      <c r="N25" s="2">
        <v>10824</v>
      </c>
      <c r="O25" s="2">
        <v>10829</v>
      </c>
      <c r="P25" s="2">
        <v>10829</v>
      </c>
      <c r="Q25" s="2">
        <v>10829</v>
      </c>
      <c r="R25" s="5">
        <f t="shared" si="8"/>
        <v>0.69634141579789932</v>
      </c>
      <c r="T25" s="2" t="s">
        <v>20</v>
      </c>
      <c r="U25" s="3">
        <v>44075</v>
      </c>
      <c r="V25" s="5">
        <f t="shared" si="11"/>
        <v>0.53717175916302917</v>
      </c>
      <c r="W25" s="5">
        <f t="shared" si="12"/>
        <v>0.57847760188615693</v>
      </c>
      <c r="X25" s="5">
        <f t="shared" si="13"/>
        <v>0.66940211019929663</v>
      </c>
      <c r="Y25" s="5">
        <f t="shared" si="14"/>
        <v>0.72514619883040932</v>
      </c>
      <c r="Z25" s="5">
        <f t="shared" si="15"/>
        <v>0.59322033898305082</v>
      </c>
      <c r="AA25" s="5">
        <f t="shared" si="9"/>
        <v>5.6048579820021649E-2</v>
      </c>
      <c r="AB25" s="5">
        <f t="shared" si="10"/>
        <v>0.13223035103626746</v>
      </c>
    </row>
    <row r="26" spans="1:34" ht="20.25" thickTop="1" thickBot="1">
      <c r="A26" s="6"/>
      <c r="B26" s="2" t="s">
        <v>16</v>
      </c>
      <c r="C26" s="3">
        <v>44166</v>
      </c>
      <c r="D26" s="4">
        <v>0.26919999999999999</v>
      </c>
      <c r="E26" s="4">
        <v>0.36159999999999998</v>
      </c>
      <c r="F26" s="4">
        <v>0.3649</v>
      </c>
      <c r="G26" s="4">
        <v>0.3649</v>
      </c>
      <c r="H26" s="4">
        <v>0.3649</v>
      </c>
      <c r="I26" s="4">
        <v>0.3649</v>
      </c>
      <c r="J26" s="2"/>
      <c r="K26" s="2">
        <v>11670</v>
      </c>
      <c r="L26" s="2">
        <v>3142</v>
      </c>
      <c r="M26" s="2">
        <v>4220</v>
      </c>
      <c r="N26" s="2">
        <v>4258</v>
      </c>
      <c r="O26" s="2">
        <v>4258</v>
      </c>
      <c r="P26" s="2">
        <v>4258</v>
      </c>
      <c r="Q26" s="2">
        <v>4258</v>
      </c>
      <c r="R26" s="5">
        <f t="shared" si="8"/>
        <v>0.59353873434556137</v>
      </c>
      <c r="T26" s="2" t="s">
        <v>20</v>
      </c>
      <c r="U26" s="3">
        <v>44105</v>
      </c>
      <c r="V26" s="5">
        <f t="shared" si="11"/>
        <v>0.55787242770219458</v>
      </c>
      <c r="W26" s="5">
        <f t="shared" si="12"/>
        <v>0.73459896795566026</v>
      </c>
      <c r="X26" s="5">
        <f t="shared" si="13"/>
        <v>0.67051282051282046</v>
      </c>
      <c r="Y26" s="5">
        <f t="shared" si="14"/>
        <v>0.7142857142857143</v>
      </c>
      <c r="Z26" s="5">
        <f t="shared" si="15"/>
        <v>0.73139080805046564</v>
      </c>
      <c r="AA26" s="5">
        <f t="shared" si="9"/>
        <v>0.17351838034827105</v>
      </c>
      <c r="AB26" s="5">
        <f t="shared" si="10"/>
        <v>0.11264039281062588</v>
      </c>
    </row>
    <row r="27" spans="1:34" ht="20.25" thickTop="1" thickBot="1">
      <c r="A27" s="6"/>
      <c r="B27" s="2" t="s">
        <v>16</v>
      </c>
      <c r="C27" s="3">
        <v>44197</v>
      </c>
      <c r="D27" s="4">
        <v>0.17460000000000001</v>
      </c>
      <c r="E27" s="4">
        <v>0.17519999999999999</v>
      </c>
      <c r="F27" s="4">
        <v>0.17519999999999999</v>
      </c>
      <c r="G27" s="4">
        <v>0.17519999999999999</v>
      </c>
      <c r="H27" s="4">
        <v>0.17519999999999999</v>
      </c>
      <c r="I27" s="4">
        <v>0.17519999999999999</v>
      </c>
      <c r="J27" s="2"/>
      <c r="K27" s="2">
        <v>4978</v>
      </c>
      <c r="L27" s="2">
        <v>869</v>
      </c>
      <c r="M27" s="2">
        <v>872</v>
      </c>
      <c r="N27" s="2">
        <v>872</v>
      </c>
      <c r="O27" s="2">
        <v>872</v>
      </c>
      <c r="P27" s="2">
        <v>872</v>
      </c>
      <c r="Q27" s="2">
        <v>872</v>
      </c>
      <c r="R27" s="5">
        <f>SUM(M27:M27)/SUM(K27:K27)</f>
        <v>0.17517075130574528</v>
      </c>
      <c r="T27" s="2" t="s">
        <v>20</v>
      </c>
      <c r="U27" s="3">
        <v>44136</v>
      </c>
      <c r="V27" s="5">
        <f t="shared" si="11"/>
        <v>0.58314243363428109</v>
      </c>
      <c r="W27" s="5">
        <f t="shared" si="12"/>
        <v>0.7533777697712124</v>
      </c>
      <c r="X27" s="5">
        <f t="shared" si="13"/>
        <v>0.70681458003169573</v>
      </c>
      <c r="Y27" s="5">
        <f t="shared" si="14"/>
        <v>0.70542635658914732</v>
      </c>
      <c r="Z27" s="5">
        <f t="shared" si="15"/>
        <v>0.75233370516057063</v>
      </c>
      <c r="AA27" s="5">
        <f t="shared" si="9"/>
        <v>0.16919127152628954</v>
      </c>
      <c r="AB27" s="5">
        <f t="shared" si="10"/>
        <v>0.12367214639741464</v>
      </c>
    </row>
    <row r="28" spans="1:34" ht="20.25" thickTop="1" thickBot="1">
      <c r="A28" s="6"/>
      <c r="B28" s="2" t="s">
        <v>17</v>
      </c>
      <c r="C28" s="3">
        <v>43831</v>
      </c>
      <c r="D28" s="4">
        <v>0.6089</v>
      </c>
      <c r="E28" s="4">
        <v>0.70109999999999995</v>
      </c>
      <c r="F28" s="4">
        <v>0.71960000000000002</v>
      </c>
      <c r="G28" s="4">
        <v>0.71960000000000002</v>
      </c>
      <c r="H28" s="4">
        <v>0.72689999999999999</v>
      </c>
      <c r="I28" s="4">
        <v>0.73060000000000003</v>
      </c>
      <c r="J28" s="2"/>
      <c r="K28" s="2">
        <v>271</v>
      </c>
      <c r="L28" s="2">
        <v>165</v>
      </c>
      <c r="M28" s="2">
        <v>190</v>
      </c>
      <c r="N28" s="2">
        <v>195</v>
      </c>
      <c r="O28" s="2">
        <v>195</v>
      </c>
      <c r="P28" s="2">
        <v>197</v>
      </c>
      <c r="Q28" s="2">
        <v>198</v>
      </c>
      <c r="R28" s="5">
        <f>SUM(M28:M28)/SUM(K28:K28)</f>
        <v>0.70110701107011075</v>
      </c>
      <c r="T28" s="2" t="s">
        <v>20</v>
      </c>
      <c r="U28" s="3">
        <v>44166</v>
      </c>
      <c r="V28" s="5">
        <f t="shared" si="11"/>
        <v>0.56810011982425779</v>
      </c>
      <c r="W28" s="5">
        <f t="shared" si="12"/>
        <v>0.69305823539729872</v>
      </c>
      <c r="X28" s="5">
        <f t="shared" si="13"/>
        <v>0.66731141199226307</v>
      </c>
      <c r="Y28" s="5">
        <f t="shared" si="14"/>
        <v>0.61344537815126055</v>
      </c>
      <c r="Z28" s="5">
        <f t="shared" si="15"/>
        <v>0.69256552201366661</v>
      </c>
      <c r="AA28" s="5">
        <f t="shared" si="9"/>
        <v>0.12446540218940882</v>
      </c>
      <c r="AB28" s="5">
        <f t="shared" si="10"/>
        <v>9.9211292168005283E-2</v>
      </c>
    </row>
    <row r="29" spans="1:34" ht="20.25" thickTop="1" thickBot="1">
      <c r="A29" s="6"/>
      <c r="B29" s="2" t="s">
        <v>17</v>
      </c>
      <c r="C29" s="3">
        <v>43862</v>
      </c>
      <c r="D29" s="4">
        <v>0.5927</v>
      </c>
      <c r="E29" s="4">
        <v>0.65959999999999996</v>
      </c>
      <c r="F29" s="4">
        <v>0.69299999999999995</v>
      </c>
      <c r="G29" s="4">
        <v>0.70520000000000005</v>
      </c>
      <c r="H29" s="4">
        <v>0.72040000000000004</v>
      </c>
      <c r="I29" s="4">
        <v>0.72640000000000005</v>
      </c>
      <c r="J29" s="2"/>
      <c r="K29" s="2">
        <v>329</v>
      </c>
      <c r="L29" s="2">
        <v>195</v>
      </c>
      <c r="M29" s="2">
        <v>217</v>
      </c>
      <c r="N29" s="2">
        <v>228</v>
      </c>
      <c r="O29" s="2">
        <v>232</v>
      </c>
      <c r="P29" s="2">
        <v>237</v>
      </c>
      <c r="Q29" s="2">
        <v>239</v>
      </c>
      <c r="R29" s="5">
        <f>SUM(M28:M29)/SUM(K28:K29)</f>
        <v>0.67833333333333334</v>
      </c>
      <c r="T29" s="2" t="s">
        <v>20</v>
      </c>
      <c r="U29" s="3">
        <v>44197</v>
      </c>
      <c r="V29" s="5">
        <f t="shared" si="11"/>
        <v>0.2935023134178234</v>
      </c>
      <c r="W29" s="5">
        <f t="shared" si="12"/>
        <v>0.31094076655052266</v>
      </c>
      <c r="X29" s="5">
        <f t="shared" si="13"/>
        <v>0.3930131004366812</v>
      </c>
      <c r="Y29" s="5">
        <f t="shared" si="14"/>
        <v>0.29545454545454547</v>
      </c>
      <c r="Z29" s="5">
        <f t="shared" si="15"/>
        <v>0.59879394098925554</v>
      </c>
      <c r="AA29" s="5">
        <f t="shared" si="9"/>
        <v>0.30529162757143213</v>
      </c>
      <c r="AB29" s="5">
        <f t="shared" si="10"/>
        <v>9.9510787018857794E-2</v>
      </c>
    </row>
    <row r="30" spans="1:34" ht="20.25" thickTop="1" thickBot="1">
      <c r="A30" s="6"/>
      <c r="B30" s="2" t="s">
        <v>17</v>
      </c>
      <c r="C30" s="3">
        <v>43891</v>
      </c>
      <c r="D30" s="4">
        <v>0.62129999999999996</v>
      </c>
      <c r="E30" s="4">
        <v>0.66210000000000002</v>
      </c>
      <c r="F30" s="4">
        <v>0.68710000000000004</v>
      </c>
      <c r="G30" s="4">
        <v>0.73470000000000002</v>
      </c>
      <c r="H30" s="4">
        <v>0.746</v>
      </c>
      <c r="I30" s="4">
        <v>0.75739999999999996</v>
      </c>
      <c r="J30" s="2"/>
      <c r="K30" s="2">
        <v>441</v>
      </c>
      <c r="L30" s="2">
        <v>274</v>
      </c>
      <c r="M30" s="2">
        <v>292</v>
      </c>
      <c r="N30" s="2">
        <v>303</v>
      </c>
      <c r="O30" s="2">
        <v>324</v>
      </c>
      <c r="P30" s="2">
        <v>329</v>
      </c>
      <c r="Q30" s="2">
        <v>334</v>
      </c>
      <c r="R30" s="5">
        <f t="shared" ref="R30:R39" si="16">SUM(M28:M30)/SUM(K28:K30)</f>
        <v>0.67146974063400577</v>
      </c>
    </row>
    <row r="31" spans="1:34" ht="20.25" thickTop="1" thickBot="1">
      <c r="A31" s="6"/>
      <c r="B31" s="2" t="s">
        <v>17</v>
      </c>
      <c r="C31" s="3">
        <v>43922</v>
      </c>
      <c r="D31" s="4">
        <v>0.60609999999999997</v>
      </c>
      <c r="E31" s="4">
        <v>0.69699999999999995</v>
      </c>
      <c r="F31" s="4">
        <v>0.72729999999999995</v>
      </c>
      <c r="G31" s="4">
        <v>0.74409999999999998</v>
      </c>
      <c r="H31" s="4">
        <v>0.76429999999999998</v>
      </c>
      <c r="I31" s="4">
        <v>0.78449999999999998</v>
      </c>
      <c r="J31" s="2"/>
      <c r="K31" s="2">
        <v>297</v>
      </c>
      <c r="L31" s="2">
        <v>180</v>
      </c>
      <c r="M31" s="2">
        <v>207</v>
      </c>
      <c r="N31" s="2">
        <v>216</v>
      </c>
      <c r="O31" s="2">
        <v>221</v>
      </c>
      <c r="P31" s="2">
        <v>227</v>
      </c>
      <c r="Q31" s="2">
        <v>233</v>
      </c>
      <c r="R31" s="5">
        <f t="shared" si="16"/>
        <v>0.67104029990627934</v>
      </c>
    </row>
    <row r="32" spans="1:34" ht="20.25" thickTop="1" thickBot="1">
      <c r="A32" s="6"/>
      <c r="B32" s="2" t="s">
        <v>17</v>
      </c>
      <c r="C32" s="3">
        <v>43952</v>
      </c>
      <c r="D32" s="4">
        <v>0.41980000000000001</v>
      </c>
      <c r="E32" s="4">
        <v>0.47739999999999999</v>
      </c>
      <c r="F32" s="4">
        <v>0.53500000000000003</v>
      </c>
      <c r="G32" s="4">
        <v>0.57199999999999995</v>
      </c>
      <c r="H32" s="4">
        <v>0.61729999999999996</v>
      </c>
      <c r="I32" s="4">
        <v>0.64610000000000001</v>
      </c>
      <c r="J32" s="2"/>
      <c r="K32" s="2">
        <v>243</v>
      </c>
      <c r="L32" s="2">
        <v>102</v>
      </c>
      <c r="M32" s="2">
        <v>116</v>
      </c>
      <c r="N32" s="2">
        <v>130</v>
      </c>
      <c r="O32" s="2">
        <v>139</v>
      </c>
      <c r="P32" s="2">
        <v>150</v>
      </c>
      <c r="Q32" s="2">
        <v>157</v>
      </c>
      <c r="R32" s="5">
        <f t="shared" si="16"/>
        <v>0.62691131498470953</v>
      </c>
    </row>
    <row r="33" spans="1:18" ht="20.25" thickTop="1" thickBot="1">
      <c r="A33" s="6"/>
      <c r="B33" s="2" t="s">
        <v>17</v>
      </c>
      <c r="C33" s="3">
        <v>43983</v>
      </c>
      <c r="D33" s="4">
        <v>0.4839</v>
      </c>
      <c r="E33" s="4">
        <v>0.5968</v>
      </c>
      <c r="F33" s="4">
        <v>0.6452</v>
      </c>
      <c r="G33" s="4">
        <v>0.6774</v>
      </c>
      <c r="H33" s="4">
        <v>0.69889999999999997</v>
      </c>
      <c r="I33" s="4">
        <v>0.7097</v>
      </c>
      <c r="J33" s="2"/>
      <c r="K33" s="2">
        <v>186</v>
      </c>
      <c r="L33" s="2">
        <v>90</v>
      </c>
      <c r="M33" s="2">
        <v>111</v>
      </c>
      <c r="N33" s="2">
        <v>120</v>
      </c>
      <c r="O33" s="2">
        <v>126</v>
      </c>
      <c r="P33" s="2">
        <v>130</v>
      </c>
      <c r="Q33" s="2">
        <v>132</v>
      </c>
      <c r="R33" s="5">
        <f t="shared" si="16"/>
        <v>0.59779614325068875</v>
      </c>
    </row>
    <row r="34" spans="1:18" ht="20.25" thickTop="1" thickBot="1">
      <c r="A34" s="6"/>
      <c r="B34" s="2" t="s">
        <v>17</v>
      </c>
      <c r="C34" s="3">
        <v>44013</v>
      </c>
      <c r="D34" s="4">
        <v>0.47220000000000001</v>
      </c>
      <c r="E34" s="4">
        <v>0.61809999999999998</v>
      </c>
      <c r="F34" s="4">
        <v>0.65280000000000005</v>
      </c>
      <c r="G34" s="4">
        <v>0.6875</v>
      </c>
      <c r="H34" s="4">
        <v>0.72219999999999995</v>
      </c>
      <c r="I34" s="4">
        <v>0.75</v>
      </c>
      <c r="J34" s="2"/>
      <c r="K34" s="2">
        <v>144</v>
      </c>
      <c r="L34" s="2">
        <v>68</v>
      </c>
      <c r="M34" s="2">
        <v>89</v>
      </c>
      <c r="N34" s="2">
        <v>94</v>
      </c>
      <c r="O34" s="2">
        <v>99</v>
      </c>
      <c r="P34" s="2">
        <v>104</v>
      </c>
      <c r="Q34" s="2">
        <v>108</v>
      </c>
      <c r="R34" s="5">
        <f t="shared" si="16"/>
        <v>0.55148342059336819</v>
      </c>
    </row>
    <row r="35" spans="1:18" ht="20.25" thickTop="1" thickBot="1">
      <c r="A35" s="6"/>
      <c r="B35" s="2" t="s">
        <v>17</v>
      </c>
      <c r="C35" s="3">
        <v>44044</v>
      </c>
      <c r="D35" s="4">
        <v>0.41460000000000002</v>
      </c>
      <c r="E35" s="4">
        <v>0.51219999999999999</v>
      </c>
      <c r="F35" s="4">
        <v>0.55489999999999995</v>
      </c>
      <c r="G35" s="4">
        <v>0.59150000000000003</v>
      </c>
      <c r="H35" s="4">
        <v>0.6159</v>
      </c>
      <c r="I35" s="4">
        <v>0.6159</v>
      </c>
      <c r="J35" s="2"/>
      <c r="K35" s="2">
        <v>164</v>
      </c>
      <c r="L35" s="2">
        <v>68</v>
      </c>
      <c r="M35" s="2">
        <v>84</v>
      </c>
      <c r="N35" s="2">
        <v>91</v>
      </c>
      <c r="O35" s="2">
        <v>97</v>
      </c>
      <c r="P35" s="2">
        <v>101</v>
      </c>
      <c r="Q35" s="2">
        <v>101</v>
      </c>
      <c r="R35" s="5">
        <f t="shared" si="16"/>
        <v>0.5748987854251012</v>
      </c>
    </row>
    <row r="36" spans="1:18" ht="20.25" thickTop="1" thickBot="1">
      <c r="A36" s="6"/>
      <c r="B36" s="2" t="s">
        <v>17</v>
      </c>
      <c r="C36" s="3">
        <v>44075</v>
      </c>
      <c r="D36" s="4">
        <v>0.48859999999999998</v>
      </c>
      <c r="E36" s="4">
        <v>0.57950000000000002</v>
      </c>
      <c r="F36" s="4">
        <v>0.64200000000000002</v>
      </c>
      <c r="G36" s="4">
        <v>0.65910000000000002</v>
      </c>
      <c r="H36" s="4">
        <v>0.66479999999999995</v>
      </c>
      <c r="I36" s="4">
        <v>0.66479999999999995</v>
      </c>
      <c r="J36" s="2"/>
      <c r="K36" s="2">
        <v>176</v>
      </c>
      <c r="L36" s="2">
        <v>86</v>
      </c>
      <c r="M36" s="2">
        <v>102</v>
      </c>
      <c r="N36" s="2">
        <v>113</v>
      </c>
      <c r="O36" s="2">
        <v>116</v>
      </c>
      <c r="P36" s="2">
        <v>117</v>
      </c>
      <c r="Q36" s="2">
        <v>117</v>
      </c>
      <c r="R36" s="5">
        <f t="shared" si="16"/>
        <v>0.56818181818181823</v>
      </c>
    </row>
    <row r="37" spans="1:18" ht="20.25" thickTop="1" thickBot="1">
      <c r="A37" s="6"/>
      <c r="B37" s="2" t="s">
        <v>17</v>
      </c>
      <c r="C37" s="3">
        <v>44105</v>
      </c>
      <c r="D37" s="4">
        <v>0.51749999999999996</v>
      </c>
      <c r="E37" s="4">
        <v>0.58740000000000003</v>
      </c>
      <c r="F37" s="4">
        <v>0.62939999999999996</v>
      </c>
      <c r="G37" s="4">
        <v>0.65029999999999999</v>
      </c>
      <c r="H37" s="4">
        <v>0.65029999999999999</v>
      </c>
      <c r="I37" s="4">
        <v>0.65029999999999999</v>
      </c>
      <c r="J37" s="2"/>
      <c r="K37" s="2">
        <v>143</v>
      </c>
      <c r="L37" s="2">
        <v>74</v>
      </c>
      <c r="M37" s="2">
        <v>84</v>
      </c>
      <c r="N37" s="2">
        <v>90</v>
      </c>
      <c r="O37" s="2">
        <v>93</v>
      </c>
      <c r="P37" s="2">
        <v>93</v>
      </c>
      <c r="Q37" s="2">
        <v>93</v>
      </c>
      <c r="R37" s="5">
        <f t="shared" si="16"/>
        <v>0.55900621118012417</v>
      </c>
    </row>
    <row r="38" spans="1:18" ht="20.25" thickTop="1" thickBot="1">
      <c r="A38" s="6"/>
      <c r="B38" s="2" t="s">
        <v>17</v>
      </c>
      <c r="C38" s="3">
        <v>44136</v>
      </c>
      <c r="D38" s="4">
        <v>0.51919999999999999</v>
      </c>
      <c r="E38" s="4">
        <v>0.64419999999999999</v>
      </c>
      <c r="F38" s="4">
        <v>0.66349999999999998</v>
      </c>
      <c r="G38" s="4">
        <v>0.66349999999999998</v>
      </c>
      <c r="H38" s="4">
        <v>0.66349999999999998</v>
      </c>
      <c r="I38" s="4">
        <v>0.66349999999999998</v>
      </c>
      <c r="J38" s="2"/>
      <c r="K38" s="2">
        <v>104</v>
      </c>
      <c r="L38" s="2">
        <v>54</v>
      </c>
      <c r="M38" s="2">
        <v>67</v>
      </c>
      <c r="N38" s="2">
        <v>69</v>
      </c>
      <c r="O38" s="2">
        <v>69</v>
      </c>
      <c r="P38" s="2">
        <v>69</v>
      </c>
      <c r="Q38" s="2">
        <v>69</v>
      </c>
      <c r="R38" s="5">
        <f t="shared" si="16"/>
        <v>0.59810874704491723</v>
      </c>
    </row>
    <row r="39" spans="1:18" ht="20.25" thickTop="1" thickBot="1">
      <c r="A39" s="6"/>
      <c r="B39" s="2" t="s">
        <v>17</v>
      </c>
      <c r="C39" s="3">
        <v>44166</v>
      </c>
      <c r="D39" s="4">
        <v>0.3362</v>
      </c>
      <c r="E39" s="4">
        <v>0.4138</v>
      </c>
      <c r="F39" s="4">
        <v>0.4138</v>
      </c>
      <c r="G39" s="4">
        <v>0.4138</v>
      </c>
      <c r="H39" s="4">
        <v>0.4138</v>
      </c>
      <c r="I39" s="4">
        <v>0.4138</v>
      </c>
      <c r="J39" s="2"/>
      <c r="K39" s="2">
        <v>116</v>
      </c>
      <c r="L39" s="2">
        <v>39</v>
      </c>
      <c r="M39" s="2">
        <v>48</v>
      </c>
      <c r="N39" s="2">
        <v>48</v>
      </c>
      <c r="O39" s="2">
        <v>48</v>
      </c>
      <c r="P39" s="2">
        <v>48</v>
      </c>
      <c r="Q39" s="2">
        <v>48</v>
      </c>
      <c r="R39" s="5">
        <f t="shared" si="16"/>
        <v>0.54820936639118456</v>
      </c>
    </row>
    <row r="40" spans="1:18" ht="20.25" thickTop="1" thickBot="1">
      <c r="A40" s="6"/>
      <c r="B40" s="2" t="s">
        <v>17</v>
      </c>
      <c r="C40" s="3">
        <v>44197</v>
      </c>
      <c r="D40" s="4">
        <v>0.26490000000000002</v>
      </c>
      <c r="E40" s="4">
        <v>0.26490000000000002</v>
      </c>
      <c r="F40" s="4">
        <v>0.26490000000000002</v>
      </c>
      <c r="G40" s="4">
        <v>0.26490000000000002</v>
      </c>
      <c r="H40" s="4">
        <v>0.26490000000000002</v>
      </c>
      <c r="I40" s="4">
        <v>0.26490000000000002</v>
      </c>
      <c r="J40" s="2"/>
      <c r="K40" s="2">
        <v>151</v>
      </c>
      <c r="L40" s="2">
        <v>40</v>
      </c>
      <c r="M40" s="2">
        <v>40</v>
      </c>
      <c r="N40" s="2">
        <v>40</v>
      </c>
      <c r="O40" s="2">
        <v>40</v>
      </c>
      <c r="P40" s="2">
        <v>40</v>
      </c>
      <c r="Q40" s="2">
        <v>40</v>
      </c>
      <c r="R40" s="5">
        <f>SUM(M40:M40)/SUM(K40:K40)</f>
        <v>0.26490066225165565</v>
      </c>
    </row>
    <row r="41" spans="1:18" ht="20.25" thickTop="1" thickBot="1">
      <c r="A41" s="6"/>
      <c r="B41" s="2" t="s">
        <v>18</v>
      </c>
      <c r="C41" s="3">
        <v>43831</v>
      </c>
      <c r="D41" s="4">
        <v>0.55700000000000005</v>
      </c>
      <c r="E41" s="4">
        <v>0.62029999999999996</v>
      </c>
      <c r="F41" s="4">
        <v>0.69620000000000004</v>
      </c>
      <c r="G41" s="4">
        <v>0.72150000000000003</v>
      </c>
      <c r="H41" s="4">
        <v>0.72150000000000003</v>
      </c>
      <c r="I41" s="4">
        <v>0.73419999999999996</v>
      </c>
      <c r="J41" s="2"/>
      <c r="K41" s="2">
        <v>79</v>
      </c>
      <c r="L41" s="2">
        <v>44</v>
      </c>
      <c r="M41" s="2">
        <v>49</v>
      </c>
      <c r="N41" s="2">
        <v>55</v>
      </c>
      <c r="O41" s="2">
        <v>57</v>
      </c>
      <c r="P41" s="2">
        <v>57</v>
      </c>
      <c r="Q41" s="2">
        <v>58</v>
      </c>
      <c r="R41" s="5">
        <f>SUM(M41:M41)/SUM(K41:K41)</f>
        <v>0.620253164556962</v>
      </c>
    </row>
    <row r="42" spans="1:18" ht="20.25" thickTop="1" thickBot="1">
      <c r="A42" s="6"/>
      <c r="B42" s="2" t="s">
        <v>18</v>
      </c>
      <c r="C42" s="3">
        <v>43862</v>
      </c>
      <c r="D42" s="4">
        <v>0.59089999999999998</v>
      </c>
      <c r="E42" s="4">
        <v>0.64770000000000005</v>
      </c>
      <c r="F42" s="4">
        <v>0.69320000000000004</v>
      </c>
      <c r="G42" s="4">
        <v>0.71589999999999998</v>
      </c>
      <c r="H42" s="4">
        <v>0.75</v>
      </c>
      <c r="I42" s="4">
        <v>0.77270000000000005</v>
      </c>
      <c r="J42" s="2"/>
      <c r="K42" s="2">
        <v>88</v>
      </c>
      <c r="L42" s="2">
        <v>52</v>
      </c>
      <c r="M42" s="2">
        <v>57</v>
      </c>
      <c r="N42" s="2">
        <v>61</v>
      </c>
      <c r="O42" s="2">
        <v>63</v>
      </c>
      <c r="P42" s="2">
        <v>66</v>
      </c>
      <c r="Q42" s="2">
        <v>68</v>
      </c>
      <c r="R42" s="5">
        <f>SUM(M41:M42)/SUM(K41:K42)</f>
        <v>0.6347305389221557</v>
      </c>
    </row>
    <row r="43" spans="1:18" ht="20.25" thickTop="1" thickBot="1">
      <c r="A43" s="6"/>
      <c r="B43" s="2" t="s">
        <v>18</v>
      </c>
      <c r="C43" s="3">
        <v>43891</v>
      </c>
      <c r="D43" s="4">
        <v>0.58160000000000001</v>
      </c>
      <c r="E43" s="4">
        <v>0.64539999999999997</v>
      </c>
      <c r="F43" s="4">
        <v>0.67379999999999995</v>
      </c>
      <c r="G43" s="4">
        <v>0.71630000000000005</v>
      </c>
      <c r="H43" s="4">
        <v>0.73760000000000003</v>
      </c>
      <c r="I43" s="4">
        <v>0.73760000000000003</v>
      </c>
      <c r="J43" s="2"/>
      <c r="K43" s="2">
        <v>141</v>
      </c>
      <c r="L43" s="2">
        <v>82</v>
      </c>
      <c r="M43" s="2">
        <v>91</v>
      </c>
      <c r="N43" s="2">
        <v>95</v>
      </c>
      <c r="O43" s="2">
        <v>101</v>
      </c>
      <c r="P43" s="2">
        <v>104</v>
      </c>
      <c r="Q43" s="2">
        <v>104</v>
      </c>
      <c r="R43" s="5">
        <f t="shared" ref="R43:R52" si="17">SUM(M41:M43)/SUM(K41:K43)</f>
        <v>0.63961038961038963</v>
      </c>
    </row>
    <row r="44" spans="1:18" ht="20.25" thickTop="1" thickBot="1">
      <c r="A44" s="6"/>
      <c r="B44" s="2" t="s">
        <v>18</v>
      </c>
      <c r="C44" s="3">
        <v>43922</v>
      </c>
      <c r="D44" s="4">
        <v>0.59230000000000005</v>
      </c>
      <c r="E44" s="4">
        <v>0.63080000000000003</v>
      </c>
      <c r="F44" s="4">
        <v>0.7</v>
      </c>
      <c r="G44" s="4">
        <v>0.71540000000000004</v>
      </c>
      <c r="H44" s="4">
        <v>0.75380000000000003</v>
      </c>
      <c r="I44" s="4">
        <v>0.76919999999999999</v>
      </c>
      <c r="J44" s="2"/>
      <c r="K44" s="2">
        <v>130</v>
      </c>
      <c r="L44" s="2">
        <v>77</v>
      </c>
      <c r="M44" s="2">
        <v>82</v>
      </c>
      <c r="N44" s="2">
        <v>91</v>
      </c>
      <c r="O44" s="2">
        <v>93</v>
      </c>
      <c r="P44" s="2">
        <v>98</v>
      </c>
      <c r="Q44" s="2">
        <v>100</v>
      </c>
      <c r="R44" s="5">
        <f t="shared" si="17"/>
        <v>0.64066852367688021</v>
      </c>
    </row>
    <row r="45" spans="1:18" ht="20.25" thickTop="1" thickBot="1">
      <c r="A45" s="6"/>
      <c r="B45" s="2" t="s">
        <v>18</v>
      </c>
      <c r="C45" s="3">
        <v>43952</v>
      </c>
      <c r="D45" s="4">
        <v>0.40260000000000001</v>
      </c>
      <c r="E45" s="4">
        <v>0.51949999999999996</v>
      </c>
      <c r="F45" s="4">
        <v>0.54549999999999998</v>
      </c>
      <c r="G45" s="4">
        <v>0.61040000000000005</v>
      </c>
      <c r="H45" s="4">
        <v>0.63639999999999997</v>
      </c>
      <c r="I45" s="4">
        <v>0.6623</v>
      </c>
      <c r="J45" s="2"/>
      <c r="K45" s="2">
        <v>77</v>
      </c>
      <c r="L45" s="2">
        <v>31</v>
      </c>
      <c r="M45" s="2">
        <v>40</v>
      </c>
      <c r="N45" s="2">
        <v>42</v>
      </c>
      <c r="O45" s="2">
        <v>47</v>
      </c>
      <c r="P45" s="2">
        <v>49</v>
      </c>
      <c r="Q45" s="2">
        <v>51</v>
      </c>
      <c r="R45" s="5">
        <f t="shared" si="17"/>
        <v>0.61206896551724133</v>
      </c>
    </row>
    <row r="46" spans="1:18" ht="20.25" thickTop="1" thickBot="1">
      <c r="A46" s="6"/>
      <c r="B46" s="2" t="s">
        <v>18</v>
      </c>
      <c r="C46" s="3">
        <v>43983</v>
      </c>
      <c r="D46" s="4">
        <v>0.48209999999999997</v>
      </c>
      <c r="E46" s="4">
        <v>0.58930000000000005</v>
      </c>
      <c r="F46" s="4">
        <v>0.66069999999999995</v>
      </c>
      <c r="G46" s="4">
        <v>0.69640000000000002</v>
      </c>
      <c r="H46" s="4">
        <v>0.75</v>
      </c>
      <c r="I46" s="4">
        <v>0.78569999999999995</v>
      </c>
      <c r="J46" s="2"/>
      <c r="K46" s="2">
        <v>56</v>
      </c>
      <c r="L46" s="2">
        <v>27</v>
      </c>
      <c r="M46" s="2">
        <v>33</v>
      </c>
      <c r="N46" s="2">
        <v>37</v>
      </c>
      <c r="O46" s="2">
        <v>39</v>
      </c>
      <c r="P46" s="2">
        <v>42</v>
      </c>
      <c r="Q46" s="2">
        <v>44</v>
      </c>
      <c r="R46" s="5">
        <f t="shared" si="17"/>
        <v>0.58935361216730042</v>
      </c>
    </row>
    <row r="47" spans="1:18" ht="20.25" thickTop="1" thickBot="1">
      <c r="B47" s="2" t="s">
        <v>18</v>
      </c>
      <c r="C47" s="3">
        <v>44013</v>
      </c>
      <c r="D47" s="4">
        <v>0.47620000000000001</v>
      </c>
      <c r="E47" s="4">
        <v>0.61899999999999999</v>
      </c>
      <c r="F47" s="4">
        <v>0.61899999999999999</v>
      </c>
      <c r="G47" s="4">
        <v>0.66669999999999996</v>
      </c>
      <c r="H47" s="4">
        <v>0.71430000000000005</v>
      </c>
      <c r="I47" s="4">
        <v>0.71430000000000005</v>
      </c>
      <c r="J47" s="2"/>
      <c r="K47" s="2">
        <v>21</v>
      </c>
      <c r="L47" s="2">
        <v>10</v>
      </c>
      <c r="M47" s="2">
        <v>13</v>
      </c>
      <c r="N47" s="2">
        <v>13</v>
      </c>
      <c r="O47" s="2">
        <v>14</v>
      </c>
      <c r="P47" s="2">
        <v>15</v>
      </c>
      <c r="Q47" s="2">
        <v>15</v>
      </c>
      <c r="R47" s="5">
        <f t="shared" si="17"/>
        <v>0.55844155844155841</v>
      </c>
    </row>
    <row r="48" spans="1:18" ht="20.25" customHeight="1" thickTop="1" thickBot="1">
      <c r="A48" s="6"/>
      <c r="B48" s="2" t="s">
        <v>18</v>
      </c>
      <c r="C48" s="3">
        <v>44044</v>
      </c>
      <c r="D48" s="4">
        <v>0.45950000000000002</v>
      </c>
      <c r="E48" s="4">
        <v>0.62160000000000004</v>
      </c>
      <c r="F48" s="4">
        <v>0.75680000000000003</v>
      </c>
      <c r="G48" s="4">
        <v>0.78380000000000005</v>
      </c>
      <c r="H48" s="4">
        <v>0.78380000000000005</v>
      </c>
      <c r="I48" s="4">
        <v>0.78380000000000005</v>
      </c>
      <c r="J48" s="2"/>
      <c r="K48" s="2">
        <v>37</v>
      </c>
      <c r="L48" s="2">
        <v>17</v>
      </c>
      <c r="M48" s="2">
        <v>23</v>
      </c>
      <c r="N48" s="2">
        <v>28</v>
      </c>
      <c r="O48" s="2">
        <v>29</v>
      </c>
      <c r="P48" s="2">
        <v>29</v>
      </c>
      <c r="Q48" s="2">
        <v>29</v>
      </c>
      <c r="R48" s="5">
        <f t="shared" si="17"/>
        <v>0.60526315789473684</v>
      </c>
    </row>
    <row r="49" spans="1:18" ht="20.25" thickTop="1" thickBot="1">
      <c r="A49" s="6"/>
      <c r="B49" s="2" t="s">
        <v>18</v>
      </c>
      <c r="C49" s="3">
        <v>44075</v>
      </c>
      <c r="D49" s="4">
        <v>0.53129999999999999</v>
      </c>
      <c r="E49" s="4">
        <v>0.59379999999999999</v>
      </c>
      <c r="F49" s="4">
        <v>0.65629999999999999</v>
      </c>
      <c r="G49" s="4">
        <v>0.75</v>
      </c>
      <c r="H49" s="4">
        <v>0.75</v>
      </c>
      <c r="I49" s="4">
        <v>0.75</v>
      </c>
      <c r="J49" s="2"/>
      <c r="K49" s="2">
        <v>32</v>
      </c>
      <c r="L49" s="2">
        <v>17</v>
      </c>
      <c r="M49" s="2">
        <v>19</v>
      </c>
      <c r="N49" s="2">
        <v>21</v>
      </c>
      <c r="O49" s="2">
        <v>24</v>
      </c>
      <c r="P49" s="2">
        <v>24</v>
      </c>
      <c r="Q49" s="2">
        <v>24</v>
      </c>
      <c r="R49" s="5">
        <f t="shared" si="17"/>
        <v>0.61111111111111116</v>
      </c>
    </row>
    <row r="50" spans="1:18" ht="20.25" thickTop="1" thickBot="1">
      <c r="B50" s="2" t="s">
        <v>18</v>
      </c>
      <c r="C50" s="3">
        <v>44105</v>
      </c>
      <c r="D50" s="4">
        <v>0.46879999999999999</v>
      </c>
      <c r="E50" s="4">
        <v>0.5625</v>
      </c>
      <c r="F50" s="4">
        <v>0.65629999999999999</v>
      </c>
      <c r="G50" s="4">
        <v>0.65629999999999999</v>
      </c>
      <c r="H50" s="4">
        <v>0.65629999999999999</v>
      </c>
      <c r="I50" s="4">
        <v>0.65629999999999999</v>
      </c>
      <c r="J50" s="2"/>
      <c r="K50" s="2">
        <v>32</v>
      </c>
      <c r="L50" s="2">
        <v>15</v>
      </c>
      <c r="M50" s="2">
        <v>18</v>
      </c>
      <c r="N50" s="2">
        <v>21</v>
      </c>
      <c r="O50" s="2">
        <v>21</v>
      </c>
      <c r="P50" s="2">
        <v>21</v>
      </c>
      <c r="Q50" s="2">
        <v>21</v>
      </c>
      <c r="R50" s="5">
        <f t="shared" si="17"/>
        <v>0.59405940594059403</v>
      </c>
    </row>
    <row r="51" spans="1:18" ht="20.25" thickTop="1" thickBot="1">
      <c r="B51" s="2" t="s">
        <v>18</v>
      </c>
      <c r="C51" s="3">
        <v>44136</v>
      </c>
      <c r="D51" s="4">
        <v>0.47060000000000002</v>
      </c>
      <c r="E51" s="4">
        <v>0.52939999999999998</v>
      </c>
      <c r="F51" s="4">
        <v>0.58819999999999995</v>
      </c>
      <c r="G51" s="4">
        <v>0.58819999999999995</v>
      </c>
      <c r="H51" s="4">
        <v>0.58819999999999995</v>
      </c>
      <c r="I51" s="4">
        <v>0.58819999999999995</v>
      </c>
      <c r="J51" s="2"/>
      <c r="K51" s="2">
        <v>17</v>
      </c>
      <c r="L51" s="2">
        <v>8</v>
      </c>
      <c r="M51" s="2">
        <v>9</v>
      </c>
      <c r="N51" s="2">
        <v>10</v>
      </c>
      <c r="O51" s="2">
        <v>10</v>
      </c>
      <c r="P51" s="2">
        <v>10</v>
      </c>
      <c r="Q51" s="2">
        <v>10</v>
      </c>
      <c r="R51" s="5">
        <f t="shared" si="17"/>
        <v>0.5679012345679012</v>
      </c>
    </row>
    <row r="52" spans="1:18" ht="20.25" thickTop="1" thickBot="1">
      <c r="B52" s="2" t="s">
        <v>18</v>
      </c>
      <c r="C52" s="3">
        <v>44166</v>
      </c>
      <c r="D52" s="4">
        <v>0.34379999999999999</v>
      </c>
      <c r="E52" s="4">
        <v>0.375</v>
      </c>
      <c r="F52" s="4">
        <v>0.375</v>
      </c>
      <c r="G52" s="4">
        <v>0.375</v>
      </c>
      <c r="H52" s="4">
        <v>0.375</v>
      </c>
      <c r="I52" s="4">
        <v>0.375</v>
      </c>
      <c r="J52" s="2"/>
      <c r="K52" s="2">
        <v>32</v>
      </c>
      <c r="L52" s="2">
        <v>11</v>
      </c>
      <c r="M52" s="2">
        <v>12</v>
      </c>
      <c r="N52" s="2">
        <v>12</v>
      </c>
      <c r="O52" s="2">
        <v>12</v>
      </c>
      <c r="P52" s="2">
        <v>12</v>
      </c>
      <c r="Q52" s="2">
        <v>12</v>
      </c>
      <c r="R52" s="5">
        <f t="shared" si="17"/>
        <v>0.48148148148148145</v>
      </c>
    </row>
    <row r="53" spans="1:18" ht="20.25" thickTop="1" thickBot="1">
      <c r="B53" s="2" t="s">
        <v>18</v>
      </c>
      <c r="C53" s="3">
        <v>44197</v>
      </c>
      <c r="D53" s="4">
        <v>0.2</v>
      </c>
      <c r="E53" s="4">
        <v>0.2</v>
      </c>
      <c r="F53" s="4">
        <v>0.2</v>
      </c>
      <c r="G53" s="4">
        <v>0.2</v>
      </c>
      <c r="H53" s="4">
        <v>0.2</v>
      </c>
      <c r="I53" s="4">
        <v>0.2</v>
      </c>
      <c r="J53" s="2"/>
      <c r="K53" s="2">
        <v>30</v>
      </c>
      <c r="L53" s="2">
        <v>6</v>
      </c>
      <c r="M53" s="2">
        <v>6</v>
      </c>
      <c r="N53" s="2">
        <v>6</v>
      </c>
      <c r="O53" s="2">
        <v>6</v>
      </c>
      <c r="P53" s="2">
        <v>6</v>
      </c>
      <c r="Q53" s="2">
        <v>6</v>
      </c>
      <c r="R53" s="5">
        <f>SUM(M53:M53)/SUM(K53:K53)</f>
        <v>0.2</v>
      </c>
    </row>
    <row r="54" spans="1:18" ht="51" thickTop="1" thickBot="1">
      <c r="A54" s="6"/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/>
      <c r="K54" s="1" t="s">
        <v>8</v>
      </c>
      <c r="L54" s="1" t="s">
        <v>9</v>
      </c>
      <c r="M54" s="1" t="s">
        <v>10</v>
      </c>
      <c r="N54" s="1" t="s">
        <v>11</v>
      </c>
      <c r="O54" s="1" t="s">
        <v>12</v>
      </c>
      <c r="P54" s="1" t="s">
        <v>13</v>
      </c>
      <c r="Q54" s="1" t="s">
        <v>14</v>
      </c>
      <c r="R54" s="5"/>
    </row>
    <row r="55" spans="1:18" ht="20.25" thickTop="1" thickBot="1">
      <c r="A55" s="6"/>
      <c r="B55" s="2" t="s">
        <v>19</v>
      </c>
      <c r="C55" s="3">
        <v>43831</v>
      </c>
      <c r="D55" s="4">
        <v>0.35210000000000002</v>
      </c>
      <c r="E55" s="4">
        <v>0.48620000000000002</v>
      </c>
      <c r="F55" s="4">
        <v>0.53779999999999994</v>
      </c>
      <c r="G55" s="4">
        <v>0.56179999999999997</v>
      </c>
      <c r="H55" s="4">
        <v>0.58379999999999999</v>
      </c>
      <c r="I55" s="4">
        <v>0.60899999999999999</v>
      </c>
      <c r="J55" s="2"/>
      <c r="K55" s="2">
        <v>4959</v>
      </c>
      <c r="L55" s="2">
        <v>1746</v>
      </c>
      <c r="M55" s="2">
        <v>2411</v>
      </c>
      <c r="N55" s="2">
        <v>2667</v>
      </c>
      <c r="O55" s="2">
        <v>2786</v>
      </c>
      <c r="P55" s="2">
        <v>2895</v>
      </c>
      <c r="Q55" s="2">
        <v>3020</v>
      </c>
      <c r="R55" s="5">
        <f>SUM(M55:M55)/SUM(K55:K55)</f>
        <v>0.48618673119580563</v>
      </c>
    </row>
    <row r="56" spans="1:18" ht="20.25" thickTop="1" thickBot="1">
      <c r="A56" s="6"/>
      <c r="B56" s="2" t="s">
        <v>19</v>
      </c>
      <c r="C56" s="3">
        <v>43862</v>
      </c>
      <c r="D56" s="4">
        <v>0.39150000000000001</v>
      </c>
      <c r="E56" s="4">
        <v>0.50509999999999999</v>
      </c>
      <c r="F56" s="4">
        <v>0.54410000000000003</v>
      </c>
      <c r="G56" s="4">
        <v>0.58460000000000001</v>
      </c>
      <c r="H56" s="4">
        <v>0.61629999999999996</v>
      </c>
      <c r="I56" s="4">
        <v>0.64200000000000002</v>
      </c>
      <c r="J56" s="2"/>
      <c r="K56" s="2">
        <v>4981</v>
      </c>
      <c r="L56" s="2">
        <v>1950</v>
      </c>
      <c r="M56" s="2">
        <v>2516</v>
      </c>
      <c r="N56" s="2">
        <v>2710</v>
      </c>
      <c r="O56" s="2">
        <v>2912</v>
      </c>
      <c r="P56" s="2">
        <v>3070</v>
      </c>
      <c r="Q56" s="2">
        <v>3198</v>
      </c>
      <c r="R56" s="5">
        <f>SUM(M55:M56)/SUM(K55:K56)</f>
        <v>0.49567404426559358</v>
      </c>
    </row>
    <row r="57" spans="1:18" ht="20.25" thickTop="1" thickBot="1">
      <c r="A57" s="6"/>
      <c r="B57" s="2" t="s">
        <v>19</v>
      </c>
      <c r="C57" s="3">
        <v>43891</v>
      </c>
      <c r="D57" s="4">
        <v>0.4012</v>
      </c>
      <c r="E57" s="4">
        <v>0.48659999999999998</v>
      </c>
      <c r="F57" s="4">
        <v>0.55069999999999997</v>
      </c>
      <c r="G57" s="4">
        <v>0.60219999999999996</v>
      </c>
      <c r="H57" s="4">
        <v>0.63819999999999999</v>
      </c>
      <c r="I57" s="4">
        <v>0.66049999999999998</v>
      </c>
      <c r="J57" s="2"/>
      <c r="K57" s="2">
        <v>5055</v>
      </c>
      <c r="L57" s="2">
        <v>2028</v>
      </c>
      <c r="M57" s="2">
        <v>2460</v>
      </c>
      <c r="N57" s="2">
        <v>2784</v>
      </c>
      <c r="O57" s="2">
        <v>3044</v>
      </c>
      <c r="P57" s="2">
        <v>3226</v>
      </c>
      <c r="Q57" s="2">
        <v>3339</v>
      </c>
      <c r="R57" s="5">
        <f t="shared" ref="R57:R66" si="18">SUM(M55:M57)/SUM(K55:K57)</f>
        <v>0.49263087695898633</v>
      </c>
    </row>
    <row r="58" spans="1:18" ht="20.25" thickTop="1" thickBot="1">
      <c r="A58" s="6"/>
      <c r="B58" s="2" t="s">
        <v>19</v>
      </c>
      <c r="C58" s="3">
        <v>43922</v>
      </c>
      <c r="D58" s="4">
        <v>0.3982</v>
      </c>
      <c r="E58" s="4">
        <v>0.5464</v>
      </c>
      <c r="F58" s="4">
        <v>0.62309999999999999</v>
      </c>
      <c r="G58" s="4">
        <v>0.66859999999999997</v>
      </c>
      <c r="H58" s="4">
        <v>0.69030000000000002</v>
      </c>
      <c r="I58" s="4">
        <v>0.71419999999999995</v>
      </c>
      <c r="J58" s="2"/>
      <c r="K58" s="2">
        <v>4566</v>
      </c>
      <c r="L58" s="2">
        <v>1818</v>
      </c>
      <c r="M58" s="2">
        <v>2495</v>
      </c>
      <c r="N58" s="2">
        <v>2845</v>
      </c>
      <c r="O58" s="2">
        <v>3053</v>
      </c>
      <c r="P58" s="2">
        <v>3152</v>
      </c>
      <c r="Q58" s="2">
        <v>3261</v>
      </c>
      <c r="R58" s="5">
        <f t="shared" si="18"/>
        <v>0.51164224078893306</v>
      </c>
    </row>
    <row r="59" spans="1:18" ht="20.25" thickTop="1" thickBot="1">
      <c r="A59" s="6"/>
      <c r="B59" s="2" t="s">
        <v>19</v>
      </c>
      <c r="C59" s="3">
        <v>43952</v>
      </c>
      <c r="D59" s="4">
        <v>0.42749999999999999</v>
      </c>
      <c r="E59" s="4">
        <v>0.56679999999999997</v>
      </c>
      <c r="F59" s="4">
        <v>0.63180000000000003</v>
      </c>
      <c r="G59" s="4">
        <v>0.66610000000000003</v>
      </c>
      <c r="H59" s="4">
        <v>0.69059999999999999</v>
      </c>
      <c r="I59" s="4">
        <v>0.71740000000000004</v>
      </c>
      <c r="J59" s="2"/>
      <c r="K59" s="2">
        <v>4603</v>
      </c>
      <c r="L59" s="2">
        <v>1968</v>
      </c>
      <c r="M59" s="2">
        <v>2609</v>
      </c>
      <c r="N59" s="2">
        <v>2908</v>
      </c>
      <c r="O59" s="2">
        <v>3066</v>
      </c>
      <c r="P59" s="2">
        <v>3179</v>
      </c>
      <c r="Q59" s="2">
        <v>3302</v>
      </c>
      <c r="R59" s="5">
        <f t="shared" si="18"/>
        <v>0.53177727784026996</v>
      </c>
    </row>
    <row r="60" spans="1:18" ht="20.25" thickTop="1" thickBot="1">
      <c r="A60" s="6"/>
      <c r="B60" s="2" t="s">
        <v>19</v>
      </c>
      <c r="C60" s="3">
        <v>43983</v>
      </c>
      <c r="D60" s="4">
        <v>0.4103</v>
      </c>
      <c r="E60" s="4">
        <v>0.53349999999999997</v>
      </c>
      <c r="F60" s="4">
        <v>0.59699999999999998</v>
      </c>
      <c r="G60" s="4">
        <v>0.64319999999999999</v>
      </c>
      <c r="H60" s="4">
        <v>0.67910000000000004</v>
      </c>
      <c r="I60" s="4">
        <v>0.69820000000000004</v>
      </c>
      <c r="J60" s="2"/>
      <c r="K60" s="2">
        <v>4911</v>
      </c>
      <c r="L60" s="2">
        <v>2015</v>
      </c>
      <c r="M60" s="2">
        <v>2620</v>
      </c>
      <c r="N60" s="2">
        <v>2932</v>
      </c>
      <c r="O60" s="2">
        <v>3159</v>
      </c>
      <c r="P60" s="2">
        <v>3335</v>
      </c>
      <c r="Q60" s="2">
        <v>3429</v>
      </c>
      <c r="R60" s="5">
        <f t="shared" si="18"/>
        <v>0.54857954545454546</v>
      </c>
    </row>
    <row r="61" spans="1:18" ht="20.25" thickTop="1" thickBot="1">
      <c r="A61" s="6"/>
      <c r="B61" s="2" t="s">
        <v>19</v>
      </c>
      <c r="C61" s="3">
        <v>44013</v>
      </c>
      <c r="D61" s="4">
        <v>0.41349999999999998</v>
      </c>
      <c r="E61" s="4">
        <v>0.53959999999999997</v>
      </c>
      <c r="F61" s="4">
        <v>0.60970000000000002</v>
      </c>
      <c r="G61" s="4">
        <v>0.6532</v>
      </c>
      <c r="H61" s="4">
        <v>0.67830000000000001</v>
      </c>
      <c r="I61" s="4">
        <v>0.69630000000000003</v>
      </c>
      <c r="J61" s="2"/>
      <c r="K61" s="2">
        <v>4781</v>
      </c>
      <c r="L61" s="2">
        <v>1977</v>
      </c>
      <c r="M61" s="2">
        <v>2580</v>
      </c>
      <c r="N61" s="2">
        <v>2915</v>
      </c>
      <c r="O61" s="2">
        <v>3123</v>
      </c>
      <c r="P61" s="2">
        <v>3243</v>
      </c>
      <c r="Q61" s="2">
        <v>3329</v>
      </c>
      <c r="R61" s="5">
        <f t="shared" si="18"/>
        <v>0.54627492130115429</v>
      </c>
    </row>
    <row r="62" spans="1:18" ht="20.25" thickTop="1" thickBot="1">
      <c r="A62" s="6"/>
      <c r="B62" s="2" t="s">
        <v>19</v>
      </c>
      <c r="C62" s="3">
        <v>44044</v>
      </c>
      <c r="D62" s="4">
        <v>0.39460000000000001</v>
      </c>
      <c r="E62" s="4">
        <v>0.52500000000000002</v>
      </c>
      <c r="F62" s="4">
        <v>0.60750000000000004</v>
      </c>
      <c r="G62" s="4">
        <v>0.64900000000000002</v>
      </c>
      <c r="H62" s="4">
        <v>0.67220000000000002</v>
      </c>
      <c r="I62" s="4">
        <v>0.68479999999999996</v>
      </c>
      <c r="J62" s="2"/>
      <c r="K62" s="2">
        <v>4823</v>
      </c>
      <c r="L62" s="2">
        <v>1903</v>
      </c>
      <c r="M62" s="2">
        <v>2532</v>
      </c>
      <c r="N62" s="2">
        <v>2930</v>
      </c>
      <c r="O62" s="2">
        <v>3130</v>
      </c>
      <c r="P62" s="2">
        <v>3242</v>
      </c>
      <c r="Q62" s="2">
        <v>3303</v>
      </c>
      <c r="R62" s="5">
        <f t="shared" si="18"/>
        <v>0.53269032035825004</v>
      </c>
    </row>
    <row r="63" spans="1:18" ht="20.25" thickTop="1" thickBot="1">
      <c r="A63" s="6"/>
      <c r="B63" s="2" t="s">
        <v>19</v>
      </c>
      <c r="C63" s="3">
        <v>44075</v>
      </c>
      <c r="D63" s="4">
        <v>0.40029999999999999</v>
      </c>
      <c r="E63" s="4">
        <v>0.54690000000000005</v>
      </c>
      <c r="F63" s="4">
        <v>0.61650000000000005</v>
      </c>
      <c r="G63" s="4">
        <v>0.65400000000000003</v>
      </c>
      <c r="H63" s="4">
        <v>0.66930000000000001</v>
      </c>
      <c r="I63" s="4">
        <v>0.67010000000000003</v>
      </c>
      <c r="J63" s="2"/>
      <c r="K63" s="2">
        <v>4829</v>
      </c>
      <c r="L63" s="2">
        <v>1933</v>
      </c>
      <c r="M63" s="2">
        <v>2641</v>
      </c>
      <c r="N63" s="2">
        <v>2977</v>
      </c>
      <c r="O63" s="2">
        <v>3158</v>
      </c>
      <c r="P63" s="2">
        <v>3232</v>
      </c>
      <c r="Q63" s="2">
        <v>3236</v>
      </c>
      <c r="R63" s="5">
        <f t="shared" si="18"/>
        <v>0.53717175916302917</v>
      </c>
    </row>
    <row r="64" spans="1:18" ht="20.25" thickTop="1" thickBot="1">
      <c r="A64" s="6"/>
      <c r="B64" s="2" t="s">
        <v>19</v>
      </c>
      <c r="C64" s="3">
        <v>44105</v>
      </c>
      <c r="D64" s="4">
        <v>0.48420000000000002</v>
      </c>
      <c r="E64" s="4">
        <v>0.60040000000000004</v>
      </c>
      <c r="F64" s="4">
        <v>0.65329999999999999</v>
      </c>
      <c r="G64" s="4">
        <v>0.68120000000000003</v>
      </c>
      <c r="H64" s="4">
        <v>0.68279999999999996</v>
      </c>
      <c r="I64" s="4">
        <v>0.68279999999999996</v>
      </c>
      <c r="J64" s="2"/>
      <c r="K64" s="2">
        <v>4975</v>
      </c>
      <c r="L64" s="2">
        <v>2409</v>
      </c>
      <c r="M64" s="2">
        <v>2987</v>
      </c>
      <c r="N64" s="2">
        <v>3250</v>
      </c>
      <c r="O64" s="2">
        <v>3389</v>
      </c>
      <c r="P64" s="2">
        <v>3397</v>
      </c>
      <c r="Q64" s="2">
        <v>3397</v>
      </c>
      <c r="R64" s="5">
        <f t="shared" si="18"/>
        <v>0.55787242770219458</v>
      </c>
    </row>
    <row r="65" spans="1:18" ht="20.25" thickTop="1" thickBot="1">
      <c r="A65" s="6"/>
      <c r="B65" s="2" t="s">
        <v>19</v>
      </c>
      <c r="C65" s="3">
        <v>44136</v>
      </c>
      <c r="D65" s="4">
        <v>0.48830000000000001</v>
      </c>
      <c r="E65" s="4">
        <v>0.6008</v>
      </c>
      <c r="F65" s="4">
        <v>0.63970000000000005</v>
      </c>
      <c r="G65" s="4">
        <v>0.6401</v>
      </c>
      <c r="H65" s="4">
        <v>0.6401</v>
      </c>
      <c r="I65" s="4">
        <v>0.6401</v>
      </c>
      <c r="J65" s="2"/>
      <c r="K65" s="2">
        <v>5038</v>
      </c>
      <c r="L65" s="2">
        <v>2460</v>
      </c>
      <c r="M65" s="2">
        <v>3027</v>
      </c>
      <c r="N65" s="2">
        <v>3223</v>
      </c>
      <c r="O65" s="2">
        <v>3225</v>
      </c>
      <c r="P65" s="2">
        <v>3225</v>
      </c>
      <c r="Q65" s="2">
        <v>3225</v>
      </c>
      <c r="R65" s="5">
        <f t="shared" si="18"/>
        <v>0.58314243363428109</v>
      </c>
    </row>
    <row r="66" spans="1:18" ht="20.25" thickTop="1" thickBot="1">
      <c r="A66" s="6"/>
      <c r="B66" s="2" t="s">
        <v>19</v>
      </c>
      <c r="C66" s="3">
        <v>44166</v>
      </c>
      <c r="D66" s="4">
        <v>0.4123</v>
      </c>
      <c r="E66" s="4">
        <v>0.50309999999999999</v>
      </c>
      <c r="F66" s="4">
        <v>0.50549999999999995</v>
      </c>
      <c r="G66" s="4">
        <v>0.50549999999999995</v>
      </c>
      <c r="H66" s="4">
        <v>0.50549999999999995</v>
      </c>
      <c r="I66" s="4">
        <v>0.50549999999999995</v>
      </c>
      <c r="J66" s="2"/>
      <c r="K66" s="2">
        <v>5009</v>
      </c>
      <c r="L66" s="2">
        <v>2065</v>
      </c>
      <c r="M66" s="2">
        <v>2520</v>
      </c>
      <c r="N66" s="2">
        <v>2532</v>
      </c>
      <c r="O66" s="2">
        <v>2532</v>
      </c>
      <c r="P66" s="2">
        <v>2532</v>
      </c>
      <c r="Q66" s="2">
        <v>2532</v>
      </c>
      <c r="R66" s="5">
        <f t="shared" si="18"/>
        <v>0.56810011982425779</v>
      </c>
    </row>
    <row r="67" spans="1:18" ht="20.25" thickTop="1" thickBot="1">
      <c r="A67" s="6"/>
      <c r="B67" s="2" t="s">
        <v>19</v>
      </c>
      <c r="C67" s="3">
        <v>44197</v>
      </c>
      <c r="D67" s="4">
        <v>0.29189999999999999</v>
      </c>
      <c r="E67" s="4">
        <v>0.29349999999999998</v>
      </c>
      <c r="F67" s="4">
        <v>0.29349999999999998</v>
      </c>
      <c r="G67" s="4">
        <v>0.29349999999999998</v>
      </c>
      <c r="H67" s="4">
        <v>0.29349999999999998</v>
      </c>
      <c r="I67" s="4">
        <v>0.29349999999999998</v>
      </c>
      <c r="J67" s="2"/>
      <c r="K67" s="2">
        <v>4971</v>
      </c>
      <c r="L67" s="2">
        <v>1451</v>
      </c>
      <c r="M67" s="2">
        <v>1459</v>
      </c>
      <c r="N67" s="2">
        <v>1459</v>
      </c>
      <c r="O67" s="2">
        <v>1459</v>
      </c>
      <c r="P67" s="2">
        <v>1459</v>
      </c>
      <c r="Q67" s="2">
        <v>1459</v>
      </c>
      <c r="R67" s="5">
        <f>SUM(M67:M67)/SUM(K67:K67)</f>
        <v>0.2935023134178234</v>
      </c>
    </row>
    <row r="68" spans="1:18" ht="20.25" customHeight="1" thickTop="1" thickBot="1">
      <c r="A68" s="6"/>
      <c r="B68" s="2" t="s">
        <v>16</v>
      </c>
      <c r="C68" s="3">
        <v>43831</v>
      </c>
      <c r="D68" s="4">
        <v>0.62419999999999998</v>
      </c>
      <c r="E68" s="4">
        <v>0.71730000000000005</v>
      </c>
      <c r="F68" s="4">
        <v>0.747</v>
      </c>
      <c r="G68" s="4">
        <v>0.76239999999999997</v>
      </c>
      <c r="H68" s="4">
        <v>0.77769999999999995</v>
      </c>
      <c r="I68" s="4">
        <v>0.79010000000000002</v>
      </c>
      <c r="J68" s="2"/>
      <c r="K68" s="2">
        <v>3459</v>
      </c>
      <c r="L68" s="2">
        <v>2159</v>
      </c>
      <c r="M68" s="2">
        <v>2481</v>
      </c>
      <c r="N68" s="2">
        <v>2584</v>
      </c>
      <c r="O68" s="2">
        <v>2637</v>
      </c>
      <c r="P68" s="2">
        <v>2690</v>
      </c>
      <c r="Q68" s="2">
        <v>2733</v>
      </c>
      <c r="R68" s="5">
        <f>SUM(M68:M68)/SUM(K68:K68)</f>
        <v>0.71725932350390287</v>
      </c>
    </row>
    <row r="69" spans="1:18" ht="20.25" thickTop="1" thickBot="1">
      <c r="A69" s="6"/>
      <c r="B69" s="2" t="s">
        <v>16</v>
      </c>
      <c r="C69" s="3">
        <v>43862</v>
      </c>
      <c r="D69" s="4">
        <v>0.59319999999999995</v>
      </c>
      <c r="E69" s="4">
        <v>0.67849999999999999</v>
      </c>
      <c r="F69" s="4">
        <v>0.70830000000000004</v>
      </c>
      <c r="G69" s="4">
        <v>0.73519999999999996</v>
      </c>
      <c r="H69" s="4">
        <v>0.7621</v>
      </c>
      <c r="I69" s="4">
        <v>0.77580000000000005</v>
      </c>
      <c r="J69" s="2"/>
      <c r="K69" s="2">
        <v>3493</v>
      </c>
      <c r="L69" s="2">
        <v>2072</v>
      </c>
      <c r="M69" s="2">
        <v>2370</v>
      </c>
      <c r="N69" s="2">
        <v>2474</v>
      </c>
      <c r="O69" s="2">
        <v>2568</v>
      </c>
      <c r="P69" s="2">
        <v>2662</v>
      </c>
      <c r="Q69" s="2">
        <v>2710</v>
      </c>
      <c r="R69" s="5">
        <f>SUM(M68:M69)/SUM(K68:K69)</f>
        <v>0.69778481012658233</v>
      </c>
    </row>
    <row r="70" spans="1:18" ht="20.25" thickTop="1" thickBot="1">
      <c r="A70" s="6"/>
      <c r="B70" s="2" t="s">
        <v>16</v>
      </c>
      <c r="C70" s="3">
        <v>43891</v>
      </c>
      <c r="D70" s="4">
        <v>0.63319999999999999</v>
      </c>
      <c r="E70" s="4">
        <v>0.69569999999999999</v>
      </c>
      <c r="F70" s="4">
        <v>0.73819999999999997</v>
      </c>
      <c r="G70" s="4">
        <v>0.7621</v>
      </c>
      <c r="H70" s="4">
        <v>0.7883</v>
      </c>
      <c r="I70" s="4">
        <v>0.80400000000000005</v>
      </c>
      <c r="J70" s="2"/>
      <c r="K70" s="2">
        <v>5035</v>
      </c>
      <c r="L70" s="2">
        <v>3188</v>
      </c>
      <c r="M70" s="2">
        <v>3503</v>
      </c>
      <c r="N70" s="2">
        <v>3717</v>
      </c>
      <c r="O70" s="2">
        <v>3837</v>
      </c>
      <c r="P70" s="2">
        <v>3969</v>
      </c>
      <c r="Q70" s="2">
        <v>4048</v>
      </c>
      <c r="R70" s="5">
        <f t="shared" ref="R70:R79" si="19">SUM(M68:M70)/SUM(K68:K70)</f>
        <v>0.69692166513723197</v>
      </c>
    </row>
    <row r="71" spans="1:18" ht="20.25" thickTop="1" thickBot="1">
      <c r="A71" s="6"/>
      <c r="B71" s="2" t="s">
        <v>16</v>
      </c>
      <c r="C71" s="3">
        <v>43922</v>
      </c>
      <c r="D71" s="4">
        <v>0.51060000000000005</v>
      </c>
      <c r="E71" s="4">
        <v>0.61860000000000004</v>
      </c>
      <c r="F71" s="4">
        <v>0.67820000000000003</v>
      </c>
      <c r="G71" s="4">
        <v>0.71240000000000003</v>
      </c>
      <c r="H71" s="4">
        <v>0.73280000000000001</v>
      </c>
      <c r="I71" s="4">
        <v>0.75239999999999996</v>
      </c>
      <c r="J71" s="2"/>
      <c r="K71" s="2">
        <v>2399</v>
      </c>
      <c r="L71" s="2">
        <v>1225</v>
      </c>
      <c r="M71" s="2">
        <v>1484</v>
      </c>
      <c r="N71" s="2">
        <v>1627</v>
      </c>
      <c r="O71" s="2">
        <v>1709</v>
      </c>
      <c r="P71" s="2">
        <v>1758</v>
      </c>
      <c r="Q71" s="2">
        <v>1805</v>
      </c>
      <c r="R71" s="5">
        <f t="shared" si="19"/>
        <v>0.67328635490070465</v>
      </c>
    </row>
    <row r="72" spans="1:18" ht="20.25" thickTop="1" thickBot="1">
      <c r="A72" s="6"/>
      <c r="B72" s="2" t="s">
        <v>16</v>
      </c>
      <c r="C72" s="3">
        <v>43952</v>
      </c>
      <c r="D72" s="4">
        <v>0.49709999999999999</v>
      </c>
      <c r="E72" s="4">
        <v>0.59499999999999997</v>
      </c>
      <c r="F72" s="4">
        <v>0.65620000000000001</v>
      </c>
      <c r="G72" s="4">
        <v>0.69769999999999999</v>
      </c>
      <c r="H72" s="4">
        <v>0.71740000000000004</v>
      </c>
      <c r="I72" s="4">
        <v>0.74450000000000005</v>
      </c>
      <c r="J72" s="2"/>
      <c r="K72" s="2">
        <v>1879</v>
      </c>
      <c r="L72" s="2">
        <v>934</v>
      </c>
      <c r="M72" s="2">
        <v>1118</v>
      </c>
      <c r="N72" s="2">
        <v>1233</v>
      </c>
      <c r="O72" s="2">
        <v>1311</v>
      </c>
      <c r="P72" s="2">
        <v>1348</v>
      </c>
      <c r="Q72" s="2">
        <v>1399</v>
      </c>
      <c r="R72" s="5">
        <f t="shared" si="19"/>
        <v>0.65553527327391814</v>
      </c>
    </row>
    <row r="73" spans="1:18" ht="20.25" thickTop="1" thickBot="1">
      <c r="A73" s="6"/>
      <c r="B73" s="2" t="s">
        <v>16</v>
      </c>
      <c r="C73" s="3">
        <v>43983</v>
      </c>
      <c r="D73" s="4">
        <v>0.45619999999999999</v>
      </c>
      <c r="E73" s="4">
        <v>0.55669999999999997</v>
      </c>
      <c r="F73" s="4">
        <v>0.62350000000000005</v>
      </c>
      <c r="G73" s="4">
        <v>0.6613</v>
      </c>
      <c r="H73" s="4">
        <v>0.69240000000000002</v>
      </c>
      <c r="I73" s="4">
        <v>0.70479999999999998</v>
      </c>
      <c r="J73" s="2"/>
      <c r="K73" s="2">
        <v>1931</v>
      </c>
      <c r="L73" s="2">
        <v>881</v>
      </c>
      <c r="M73" s="2">
        <v>1075</v>
      </c>
      <c r="N73" s="2">
        <v>1204</v>
      </c>
      <c r="O73" s="2">
        <v>1277</v>
      </c>
      <c r="P73" s="2">
        <v>1337</v>
      </c>
      <c r="Q73" s="2">
        <v>1361</v>
      </c>
      <c r="R73" s="5">
        <f t="shared" si="19"/>
        <v>0.59220486390723148</v>
      </c>
    </row>
    <row r="74" spans="1:18" ht="20.25" thickTop="1" thickBot="1">
      <c r="A74" s="6"/>
      <c r="B74" s="2" t="s">
        <v>16</v>
      </c>
      <c r="C74" s="3">
        <v>44013</v>
      </c>
      <c r="D74" s="4">
        <v>0.4632</v>
      </c>
      <c r="E74" s="4">
        <v>0.56459999999999999</v>
      </c>
      <c r="F74" s="4">
        <v>0.61470000000000002</v>
      </c>
      <c r="G74" s="4">
        <v>0.66279999999999994</v>
      </c>
      <c r="H74" s="4">
        <v>0.68569999999999998</v>
      </c>
      <c r="I74" s="4">
        <v>0.70009999999999994</v>
      </c>
      <c r="J74" s="2"/>
      <c r="K74" s="2">
        <v>1874</v>
      </c>
      <c r="L74" s="2">
        <v>868</v>
      </c>
      <c r="M74" s="2">
        <v>1058</v>
      </c>
      <c r="N74" s="2">
        <v>1152</v>
      </c>
      <c r="O74" s="2">
        <v>1242</v>
      </c>
      <c r="P74" s="2">
        <v>1285</v>
      </c>
      <c r="Q74" s="2">
        <v>1312</v>
      </c>
      <c r="R74" s="5">
        <f t="shared" si="19"/>
        <v>0.57195636875439826</v>
      </c>
    </row>
    <row r="75" spans="1:18" ht="20.25" thickTop="1" thickBot="1">
      <c r="A75" s="6"/>
      <c r="B75" s="2" t="s">
        <v>16</v>
      </c>
      <c r="C75" s="3">
        <v>44044</v>
      </c>
      <c r="D75" s="4">
        <v>0.46689999999999998</v>
      </c>
      <c r="E75" s="4">
        <v>0.57330000000000003</v>
      </c>
      <c r="F75" s="4">
        <v>0.63759999999999994</v>
      </c>
      <c r="G75" s="4">
        <v>0.66749999999999998</v>
      </c>
      <c r="H75" s="4">
        <v>0.69</v>
      </c>
      <c r="I75" s="4">
        <v>0.69989999999999997</v>
      </c>
      <c r="J75" s="2"/>
      <c r="K75" s="2">
        <v>2039</v>
      </c>
      <c r="L75" s="2">
        <v>952</v>
      </c>
      <c r="M75" s="2">
        <v>1169</v>
      </c>
      <c r="N75" s="2">
        <v>1300</v>
      </c>
      <c r="O75" s="2">
        <v>1361</v>
      </c>
      <c r="P75" s="2">
        <v>1407</v>
      </c>
      <c r="Q75" s="2">
        <v>1427</v>
      </c>
      <c r="R75" s="5">
        <f t="shared" si="19"/>
        <v>0.56502395619438739</v>
      </c>
    </row>
    <row r="76" spans="1:18" ht="20.25" thickTop="1" thickBot="1">
      <c r="A76" s="6"/>
      <c r="B76" s="2" t="s">
        <v>16</v>
      </c>
      <c r="C76" s="3">
        <v>44075</v>
      </c>
      <c r="D76" s="4">
        <v>0.46960000000000002</v>
      </c>
      <c r="E76" s="4">
        <v>0.59650000000000003</v>
      </c>
      <c r="F76" s="4">
        <v>0.65280000000000005</v>
      </c>
      <c r="G76" s="4">
        <v>0.67700000000000005</v>
      </c>
      <c r="H76" s="4">
        <v>0.68740000000000001</v>
      </c>
      <c r="I76" s="4">
        <v>0.68740000000000001</v>
      </c>
      <c r="J76" s="2"/>
      <c r="K76" s="2">
        <v>2025</v>
      </c>
      <c r="L76" s="2">
        <v>951</v>
      </c>
      <c r="M76" s="2">
        <v>1208</v>
      </c>
      <c r="N76" s="2">
        <v>1322</v>
      </c>
      <c r="O76" s="2">
        <v>1371</v>
      </c>
      <c r="P76" s="2">
        <v>1392</v>
      </c>
      <c r="Q76" s="2">
        <v>1392</v>
      </c>
      <c r="R76" s="5">
        <f t="shared" si="19"/>
        <v>0.57847760188615693</v>
      </c>
    </row>
    <row r="77" spans="1:18" ht="20.25" thickTop="1" thickBot="1">
      <c r="A77" s="6"/>
      <c r="B77" s="2" t="s">
        <v>16</v>
      </c>
      <c r="C77" s="3">
        <v>44105</v>
      </c>
      <c r="D77" s="4">
        <v>0.73480000000000001</v>
      </c>
      <c r="E77" s="4">
        <v>0.78690000000000004</v>
      </c>
      <c r="F77" s="4">
        <v>0.81610000000000005</v>
      </c>
      <c r="G77" s="4">
        <v>0.82520000000000004</v>
      </c>
      <c r="H77" s="4">
        <v>0.82530000000000003</v>
      </c>
      <c r="I77" s="4">
        <v>0.82530000000000003</v>
      </c>
      <c r="J77" s="2"/>
      <c r="K77" s="2">
        <v>11633</v>
      </c>
      <c r="L77" s="2">
        <v>8548</v>
      </c>
      <c r="M77" s="2">
        <v>9154</v>
      </c>
      <c r="N77" s="2">
        <v>9494</v>
      </c>
      <c r="O77" s="2">
        <v>9599</v>
      </c>
      <c r="P77" s="2">
        <v>9601</v>
      </c>
      <c r="Q77" s="2">
        <v>9601</v>
      </c>
      <c r="R77" s="5">
        <f t="shared" si="19"/>
        <v>0.73459896795566026</v>
      </c>
    </row>
    <row r="78" spans="1:18" ht="20.25" thickTop="1" thickBot="1">
      <c r="A78" s="6"/>
      <c r="B78" s="2" t="s">
        <v>16</v>
      </c>
      <c r="C78" s="3">
        <v>44136</v>
      </c>
      <c r="D78" s="4">
        <v>0.63470000000000004</v>
      </c>
      <c r="E78" s="4">
        <v>0.74970000000000003</v>
      </c>
      <c r="F78" s="4">
        <v>0.78369999999999995</v>
      </c>
      <c r="G78" s="4">
        <v>0.78420000000000001</v>
      </c>
      <c r="H78" s="4">
        <v>0.78420000000000001</v>
      </c>
      <c r="I78" s="4">
        <v>0.78420000000000001</v>
      </c>
      <c r="J78" s="2"/>
      <c r="K78" s="2">
        <v>19648</v>
      </c>
      <c r="L78" s="2">
        <v>12470</v>
      </c>
      <c r="M78" s="2">
        <v>14730</v>
      </c>
      <c r="N78" s="2">
        <v>15398</v>
      </c>
      <c r="O78" s="2">
        <v>15408</v>
      </c>
      <c r="P78" s="2">
        <v>15408</v>
      </c>
      <c r="Q78" s="2">
        <v>15408</v>
      </c>
      <c r="R78" s="5">
        <f t="shared" si="19"/>
        <v>0.7533777697712124</v>
      </c>
    </row>
    <row r="79" spans="1:18" ht="20.25" thickTop="1" thickBot="1">
      <c r="A79" s="6"/>
      <c r="B79" s="2" t="s">
        <v>16</v>
      </c>
      <c r="C79" s="3">
        <v>44166</v>
      </c>
      <c r="D79" s="4">
        <v>0.41120000000000001</v>
      </c>
      <c r="E79" s="4">
        <v>0.53920000000000001</v>
      </c>
      <c r="F79" s="4">
        <v>0.54220000000000002</v>
      </c>
      <c r="G79" s="4">
        <v>0.54220000000000002</v>
      </c>
      <c r="H79" s="4">
        <v>0.54220000000000002</v>
      </c>
      <c r="I79" s="4">
        <v>0.54220000000000002</v>
      </c>
      <c r="J79" s="2"/>
      <c r="K79" s="2">
        <v>14327</v>
      </c>
      <c r="L79" s="2">
        <v>5891</v>
      </c>
      <c r="M79" s="2">
        <v>7725</v>
      </c>
      <c r="N79" s="2">
        <v>7768</v>
      </c>
      <c r="O79" s="2">
        <v>7768</v>
      </c>
      <c r="P79" s="2">
        <v>7768</v>
      </c>
      <c r="Q79" s="2">
        <v>7768</v>
      </c>
      <c r="R79" s="5">
        <f t="shared" si="19"/>
        <v>0.69305823539729872</v>
      </c>
    </row>
    <row r="80" spans="1:18" ht="20.25" thickTop="1" thickBot="1">
      <c r="A80" s="6"/>
      <c r="B80" s="2" t="s">
        <v>16</v>
      </c>
      <c r="C80" s="3">
        <v>44197</v>
      </c>
      <c r="D80" s="4">
        <v>0.30840000000000001</v>
      </c>
      <c r="E80" s="4">
        <v>0.31090000000000001</v>
      </c>
      <c r="F80" s="4">
        <v>0.31090000000000001</v>
      </c>
      <c r="G80" s="4">
        <v>0.31090000000000001</v>
      </c>
      <c r="H80" s="4">
        <v>0.31090000000000001</v>
      </c>
      <c r="I80" s="4">
        <v>0.31090000000000001</v>
      </c>
      <c r="J80" s="2"/>
      <c r="K80" s="2">
        <v>7175</v>
      </c>
      <c r="L80" s="2">
        <v>2213</v>
      </c>
      <c r="M80" s="2">
        <v>2231</v>
      </c>
      <c r="N80" s="2">
        <v>2231</v>
      </c>
      <c r="O80" s="2">
        <v>2231</v>
      </c>
      <c r="P80" s="2">
        <v>2231</v>
      </c>
      <c r="Q80" s="2">
        <v>2231</v>
      </c>
      <c r="R80" s="5">
        <f>SUM(M80:M80)/SUM(K80:K80)</f>
        <v>0.31094076655052266</v>
      </c>
    </row>
    <row r="81" spans="1:18" ht="20.25" thickTop="1" thickBot="1">
      <c r="A81" s="6"/>
      <c r="B81" s="2" t="s">
        <v>17</v>
      </c>
      <c r="C81" s="3">
        <v>43831</v>
      </c>
      <c r="D81" s="4">
        <v>0.72250000000000003</v>
      </c>
      <c r="E81" s="4">
        <v>0.81100000000000005</v>
      </c>
      <c r="F81" s="4">
        <v>0.8397</v>
      </c>
      <c r="G81" s="4">
        <v>0.84689999999999999</v>
      </c>
      <c r="H81" s="4">
        <v>0.85409999999999997</v>
      </c>
      <c r="I81" s="4">
        <v>0.86360000000000003</v>
      </c>
      <c r="J81" s="2"/>
      <c r="K81" s="2">
        <v>418</v>
      </c>
      <c r="L81" s="2">
        <v>302</v>
      </c>
      <c r="M81" s="2">
        <v>339</v>
      </c>
      <c r="N81" s="2">
        <v>351</v>
      </c>
      <c r="O81" s="2">
        <v>354</v>
      </c>
      <c r="P81" s="2">
        <v>357</v>
      </c>
      <c r="Q81" s="2">
        <v>361</v>
      </c>
      <c r="R81" s="5">
        <f>SUM(M81:M81)/SUM(K81:K81)</f>
        <v>0.81100478468899517</v>
      </c>
    </row>
    <row r="82" spans="1:18" ht="20.25" thickTop="1" thickBot="1">
      <c r="A82" s="6"/>
      <c r="B82" s="2" t="s">
        <v>17</v>
      </c>
      <c r="C82" s="3">
        <v>43862</v>
      </c>
      <c r="D82" s="4">
        <v>0.68240000000000001</v>
      </c>
      <c r="E82" s="4">
        <v>0.74709999999999999</v>
      </c>
      <c r="F82" s="4">
        <v>0.77449999999999997</v>
      </c>
      <c r="G82" s="4">
        <v>0.79610000000000003</v>
      </c>
      <c r="H82" s="4">
        <v>0.8216</v>
      </c>
      <c r="I82" s="4">
        <v>0.83140000000000003</v>
      </c>
      <c r="J82" s="2"/>
      <c r="K82" s="2">
        <v>510</v>
      </c>
      <c r="L82" s="2">
        <v>348</v>
      </c>
      <c r="M82" s="2">
        <v>381</v>
      </c>
      <c r="N82" s="2">
        <v>395</v>
      </c>
      <c r="O82" s="2">
        <v>406</v>
      </c>
      <c r="P82" s="2">
        <v>419</v>
      </c>
      <c r="Q82" s="2">
        <v>424</v>
      </c>
      <c r="R82" s="5">
        <f>SUM(M81:M82)/SUM(K81:K82)</f>
        <v>0.77586206896551724</v>
      </c>
    </row>
    <row r="83" spans="1:18" ht="20.25" thickTop="1" thickBot="1">
      <c r="A83" s="6"/>
      <c r="B83" s="2" t="s">
        <v>17</v>
      </c>
      <c r="C83" s="3">
        <v>43891</v>
      </c>
      <c r="D83" s="4">
        <v>0.68440000000000001</v>
      </c>
      <c r="E83" s="4">
        <v>0.75519999999999998</v>
      </c>
      <c r="F83" s="4">
        <v>0.7994</v>
      </c>
      <c r="G83" s="4">
        <v>0.83479999999999999</v>
      </c>
      <c r="H83" s="4">
        <v>0.85250000000000004</v>
      </c>
      <c r="I83" s="4">
        <v>0.86140000000000005</v>
      </c>
      <c r="J83" s="2"/>
      <c r="K83" s="2">
        <v>678</v>
      </c>
      <c r="L83" s="2">
        <v>464</v>
      </c>
      <c r="M83" s="2">
        <v>512</v>
      </c>
      <c r="N83" s="2">
        <v>542</v>
      </c>
      <c r="O83" s="2">
        <v>566</v>
      </c>
      <c r="P83" s="2">
        <v>578</v>
      </c>
      <c r="Q83" s="2">
        <v>584</v>
      </c>
      <c r="R83" s="5">
        <f t="shared" ref="R83:R92" si="20">SUM(M81:M83)/SUM(K81:K83)</f>
        <v>0.76712328767123283</v>
      </c>
    </row>
    <row r="84" spans="1:18" ht="20.25" thickTop="1" thickBot="1">
      <c r="A84" s="6"/>
      <c r="B84" s="2" t="s">
        <v>17</v>
      </c>
      <c r="C84" s="3">
        <v>43922</v>
      </c>
      <c r="D84" s="4">
        <v>0.65710000000000002</v>
      </c>
      <c r="E84" s="4">
        <v>0.77429999999999999</v>
      </c>
      <c r="F84" s="4">
        <v>0.82079999999999997</v>
      </c>
      <c r="G84" s="4">
        <v>0.84730000000000005</v>
      </c>
      <c r="H84" s="4">
        <v>0.86729999999999996</v>
      </c>
      <c r="I84" s="4">
        <v>0.87609999999999999</v>
      </c>
      <c r="J84" s="2"/>
      <c r="K84" s="2">
        <v>452</v>
      </c>
      <c r="L84" s="2">
        <v>297</v>
      </c>
      <c r="M84" s="2">
        <v>350</v>
      </c>
      <c r="N84" s="2">
        <v>371</v>
      </c>
      <c r="O84" s="2">
        <v>383</v>
      </c>
      <c r="P84" s="2">
        <v>392</v>
      </c>
      <c r="Q84" s="2">
        <v>396</v>
      </c>
      <c r="R84" s="5">
        <f t="shared" si="20"/>
        <v>0.75792682926829269</v>
      </c>
    </row>
    <row r="85" spans="1:18" ht="20.25" thickTop="1" thickBot="1">
      <c r="A85" s="6"/>
      <c r="B85" s="2" t="s">
        <v>17</v>
      </c>
      <c r="C85" s="3">
        <v>43952</v>
      </c>
      <c r="D85" s="4">
        <v>0.52480000000000004</v>
      </c>
      <c r="E85" s="4">
        <v>0.62660000000000005</v>
      </c>
      <c r="F85" s="4">
        <v>0.68149999999999999</v>
      </c>
      <c r="G85" s="4">
        <v>0.71799999999999997</v>
      </c>
      <c r="H85" s="4">
        <v>0.74409999999999998</v>
      </c>
      <c r="I85" s="4">
        <v>0.78849999999999998</v>
      </c>
      <c r="J85" s="2"/>
      <c r="K85" s="2">
        <v>383</v>
      </c>
      <c r="L85" s="2">
        <v>201</v>
      </c>
      <c r="M85" s="2">
        <v>240</v>
      </c>
      <c r="N85" s="2">
        <v>261</v>
      </c>
      <c r="O85" s="2">
        <v>275</v>
      </c>
      <c r="P85" s="2">
        <v>285</v>
      </c>
      <c r="Q85" s="2">
        <v>302</v>
      </c>
      <c r="R85" s="5">
        <f t="shared" si="20"/>
        <v>0.72835426305353601</v>
      </c>
    </row>
    <row r="86" spans="1:18" ht="20.25" thickTop="1" thickBot="1">
      <c r="A86" s="6"/>
      <c r="B86" s="2" t="s">
        <v>17</v>
      </c>
      <c r="C86" s="3">
        <v>43983</v>
      </c>
      <c r="D86" s="4">
        <v>0.53490000000000004</v>
      </c>
      <c r="E86" s="4">
        <v>0.65410000000000001</v>
      </c>
      <c r="F86" s="4">
        <v>0.70640000000000003</v>
      </c>
      <c r="G86" s="4">
        <v>0.74129999999999996</v>
      </c>
      <c r="H86" s="4">
        <v>0.78200000000000003</v>
      </c>
      <c r="I86" s="4">
        <v>0.7994</v>
      </c>
      <c r="J86" s="2"/>
      <c r="K86" s="2">
        <v>344</v>
      </c>
      <c r="L86" s="2">
        <v>184</v>
      </c>
      <c r="M86" s="2">
        <v>225</v>
      </c>
      <c r="N86" s="2">
        <v>243</v>
      </c>
      <c r="O86" s="2">
        <v>255</v>
      </c>
      <c r="P86" s="2">
        <v>269</v>
      </c>
      <c r="Q86" s="2">
        <v>275</v>
      </c>
      <c r="R86" s="5">
        <f t="shared" si="20"/>
        <v>0.69126378286683632</v>
      </c>
    </row>
    <row r="87" spans="1:18" ht="20.25" thickTop="1" thickBot="1">
      <c r="A87" s="6"/>
      <c r="B87" s="2" t="s">
        <v>17</v>
      </c>
      <c r="C87" s="3">
        <v>44013</v>
      </c>
      <c r="D87" s="4">
        <v>0.50509999999999999</v>
      </c>
      <c r="E87" s="4">
        <v>0.67459999999999998</v>
      </c>
      <c r="F87" s="4">
        <v>0.73560000000000003</v>
      </c>
      <c r="G87" s="4">
        <v>0.78979999999999995</v>
      </c>
      <c r="H87" s="4">
        <v>0.81689999999999996</v>
      </c>
      <c r="I87" s="4">
        <v>0.83730000000000004</v>
      </c>
      <c r="J87" s="2"/>
      <c r="K87" s="2">
        <v>295</v>
      </c>
      <c r="L87" s="2">
        <v>149</v>
      </c>
      <c r="M87" s="2">
        <v>199</v>
      </c>
      <c r="N87" s="2">
        <v>217</v>
      </c>
      <c r="O87" s="2">
        <v>233</v>
      </c>
      <c r="P87" s="2">
        <v>241</v>
      </c>
      <c r="Q87" s="2">
        <v>247</v>
      </c>
      <c r="R87" s="5">
        <f t="shared" si="20"/>
        <v>0.64970645792563597</v>
      </c>
    </row>
    <row r="88" spans="1:18" ht="20.25" thickTop="1" thickBot="1">
      <c r="A88" s="6"/>
      <c r="B88" s="2" t="s">
        <v>17</v>
      </c>
      <c r="C88" s="3">
        <v>44044</v>
      </c>
      <c r="D88" s="4">
        <v>0.53549999999999998</v>
      </c>
      <c r="E88" s="4">
        <v>0.63829999999999998</v>
      </c>
      <c r="F88" s="4">
        <v>0.70569999999999999</v>
      </c>
      <c r="G88" s="4">
        <v>0.75180000000000002</v>
      </c>
      <c r="H88" s="4">
        <v>0.76600000000000001</v>
      </c>
      <c r="I88" s="4">
        <v>0.77300000000000002</v>
      </c>
      <c r="J88" s="2"/>
      <c r="K88" s="2">
        <v>282</v>
      </c>
      <c r="L88" s="2">
        <v>151</v>
      </c>
      <c r="M88" s="2">
        <v>180</v>
      </c>
      <c r="N88" s="2">
        <v>199</v>
      </c>
      <c r="O88" s="2">
        <v>212</v>
      </c>
      <c r="P88" s="2">
        <v>216</v>
      </c>
      <c r="Q88" s="2">
        <v>218</v>
      </c>
      <c r="R88" s="5">
        <f t="shared" si="20"/>
        <v>0.65580890336590658</v>
      </c>
    </row>
    <row r="89" spans="1:18" ht="20.25" thickTop="1" thickBot="1">
      <c r="A89" s="6"/>
      <c r="B89" s="2" t="s">
        <v>17</v>
      </c>
      <c r="C89" s="3">
        <v>44075</v>
      </c>
      <c r="D89" s="4">
        <v>0.57969999999999999</v>
      </c>
      <c r="E89" s="4">
        <v>0.69569999999999999</v>
      </c>
      <c r="F89" s="4">
        <v>0.75719999999999998</v>
      </c>
      <c r="G89" s="4">
        <v>0.78259999999999996</v>
      </c>
      <c r="H89" s="4">
        <v>0.78990000000000005</v>
      </c>
      <c r="I89" s="4">
        <v>0.78990000000000005</v>
      </c>
      <c r="J89" s="2"/>
      <c r="K89" s="2">
        <v>276</v>
      </c>
      <c r="L89" s="2">
        <v>160</v>
      </c>
      <c r="M89" s="2">
        <v>192</v>
      </c>
      <c r="N89" s="2">
        <v>209</v>
      </c>
      <c r="O89" s="2">
        <v>216</v>
      </c>
      <c r="P89" s="2">
        <v>218</v>
      </c>
      <c r="Q89" s="2">
        <v>218</v>
      </c>
      <c r="R89" s="5">
        <f t="shared" si="20"/>
        <v>0.66940211019929663</v>
      </c>
    </row>
    <row r="90" spans="1:18" ht="20.25" thickTop="1" thickBot="1">
      <c r="A90" s="6"/>
      <c r="B90" s="2" t="s">
        <v>17</v>
      </c>
      <c r="C90" s="3">
        <v>44105</v>
      </c>
      <c r="D90" s="4">
        <v>0.59460000000000002</v>
      </c>
      <c r="E90" s="4">
        <v>0.68020000000000003</v>
      </c>
      <c r="F90" s="4">
        <v>0.74319999999999997</v>
      </c>
      <c r="G90" s="4">
        <v>0.75680000000000003</v>
      </c>
      <c r="H90" s="4">
        <v>0.75680000000000003</v>
      </c>
      <c r="I90" s="4">
        <v>0.75680000000000003</v>
      </c>
      <c r="J90" s="2"/>
      <c r="K90" s="2">
        <v>222</v>
      </c>
      <c r="L90" s="2">
        <v>132</v>
      </c>
      <c r="M90" s="2">
        <v>151</v>
      </c>
      <c r="N90" s="2">
        <v>165</v>
      </c>
      <c r="O90" s="2">
        <v>168</v>
      </c>
      <c r="P90" s="2">
        <v>168</v>
      </c>
      <c r="Q90" s="2">
        <v>168</v>
      </c>
      <c r="R90" s="5">
        <f t="shared" si="20"/>
        <v>0.67051282051282046</v>
      </c>
    </row>
    <row r="91" spans="1:18" ht="20.25" thickTop="1" thickBot="1">
      <c r="B91" s="2" t="s">
        <v>17</v>
      </c>
      <c r="C91" s="3">
        <v>44136</v>
      </c>
      <c r="D91" s="4">
        <v>0.64659999999999995</v>
      </c>
      <c r="E91" s="4">
        <v>0.77439999999999998</v>
      </c>
      <c r="F91" s="4">
        <v>0.78200000000000003</v>
      </c>
      <c r="G91" s="4">
        <v>0.78200000000000003</v>
      </c>
      <c r="H91" s="4">
        <v>0.78200000000000003</v>
      </c>
      <c r="I91" s="4">
        <v>0.78200000000000003</v>
      </c>
      <c r="J91" s="2"/>
      <c r="K91" s="2">
        <v>133</v>
      </c>
      <c r="L91" s="2">
        <v>86</v>
      </c>
      <c r="M91" s="2">
        <v>103</v>
      </c>
      <c r="N91" s="2">
        <v>104</v>
      </c>
      <c r="O91" s="2">
        <v>104</v>
      </c>
      <c r="P91" s="2">
        <v>104</v>
      </c>
      <c r="Q91" s="2">
        <v>104</v>
      </c>
      <c r="R91" s="5">
        <f t="shared" si="20"/>
        <v>0.70681458003169573</v>
      </c>
    </row>
    <row r="92" spans="1:18" ht="20.25" thickTop="1" thickBot="1">
      <c r="B92" s="2" t="s">
        <v>17</v>
      </c>
      <c r="C92" s="3">
        <v>44166</v>
      </c>
      <c r="D92" s="4">
        <v>0.49380000000000002</v>
      </c>
      <c r="E92" s="4">
        <v>0.56169999999999998</v>
      </c>
      <c r="F92" s="4">
        <v>0.56169999999999998</v>
      </c>
      <c r="G92" s="4">
        <v>0.56169999999999998</v>
      </c>
      <c r="H92" s="4">
        <v>0.56169999999999998</v>
      </c>
      <c r="I92" s="4">
        <v>0.56169999999999998</v>
      </c>
      <c r="J92" s="2"/>
      <c r="K92" s="2">
        <v>162</v>
      </c>
      <c r="L92" s="2">
        <v>80</v>
      </c>
      <c r="M92" s="2">
        <v>91</v>
      </c>
      <c r="N92" s="2">
        <v>91</v>
      </c>
      <c r="O92" s="2">
        <v>91</v>
      </c>
      <c r="P92" s="2">
        <v>91</v>
      </c>
      <c r="Q92" s="2">
        <v>91</v>
      </c>
      <c r="R92" s="5">
        <f t="shared" si="20"/>
        <v>0.66731141199226307</v>
      </c>
    </row>
    <row r="93" spans="1:18" ht="20.25" thickTop="1" thickBot="1">
      <c r="B93" s="2" t="s">
        <v>17</v>
      </c>
      <c r="C93" s="3">
        <v>44197</v>
      </c>
      <c r="D93" s="4">
        <v>0.39300000000000002</v>
      </c>
      <c r="E93" s="4">
        <v>0.39300000000000002</v>
      </c>
      <c r="F93" s="4">
        <v>0.39300000000000002</v>
      </c>
      <c r="G93" s="4">
        <v>0.39300000000000002</v>
      </c>
      <c r="H93" s="4">
        <v>0.39300000000000002</v>
      </c>
      <c r="I93" s="4">
        <v>0.39300000000000002</v>
      </c>
      <c r="J93" s="2"/>
      <c r="K93" s="2">
        <v>229</v>
      </c>
      <c r="L93" s="2">
        <v>90</v>
      </c>
      <c r="M93" s="2">
        <v>90</v>
      </c>
      <c r="N93" s="2">
        <v>90</v>
      </c>
      <c r="O93" s="2">
        <v>90</v>
      </c>
      <c r="P93" s="2">
        <v>90</v>
      </c>
      <c r="Q93" s="2">
        <v>90</v>
      </c>
      <c r="R93" s="5">
        <f>SUM(M93:M93)/SUM(K93:K93)</f>
        <v>0.3930131004366812</v>
      </c>
    </row>
    <row r="94" spans="1:18" ht="20.25" thickTop="1" thickBot="1">
      <c r="B94" s="2" t="s">
        <v>18</v>
      </c>
      <c r="C94" s="3">
        <v>43831</v>
      </c>
      <c r="D94" s="4">
        <v>0.71540000000000004</v>
      </c>
      <c r="E94" s="4">
        <v>0.78459999999999996</v>
      </c>
      <c r="F94" s="4">
        <v>0.83850000000000002</v>
      </c>
      <c r="G94" s="4">
        <v>0.8538</v>
      </c>
      <c r="H94" s="4">
        <v>0.86919999999999997</v>
      </c>
      <c r="I94" s="4">
        <v>0.87690000000000001</v>
      </c>
      <c r="J94" s="2"/>
      <c r="K94" s="2">
        <v>130</v>
      </c>
      <c r="L94" s="2">
        <v>93</v>
      </c>
      <c r="M94" s="2">
        <v>102</v>
      </c>
      <c r="N94" s="2">
        <v>109</v>
      </c>
      <c r="O94" s="2">
        <v>111</v>
      </c>
      <c r="P94" s="2">
        <v>113</v>
      </c>
      <c r="Q94" s="2">
        <v>114</v>
      </c>
      <c r="R94" s="5">
        <f>SUM(M94:M94)/SUM(K94:K94)</f>
        <v>0.7846153846153846</v>
      </c>
    </row>
    <row r="95" spans="1:18" ht="20.25" thickTop="1" thickBot="1">
      <c r="B95" s="2" t="s">
        <v>18</v>
      </c>
      <c r="C95" s="3">
        <v>43862</v>
      </c>
      <c r="D95" s="4">
        <v>0.68179999999999996</v>
      </c>
      <c r="E95" s="4">
        <v>0.75760000000000005</v>
      </c>
      <c r="F95" s="4">
        <v>0.78790000000000004</v>
      </c>
      <c r="G95" s="4">
        <v>0.80300000000000005</v>
      </c>
      <c r="H95" s="4">
        <v>0.84089999999999998</v>
      </c>
      <c r="I95" s="4">
        <v>0.84850000000000003</v>
      </c>
      <c r="J95" s="2"/>
      <c r="K95" s="2">
        <v>132</v>
      </c>
      <c r="L95" s="2">
        <v>90</v>
      </c>
      <c r="M95" s="2">
        <v>100</v>
      </c>
      <c r="N95" s="2">
        <v>104</v>
      </c>
      <c r="O95" s="2">
        <v>106</v>
      </c>
      <c r="P95" s="2">
        <v>111</v>
      </c>
      <c r="Q95" s="2">
        <v>112</v>
      </c>
      <c r="R95" s="5">
        <f>SUM(M94:M95)/SUM(K94:K95)</f>
        <v>0.77099236641221369</v>
      </c>
    </row>
    <row r="96" spans="1:18" ht="20.25" thickTop="1" thickBot="1">
      <c r="B96" s="2" t="s">
        <v>18</v>
      </c>
      <c r="C96" s="3">
        <v>43891</v>
      </c>
      <c r="D96" s="4">
        <v>0.6603</v>
      </c>
      <c r="E96" s="4">
        <v>0.7177</v>
      </c>
      <c r="F96" s="4">
        <v>0.76080000000000003</v>
      </c>
      <c r="G96" s="4">
        <v>0.78949999999999998</v>
      </c>
      <c r="H96" s="4">
        <v>0.81340000000000001</v>
      </c>
      <c r="I96" s="4">
        <v>0.82299999999999995</v>
      </c>
      <c r="J96" s="2"/>
      <c r="K96" s="2">
        <v>209</v>
      </c>
      <c r="L96" s="2">
        <v>138</v>
      </c>
      <c r="M96" s="2">
        <v>150</v>
      </c>
      <c r="N96" s="2">
        <v>159</v>
      </c>
      <c r="O96" s="2">
        <v>165</v>
      </c>
      <c r="P96" s="2">
        <v>170</v>
      </c>
      <c r="Q96" s="2">
        <v>172</v>
      </c>
      <c r="R96" s="5">
        <f t="shared" ref="R96:R105" si="21">SUM(M94:M96)/SUM(K94:K96)</f>
        <v>0.74734607218683646</v>
      </c>
    </row>
    <row r="97" spans="2:18" ht="20.25" thickTop="1" thickBot="1">
      <c r="B97" s="2" t="s">
        <v>18</v>
      </c>
      <c r="C97" s="3">
        <v>43922</v>
      </c>
      <c r="D97" s="4">
        <v>0.68510000000000004</v>
      </c>
      <c r="E97" s="4">
        <v>0.75139999999999996</v>
      </c>
      <c r="F97" s="4">
        <v>0.81220000000000003</v>
      </c>
      <c r="G97" s="4">
        <v>0.82869999999999999</v>
      </c>
      <c r="H97" s="4">
        <v>0.83430000000000004</v>
      </c>
      <c r="I97" s="4">
        <v>0.85640000000000005</v>
      </c>
      <c r="J97" s="2"/>
      <c r="K97" s="2">
        <v>181</v>
      </c>
      <c r="L97" s="2">
        <v>124</v>
      </c>
      <c r="M97" s="2">
        <v>136</v>
      </c>
      <c r="N97" s="2">
        <v>147</v>
      </c>
      <c r="O97" s="2">
        <v>150</v>
      </c>
      <c r="P97" s="2">
        <v>151</v>
      </c>
      <c r="Q97" s="2">
        <v>155</v>
      </c>
      <c r="R97" s="5">
        <f t="shared" si="21"/>
        <v>0.73946360153256707</v>
      </c>
    </row>
    <row r="98" spans="2:18" ht="20.25" thickTop="1" thickBot="1">
      <c r="B98" s="2" t="s">
        <v>18</v>
      </c>
      <c r="C98" s="3">
        <v>43952</v>
      </c>
      <c r="D98" s="4">
        <v>0.58040000000000003</v>
      </c>
      <c r="E98" s="4">
        <v>0.67859999999999998</v>
      </c>
      <c r="F98" s="4">
        <v>0.71430000000000005</v>
      </c>
      <c r="G98" s="4">
        <v>0.76790000000000003</v>
      </c>
      <c r="H98" s="4">
        <v>0.80359999999999998</v>
      </c>
      <c r="I98" s="4">
        <v>0.84819999999999995</v>
      </c>
      <c r="J98" s="2"/>
      <c r="K98" s="2">
        <v>112</v>
      </c>
      <c r="L98" s="2">
        <v>65</v>
      </c>
      <c r="M98" s="2">
        <v>76</v>
      </c>
      <c r="N98" s="2">
        <v>80</v>
      </c>
      <c r="O98" s="2">
        <v>86</v>
      </c>
      <c r="P98" s="2">
        <v>90</v>
      </c>
      <c r="Q98" s="2">
        <v>95</v>
      </c>
      <c r="R98" s="5">
        <f t="shared" si="21"/>
        <v>0.7211155378486056</v>
      </c>
    </row>
    <row r="99" spans="2:18" ht="20.25" thickTop="1" thickBot="1">
      <c r="B99" s="2" t="s">
        <v>18</v>
      </c>
      <c r="C99" s="3">
        <v>43983</v>
      </c>
      <c r="D99" s="4">
        <v>0.6129</v>
      </c>
      <c r="E99" s="4">
        <v>0.75270000000000004</v>
      </c>
      <c r="F99" s="4">
        <v>0.78490000000000004</v>
      </c>
      <c r="G99" s="4">
        <v>0.81720000000000004</v>
      </c>
      <c r="H99" s="4">
        <v>0.82799999999999996</v>
      </c>
      <c r="I99" s="4">
        <v>0.8387</v>
      </c>
      <c r="J99" s="2"/>
      <c r="K99" s="2">
        <v>93</v>
      </c>
      <c r="L99" s="2">
        <v>57</v>
      </c>
      <c r="M99" s="2">
        <v>70</v>
      </c>
      <c r="N99" s="2">
        <v>73</v>
      </c>
      <c r="O99" s="2">
        <v>76</v>
      </c>
      <c r="P99" s="2">
        <v>77</v>
      </c>
      <c r="Q99" s="2">
        <v>78</v>
      </c>
      <c r="R99" s="5">
        <f t="shared" si="21"/>
        <v>0.73056994818652854</v>
      </c>
    </row>
    <row r="100" spans="2:18" ht="20.25" thickTop="1" thickBot="1">
      <c r="B100" s="2" t="s">
        <v>18</v>
      </c>
      <c r="C100" s="3">
        <v>44013</v>
      </c>
      <c r="D100" s="4">
        <v>0.56859999999999999</v>
      </c>
      <c r="E100" s="4">
        <v>0.72550000000000003</v>
      </c>
      <c r="F100" s="4">
        <v>0.76470000000000005</v>
      </c>
      <c r="G100" s="4">
        <v>0.7843</v>
      </c>
      <c r="H100" s="4">
        <v>0.80389999999999995</v>
      </c>
      <c r="I100" s="4">
        <v>0.80389999999999995</v>
      </c>
      <c r="J100" s="2"/>
      <c r="K100" s="2">
        <v>51</v>
      </c>
      <c r="L100" s="2">
        <v>29</v>
      </c>
      <c r="M100" s="2">
        <v>37</v>
      </c>
      <c r="N100" s="2">
        <v>39</v>
      </c>
      <c r="O100" s="2">
        <v>40</v>
      </c>
      <c r="P100" s="2">
        <v>41</v>
      </c>
      <c r="Q100" s="2">
        <v>41</v>
      </c>
      <c r="R100" s="5">
        <f t="shared" si="21"/>
        <v>0.71484375</v>
      </c>
    </row>
    <row r="101" spans="2:18" ht="20.25" thickTop="1" thickBot="1">
      <c r="B101" s="2" t="s">
        <v>18</v>
      </c>
      <c r="C101" s="3">
        <v>44044</v>
      </c>
      <c r="D101" s="4">
        <v>0.60319999999999996</v>
      </c>
      <c r="E101" s="4">
        <v>0.73019999999999996</v>
      </c>
      <c r="F101" s="4">
        <v>0.82540000000000002</v>
      </c>
      <c r="G101" s="4">
        <v>0.84130000000000005</v>
      </c>
      <c r="H101" s="4">
        <v>0.85709999999999997</v>
      </c>
      <c r="I101" s="4">
        <v>0.85709999999999997</v>
      </c>
      <c r="J101" s="2"/>
      <c r="K101" s="2">
        <v>63</v>
      </c>
      <c r="L101" s="2">
        <v>38</v>
      </c>
      <c r="M101" s="2">
        <v>46</v>
      </c>
      <c r="N101" s="2">
        <v>52</v>
      </c>
      <c r="O101" s="2">
        <v>53</v>
      </c>
      <c r="P101" s="2">
        <v>54</v>
      </c>
      <c r="Q101" s="2">
        <v>54</v>
      </c>
      <c r="R101" s="5">
        <f t="shared" si="21"/>
        <v>0.73913043478260865</v>
      </c>
    </row>
    <row r="102" spans="2:18" ht="20.25" thickTop="1" thickBot="1">
      <c r="B102" s="2" t="s">
        <v>18</v>
      </c>
      <c r="C102" s="3">
        <v>44075</v>
      </c>
      <c r="D102" s="4">
        <v>0.61399999999999999</v>
      </c>
      <c r="E102" s="4">
        <v>0.71930000000000005</v>
      </c>
      <c r="F102" s="4">
        <v>0.75439999999999996</v>
      </c>
      <c r="G102" s="4">
        <v>0.78949999999999998</v>
      </c>
      <c r="H102" s="4">
        <v>0.78949999999999998</v>
      </c>
      <c r="I102" s="4">
        <v>0.78949999999999998</v>
      </c>
      <c r="J102" s="2"/>
      <c r="K102" s="2">
        <v>57</v>
      </c>
      <c r="L102" s="2">
        <v>35</v>
      </c>
      <c r="M102" s="2">
        <v>41</v>
      </c>
      <c r="N102" s="2">
        <v>43</v>
      </c>
      <c r="O102" s="2">
        <v>45</v>
      </c>
      <c r="P102" s="2">
        <v>45</v>
      </c>
      <c r="Q102" s="2">
        <v>45</v>
      </c>
      <c r="R102" s="5">
        <f t="shared" si="21"/>
        <v>0.72514619883040932</v>
      </c>
    </row>
    <row r="103" spans="2:18" ht="20.25" thickTop="1" thickBot="1">
      <c r="B103" s="2" t="s">
        <v>18</v>
      </c>
      <c r="C103" s="3">
        <v>44105</v>
      </c>
      <c r="D103" s="4">
        <v>0.625</v>
      </c>
      <c r="E103" s="4">
        <v>0.6875</v>
      </c>
      <c r="F103" s="4">
        <v>0.77080000000000004</v>
      </c>
      <c r="G103" s="4">
        <v>0.77080000000000004</v>
      </c>
      <c r="H103" s="4">
        <v>0.77080000000000004</v>
      </c>
      <c r="I103" s="4">
        <v>0.77080000000000004</v>
      </c>
      <c r="J103" s="2"/>
      <c r="K103" s="2">
        <v>48</v>
      </c>
      <c r="L103" s="2">
        <v>30</v>
      </c>
      <c r="M103" s="2">
        <v>33</v>
      </c>
      <c r="N103" s="2">
        <v>37</v>
      </c>
      <c r="O103" s="2">
        <v>37</v>
      </c>
      <c r="P103" s="2">
        <v>37</v>
      </c>
      <c r="Q103" s="2">
        <v>37</v>
      </c>
      <c r="R103" s="5">
        <f t="shared" si="21"/>
        <v>0.7142857142857143</v>
      </c>
    </row>
    <row r="104" spans="2:18" ht="20.25" thickTop="1" thickBot="1">
      <c r="B104" s="2" t="s">
        <v>18</v>
      </c>
      <c r="C104" s="3">
        <v>44136</v>
      </c>
      <c r="D104" s="4">
        <v>0.66669999999999996</v>
      </c>
      <c r="E104" s="4">
        <v>0.70830000000000004</v>
      </c>
      <c r="F104" s="4">
        <v>0.75</v>
      </c>
      <c r="G104" s="4">
        <v>0.75</v>
      </c>
      <c r="H104" s="4">
        <v>0.75</v>
      </c>
      <c r="I104" s="4">
        <v>0.75</v>
      </c>
      <c r="J104" s="2"/>
      <c r="K104" s="2">
        <v>24</v>
      </c>
      <c r="L104" s="2">
        <v>16</v>
      </c>
      <c r="M104" s="2">
        <v>17</v>
      </c>
      <c r="N104" s="2">
        <v>18</v>
      </c>
      <c r="O104" s="2">
        <v>18</v>
      </c>
      <c r="P104" s="2">
        <v>18</v>
      </c>
      <c r="Q104" s="2">
        <v>18</v>
      </c>
      <c r="R104" s="5">
        <f t="shared" si="21"/>
        <v>0.70542635658914732</v>
      </c>
    </row>
    <row r="105" spans="2:18" ht="20.25" thickTop="1" thickBot="1">
      <c r="B105" s="2" t="s">
        <v>18</v>
      </c>
      <c r="C105" s="3">
        <v>44166</v>
      </c>
      <c r="D105" s="4">
        <v>0.36170000000000002</v>
      </c>
      <c r="E105" s="4">
        <v>0.4894</v>
      </c>
      <c r="F105" s="4">
        <v>0.4894</v>
      </c>
      <c r="G105" s="4">
        <v>0.4894</v>
      </c>
      <c r="H105" s="4">
        <v>0.4894</v>
      </c>
      <c r="I105" s="4">
        <v>0.4894</v>
      </c>
      <c r="J105" s="2"/>
      <c r="K105" s="2">
        <v>47</v>
      </c>
      <c r="L105" s="2">
        <v>17</v>
      </c>
      <c r="M105" s="2">
        <v>23</v>
      </c>
      <c r="N105" s="2">
        <v>23</v>
      </c>
      <c r="O105" s="2">
        <v>23</v>
      </c>
      <c r="P105" s="2">
        <v>23</v>
      </c>
      <c r="Q105" s="2">
        <v>23</v>
      </c>
      <c r="R105" s="5">
        <f t="shared" si="21"/>
        <v>0.61344537815126055</v>
      </c>
    </row>
    <row r="106" spans="2:18" ht="20.25" thickTop="1" thickBot="1">
      <c r="B106" s="2" t="s">
        <v>18</v>
      </c>
      <c r="C106" s="3">
        <v>44197</v>
      </c>
      <c r="D106" s="4">
        <v>0.29549999999999998</v>
      </c>
      <c r="E106" s="4">
        <v>0.29549999999999998</v>
      </c>
      <c r="F106" s="4">
        <v>0.29549999999999998</v>
      </c>
      <c r="G106" s="4">
        <v>0.29549999999999998</v>
      </c>
      <c r="H106" s="4">
        <v>0.29549999999999998</v>
      </c>
      <c r="I106" s="4">
        <v>0.29549999999999998</v>
      </c>
      <c r="J106" s="2"/>
      <c r="K106" s="2">
        <v>44</v>
      </c>
      <c r="L106" s="2">
        <v>13</v>
      </c>
      <c r="M106" s="2">
        <v>13</v>
      </c>
      <c r="N106" s="2">
        <v>13</v>
      </c>
      <c r="O106" s="2">
        <v>13</v>
      </c>
      <c r="P106" s="2">
        <v>13</v>
      </c>
      <c r="Q106" s="2">
        <v>13</v>
      </c>
      <c r="R106" s="5">
        <f>SUM(M106:M106)/SUM(K106:K106)</f>
        <v>0.29545454545454547</v>
      </c>
    </row>
    <row r="107" spans="2:18" ht="19.5" thickTop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B98E-13FB-4340-AE7F-1B33241609D7}">
  <dimension ref="A1:Y121"/>
  <sheetViews>
    <sheetView tabSelected="1" workbookViewId="0">
      <selection activeCell="A82" sqref="A82"/>
    </sheetView>
  </sheetViews>
  <sheetFormatPr defaultRowHeight="18.75"/>
  <cols>
    <col min="1" max="1" width="17.25" bestFit="1" customWidth="1"/>
    <col min="3" max="3" width="13.75" bestFit="1" customWidth="1"/>
    <col min="4" max="9" width="10.875" bestFit="1" customWidth="1"/>
    <col min="11" max="17" width="9.25" bestFit="1" customWidth="1"/>
    <col min="21" max="21" width="10.875" bestFit="1" customWidth="1"/>
  </cols>
  <sheetData>
    <row r="1" spans="1:25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1" t="s">
        <v>19</v>
      </c>
      <c r="W1" s="1" t="s">
        <v>22</v>
      </c>
      <c r="X1" s="1" t="s">
        <v>23</v>
      </c>
      <c r="Y1" s="1" t="s">
        <v>24</v>
      </c>
    </row>
    <row r="2" spans="1:25" ht="20.25" thickTop="1" thickBot="1">
      <c r="A2" t="s">
        <v>29</v>
      </c>
      <c r="B2" s="2" t="s">
        <v>16</v>
      </c>
      <c r="C2" s="3">
        <v>43831</v>
      </c>
      <c r="D2" s="4">
        <v>0.3679</v>
      </c>
      <c r="E2" s="4">
        <v>0.4093</v>
      </c>
      <c r="F2" s="4">
        <v>0.43519999999999998</v>
      </c>
      <c r="G2" s="4">
        <v>0.46110000000000001</v>
      </c>
      <c r="H2" s="4">
        <v>0.49740000000000001</v>
      </c>
      <c r="I2" s="4">
        <v>0.51300000000000001</v>
      </c>
      <c r="J2" s="2"/>
      <c r="K2" s="2">
        <v>193</v>
      </c>
      <c r="L2" s="2">
        <v>71</v>
      </c>
      <c r="M2" s="2">
        <v>79</v>
      </c>
      <c r="N2" s="2">
        <v>84</v>
      </c>
      <c r="O2" s="2">
        <v>89</v>
      </c>
      <c r="P2" s="2">
        <v>96</v>
      </c>
      <c r="Q2" s="2">
        <v>99</v>
      </c>
      <c r="R2" s="5">
        <f>SUM(M2:M2)/SUM(K2:K2)</f>
        <v>0.40932642487046633</v>
      </c>
      <c r="T2" s="2" t="s">
        <v>31</v>
      </c>
      <c r="U2" s="3">
        <v>43831</v>
      </c>
      <c r="V2" s="5">
        <f>All!R2</f>
        <v>0.38677152651744301</v>
      </c>
      <c r="W2" s="5">
        <f>R2</f>
        <v>0.40932642487046633</v>
      </c>
      <c r="X2" s="5">
        <f>R15</f>
        <v>0.63636363636363635</v>
      </c>
      <c r="Y2" s="5">
        <f t="shared" ref="Y2:Y14" si="0">R28</f>
        <v>0.66666666666666663</v>
      </c>
    </row>
    <row r="3" spans="1:25" ht="20.25" thickTop="1" thickBot="1">
      <c r="B3" s="2" t="s">
        <v>16</v>
      </c>
      <c r="C3" s="3">
        <v>43862</v>
      </c>
      <c r="D3" s="4">
        <v>0.5</v>
      </c>
      <c r="E3" s="4">
        <v>0.54949999999999999</v>
      </c>
      <c r="F3" s="4">
        <v>0.57140000000000002</v>
      </c>
      <c r="G3" s="4">
        <v>0.58789999999999998</v>
      </c>
      <c r="H3" s="4">
        <v>0.6099</v>
      </c>
      <c r="I3" s="4">
        <v>0.6099</v>
      </c>
      <c r="J3" s="2"/>
      <c r="K3" s="2">
        <v>182</v>
      </c>
      <c r="L3" s="2">
        <v>91</v>
      </c>
      <c r="M3" s="2">
        <v>100</v>
      </c>
      <c r="N3" s="2">
        <v>104</v>
      </c>
      <c r="O3" s="2">
        <v>107</v>
      </c>
      <c r="P3" s="2">
        <v>111</v>
      </c>
      <c r="Q3" s="2">
        <v>111</v>
      </c>
      <c r="R3" s="5">
        <f>SUM(M2:M3)/SUM(K2:K3)</f>
        <v>0.47733333333333333</v>
      </c>
      <c r="T3" s="2" t="s">
        <v>31</v>
      </c>
      <c r="U3" s="3">
        <v>43862</v>
      </c>
      <c r="V3" s="5">
        <f>All!R3</f>
        <v>0.39617706237424549</v>
      </c>
      <c r="W3" s="5">
        <f t="shared" ref="W3:W14" si="1">R3</f>
        <v>0.47733333333333333</v>
      </c>
      <c r="X3" s="5">
        <f t="shared" ref="X3:X14" si="2">R16</f>
        <v>0.69736842105263153</v>
      </c>
      <c r="Y3" s="5">
        <f t="shared" si="0"/>
        <v>0.7</v>
      </c>
    </row>
    <row r="4" spans="1:25" ht="20.25" thickTop="1" thickBot="1">
      <c r="B4" s="2" t="s">
        <v>16</v>
      </c>
      <c r="C4" s="3">
        <v>43891</v>
      </c>
      <c r="D4" s="4">
        <v>0.41349999999999998</v>
      </c>
      <c r="E4" s="4">
        <v>0.45860000000000001</v>
      </c>
      <c r="F4" s="4">
        <v>0.50380000000000003</v>
      </c>
      <c r="G4" s="4">
        <v>0.51880000000000004</v>
      </c>
      <c r="H4" s="4">
        <v>0.55640000000000001</v>
      </c>
      <c r="I4" s="4">
        <v>0.57520000000000004</v>
      </c>
      <c r="J4" s="2"/>
      <c r="K4" s="2">
        <v>266</v>
      </c>
      <c r="L4" s="2">
        <v>110</v>
      </c>
      <c r="M4" s="2">
        <v>122</v>
      </c>
      <c r="N4" s="2">
        <v>134</v>
      </c>
      <c r="O4" s="2">
        <v>138</v>
      </c>
      <c r="P4" s="2">
        <v>148</v>
      </c>
      <c r="Q4" s="2">
        <v>153</v>
      </c>
      <c r="R4" s="5">
        <f t="shared" ref="R4:R14" si="3">SUM(M2:M4)/SUM(K2:K4)</f>
        <v>0.46957878315132606</v>
      </c>
      <c r="T4" s="2" t="s">
        <v>31</v>
      </c>
      <c r="U4" s="3">
        <v>43891</v>
      </c>
      <c r="V4" s="5">
        <f>All!R4</f>
        <v>0.40326775591863956</v>
      </c>
      <c r="W4" s="5">
        <f t="shared" si="1"/>
        <v>0.46957878315132606</v>
      </c>
      <c r="X4" s="5">
        <f t="shared" si="2"/>
        <v>0.65789473684210531</v>
      </c>
      <c r="Y4" s="5">
        <f t="shared" si="0"/>
        <v>0.6470588235294118</v>
      </c>
    </row>
    <row r="5" spans="1:25" ht="20.25" thickTop="1" thickBot="1">
      <c r="B5" s="2" t="s">
        <v>16</v>
      </c>
      <c r="C5" s="3">
        <v>43922</v>
      </c>
      <c r="D5" s="4">
        <v>0.37909999999999999</v>
      </c>
      <c r="E5" s="4">
        <v>0.45100000000000001</v>
      </c>
      <c r="F5" s="4">
        <v>0.52290000000000003</v>
      </c>
      <c r="G5" s="4">
        <v>0.5948</v>
      </c>
      <c r="H5" s="4">
        <v>0.60780000000000001</v>
      </c>
      <c r="I5" s="4">
        <v>0.60780000000000001</v>
      </c>
      <c r="J5" s="2"/>
      <c r="K5" s="2">
        <v>153</v>
      </c>
      <c r="L5" s="2">
        <v>58</v>
      </c>
      <c r="M5" s="2">
        <v>69</v>
      </c>
      <c r="N5" s="2">
        <v>80</v>
      </c>
      <c r="O5" s="2">
        <v>91</v>
      </c>
      <c r="P5" s="2">
        <v>93</v>
      </c>
      <c r="Q5" s="2">
        <v>93</v>
      </c>
      <c r="R5" s="5">
        <f t="shared" si="3"/>
        <v>0.48419301164725459</v>
      </c>
      <c r="T5" s="2" t="s">
        <v>31</v>
      </c>
      <c r="U5" s="3">
        <v>43922</v>
      </c>
      <c r="V5" s="5">
        <f>All!R5</f>
        <v>0.43480345158197509</v>
      </c>
      <c r="W5" s="5">
        <f t="shared" si="1"/>
        <v>0.48419301164725459</v>
      </c>
      <c r="X5" s="5">
        <f t="shared" si="2"/>
        <v>0.67708333333333337</v>
      </c>
      <c r="Y5" s="5">
        <f t="shared" si="0"/>
        <v>0.5714285714285714</v>
      </c>
    </row>
    <row r="6" spans="1:25" ht="20.25" thickTop="1" thickBot="1">
      <c r="B6" s="2" t="s">
        <v>16</v>
      </c>
      <c r="C6" s="3">
        <v>43952</v>
      </c>
      <c r="D6" s="4">
        <v>0.3669</v>
      </c>
      <c r="E6" s="4">
        <v>0.45319999999999999</v>
      </c>
      <c r="F6" s="4">
        <v>0.48199999999999998</v>
      </c>
      <c r="G6" s="4">
        <v>0.50360000000000005</v>
      </c>
      <c r="H6" s="4">
        <v>0.51800000000000002</v>
      </c>
      <c r="I6" s="4">
        <v>0.55400000000000005</v>
      </c>
      <c r="J6" s="2"/>
      <c r="K6" s="2">
        <v>139</v>
      </c>
      <c r="L6" s="2">
        <v>51</v>
      </c>
      <c r="M6" s="2">
        <v>63</v>
      </c>
      <c r="N6" s="2">
        <v>67</v>
      </c>
      <c r="O6" s="2">
        <v>70</v>
      </c>
      <c r="P6" s="2">
        <v>72</v>
      </c>
      <c r="Q6" s="2">
        <v>77</v>
      </c>
      <c r="R6" s="5">
        <f t="shared" si="3"/>
        <v>0.45519713261648748</v>
      </c>
      <c r="T6" s="2" t="s">
        <v>31</v>
      </c>
      <c r="U6" s="3">
        <v>43952</v>
      </c>
      <c r="V6" s="5">
        <f>All!R6</f>
        <v>0.46562148481439819</v>
      </c>
      <c r="W6" s="5">
        <f t="shared" si="1"/>
        <v>0.45519713261648748</v>
      </c>
      <c r="X6" s="5">
        <f t="shared" si="2"/>
        <v>0.55952380952380953</v>
      </c>
      <c r="Y6" s="5">
        <f t="shared" si="0"/>
        <v>0.46666666666666667</v>
      </c>
    </row>
    <row r="7" spans="1:25" ht="20.25" thickTop="1" thickBot="1">
      <c r="B7" s="2" t="s">
        <v>16</v>
      </c>
      <c r="C7" s="3">
        <v>43983</v>
      </c>
      <c r="D7" s="4">
        <v>0.32750000000000001</v>
      </c>
      <c r="E7" s="4">
        <v>0.39739999999999998</v>
      </c>
      <c r="F7" s="4">
        <v>0.44540000000000002</v>
      </c>
      <c r="G7" s="4">
        <v>0.51090000000000002</v>
      </c>
      <c r="H7" s="4">
        <v>0.53710000000000002</v>
      </c>
      <c r="I7" s="4">
        <v>0.53710000000000002</v>
      </c>
      <c r="J7" s="2"/>
      <c r="K7" s="2">
        <v>229</v>
      </c>
      <c r="L7" s="2">
        <v>75</v>
      </c>
      <c r="M7" s="2">
        <v>91</v>
      </c>
      <c r="N7" s="2">
        <v>102</v>
      </c>
      <c r="O7" s="2">
        <v>117</v>
      </c>
      <c r="P7" s="2">
        <v>123</v>
      </c>
      <c r="Q7" s="2">
        <v>123</v>
      </c>
      <c r="R7" s="5">
        <f t="shared" si="3"/>
        <v>0.42802303262955854</v>
      </c>
      <c r="T7" s="2" t="s">
        <v>31</v>
      </c>
      <c r="U7" s="3">
        <v>43983</v>
      </c>
      <c r="V7" s="5">
        <f>All!R7</f>
        <v>0.48075284090909093</v>
      </c>
      <c r="W7" s="5">
        <f t="shared" si="1"/>
        <v>0.42802303262955854</v>
      </c>
      <c r="X7" s="5">
        <f t="shared" si="2"/>
        <v>0.60240963855421692</v>
      </c>
      <c r="Y7" s="5">
        <f t="shared" si="0"/>
        <v>0.38461538461538464</v>
      </c>
    </row>
    <row r="8" spans="1:25" ht="20.25" thickTop="1" thickBot="1">
      <c r="B8" s="2" t="s">
        <v>16</v>
      </c>
      <c r="C8" s="3">
        <v>44013</v>
      </c>
      <c r="D8" s="4">
        <v>0.36280000000000001</v>
      </c>
      <c r="E8" s="4">
        <v>0.38600000000000001</v>
      </c>
      <c r="F8" s="4">
        <v>0.4093</v>
      </c>
      <c r="G8" s="4">
        <v>0.46050000000000002</v>
      </c>
      <c r="H8" s="4">
        <v>0.46050000000000002</v>
      </c>
      <c r="I8" s="4">
        <v>0.47439999999999999</v>
      </c>
      <c r="J8" s="2"/>
      <c r="K8" s="2">
        <v>215</v>
      </c>
      <c r="L8" s="2">
        <v>78</v>
      </c>
      <c r="M8" s="2">
        <v>83</v>
      </c>
      <c r="N8" s="2">
        <v>88</v>
      </c>
      <c r="O8" s="2">
        <v>99</v>
      </c>
      <c r="P8" s="2">
        <v>99</v>
      </c>
      <c r="Q8" s="2">
        <v>102</v>
      </c>
      <c r="R8" s="5">
        <f t="shared" si="3"/>
        <v>0.40651801029159518</v>
      </c>
      <c r="T8" s="2" t="s">
        <v>31</v>
      </c>
      <c r="U8" s="3">
        <v>44013</v>
      </c>
      <c r="V8" s="5">
        <f>All!R8</f>
        <v>0.47667016439314447</v>
      </c>
      <c r="W8" s="5">
        <f t="shared" si="1"/>
        <v>0.40651801029159518</v>
      </c>
      <c r="X8" s="5">
        <f t="shared" si="2"/>
        <v>0.5436893203883495</v>
      </c>
      <c r="Y8" s="5">
        <f t="shared" si="0"/>
        <v>0.53846153846153844</v>
      </c>
    </row>
    <row r="9" spans="1:25" ht="20.25" thickTop="1" thickBot="1">
      <c r="B9" s="2" t="s">
        <v>16</v>
      </c>
      <c r="C9" s="3">
        <v>44044</v>
      </c>
      <c r="D9" s="4">
        <v>0.32279999999999998</v>
      </c>
      <c r="E9" s="4">
        <v>0.378</v>
      </c>
      <c r="F9" s="4">
        <v>0.42909999999999998</v>
      </c>
      <c r="G9" s="4">
        <v>0.46060000000000001</v>
      </c>
      <c r="H9" s="4">
        <v>0.4803</v>
      </c>
      <c r="I9" s="4">
        <v>0.49209999999999998</v>
      </c>
      <c r="J9" s="2"/>
      <c r="K9" s="2">
        <v>254</v>
      </c>
      <c r="L9" s="2">
        <v>82</v>
      </c>
      <c r="M9" s="2">
        <v>96</v>
      </c>
      <c r="N9" s="2">
        <v>109</v>
      </c>
      <c r="O9" s="2">
        <v>117</v>
      </c>
      <c r="P9" s="2">
        <v>122</v>
      </c>
      <c r="Q9" s="2">
        <v>125</v>
      </c>
      <c r="R9" s="5">
        <f t="shared" si="3"/>
        <v>0.38681948424068768</v>
      </c>
      <c r="T9" s="2" t="s">
        <v>31</v>
      </c>
      <c r="U9" s="3">
        <v>44044</v>
      </c>
      <c r="V9" s="5">
        <f>All!R9</f>
        <v>0.46035136066138477</v>
      </c>
      <c r="W9" s="5">
        <f t="shared" si="1"/>
        <v>0.38681948424068768</v>
      </c>
      <c r="X9" s="5">
        <f t="shared" si="2"/>
        <v>0.58163265306122447</v>
      </c>
      <c r="Y9" s="5">
        <f t="shared" si="0"/>
        <v>0.6</v>
      </c>
    </row>
    <row r="10" spans="1:25" ht="20.25" thickTop="1" thickBot="1">
      <c r="B10" s="2" t="s">
        <v>16</v>
      </c>
      <c r="C10" s="3">
        <v>44075</v>
      </c>
      <c r="D10" s="4">
        <v>0.33329999999999999</v>
      </c>
      <c r="E10" s="4">
        <v>0.40860000000000002</v>
      </c>
      <c r="F10" s="4">
        <v>0.4229</v>
      </c>
      <c r="G10" s="4">
        <v>0.44440000000000002</v>
      </c>
      <c r="H10" s="4">
        <v>0.45519999999999999</v>
      </c>
      <c r="I10" s="4">
        <v>0.45519999999999999</v>
      </c>
      <c r="J10" s="2"/>
      <c r="K10" s="2">
        <v>279</v>
      </c>
      <c r="L10" s="2">
        <v>93</v>
      </c>
      <c r="M10" s="2">
        <v>114</v>
      </c>
      <c r="N10" s="2">
        <v>118</v>
      </c>
      <c r="O10" s="2">
        <v>124</v>
      </c>
      <c r="P10" s="2">
        <v>127</v>
      </c>
      <c r="Q10" s="2">
        <v>127</v>
      </c>
      <c r="R10" s="5">
        <f t="shared" si="3"/>
        <v>0.39171122994652408</v>
      </c>
      <c r="T10" s="2" t="s">
        <v>31</v>
      </c>
      <c r="U10" s="3">
        <v>44075</v>
      </c>
      <c r="V10" s="5">
        <f>All!R10</f>
        <v>0.46352109748493037</v>
      </c>
      <c r="W10" s="5">
        <f t="shared" si="1"/>
        <v>0.39171122994652408</v>
      </c>
      <c r="X10" s="5">
        <f t="shared" si="2"/>
        <v>0.57281553398058249</v>
      </c>
      <c r="Y10" s="5">
        <f t="shared" si="0"/>
        <v>0.7142857142857143</v>
      </c>
    </row>
    <row r="11" spans="1:25" ht="20.25" thickTop="1" thickBot="1">
      <c r="B11" s="2" t="s">
        <v>16</v>
      </c>
      <c r="C11" s="3">
        <v>44105</v>
      </c>
      <c r="D11" s="4">
        <v>0.4496</v>
      </c>
      <c r="E11" s="4">
        <v>0.48909999999999998</v>
      </c>
      <c r="F11" s="4">
        <v>0.5272</v>
      </c>
      <c r="G11" s="4">
        <v>0.54090000000000005</v>
      </c>
      <c r="H11" s="4">
        <v>0.54220000000000002</v>
      </c>
      <c r="I11" s="4">
        <v>0.54220000000000002</v>
      </c>
      <c r="J11" s="2"/>
      <c r="K11" s="2">
        <v>734</v>
      </c>
      <c r="L11" s="2">
        <v>330</v>
      </c>
      <c r="M11" s="2">
        <v>359</v>
      </c>
      <c r="N11" s="2">
        <v>387</v>
      </c>
      <c r="O11" s="2">
        <v>397</v>
      </c>
      <c r="P11" s="2">
        <v>398</v>
      </c>
      <c r="Q11" s="2">
        <v>398</v>
      </c>
      <c r="R11" s="5">
        <f t="shared" si="3"/>
        <v>0.44909234411996846</v>
      </c>
      <c r="T11" s="2" t="s">
        <v>31</v>
      </c>
      <c r="U11" s="3">
        <v>44105</v>
      </c>
      <c r="V11" s="5">
        <f>All!R11</f>
        <v>0.47186709509810626</v>
      </c>
      <c r="W11" s="5">
        <f t="shared" si="1"/>
        <v>0.44909234411996846</v>
      </c>
      <c r="X11" s="5">
        <f t="shared" si="2"/>
        <v>0.59</v>
      </c>
      <c r="Y11" s="5">
        <f t="shared" si="0"/>
        <v>0.33333333333333331</v>
      </c>
    </row>
    <row r="12" spans="1:25" ht="20.25" thickTop="1" thickBot="1">
      <c r="B12" s="2" t="s">
        <v>16</v>
      </c>
      <c r="C12" s="3">
        <v>44136</v>
      </c>
      <c r="D12" s="4">
        <v>0.40129999999999999</v>
      </c>
      <c r="E12" s="4">
        <v>0.47089999999999999</v>
      </c>
      <c r="F12" s="4">
        <v>0.4955</v>
      </c>
      <c r="G12" s="4">
        <v>0.4955</v>
      </c>
      <c r="H12" s="4">
        <v>0.4955</v>
      </c>
      <c r="I12" s="4">
        <v>0.4955</v>
      </c>
      <c r="J12" s="2"/>
      <c r="K12" s="2">
        <v>446</v>
      </c>
      <c r="L12" s="2">
        <v>179</v>
      </c>
      <c r="M12" s="2">
        <v>210</v>
      </c>
      <c r="N12" s="2">
        <v>221</v>
      </c>
      <c r="O12" s="2">
        <v>221</v>
      </c>
      <c r="P12" s="2">
        <v>221</v>
      </c>
      <c r="Q12" s="2">
        <v>221</v>
      </c>
      <c r="R12" s="5">
        <f t="shared" si="3"/>
        <v>0.46812885538039756</v>
      </c>
      <c r="T12" s="2" t="s">
        <v>31</v>
      </c>
      <c r="U12" s="3">
        <v>44136</v>
      </c>
      <c r="V12" s="5">
        <f>All!R12</f>
        <v>0.48760274895566635</v>
      </c>
      <c r="W12" s="5">
        <f t="shared" si="1"/>
        <v>0.46812885538039756</v>
      </c>
      <c r="X12" s="5">
        <f t="shared" si="2"/>
        <v>0.61250000000000004</v>
      </c>
      <c r="Y12" s="5">
        <f t="shared" si="0"/>
        <v>0.25</v>
      </c>
    </row>
    <row r="13" spans="1:25" ht="20.25" thickTop="1" thickBot="1">
      <c r="B13" s="2" t="s">
        <v>16</v>
      </c>
      <c r="C13" s="3">
        <v>44166</v>
      </c>
      <c r="D13" s="4">
        <v>0.31430000000000002</v>
      </c>
      <c r="E13" s="4">
        <v>0.35560000000000003</v>
      </c>
      <c r="F13" s="4">
        <v>0.35560000000000003</v>
      </c>
      <c r="G13" s="4">
        <v>0.35560000000000003</v>
      </c>
      <c r="H13" s="4">
        <v>0.35560000000000003</v>
      </c>
      <c r="I13" s="4">
        <v>0.35560000000000003</v>
      </c>
      <c r="J13" s="2"/>
      <c r="K13" s="2">
        <v>315</v>
      </c>
      <c r="L13" s="2">
        <v>99</v>
      </c>
      <c r="M13" s="2">
        <v>112</v>
      </c>
      <c r="N13" s="2">
        <v>112</v>
      </c>
      <c r="O13" s="2">
        <v>112</v>
      </c>
      <c r="P13" s="2">
        <v>112</v>
      </c>
      <c r="Q13" s="2">
        <v>112</v>
      </c>
      <c r="R13" s="5">
        <f t="shared" si="3"/>
        <v>0.45551839464882943</v>
      </c>
      <c r="T13" s="2" t="s">
        <v>31</v>
      </c>
      <c r="U13" s="3">
        <v>44166</v>
      </c>
      <c r="V13" s="5">
        <f>All!R13</f>
        <v>0.4653841033151378</v>
      </c>
      <c r="W13" s="5">
        <f t="shared" si="1"/>
        <v>0.45551839464882943</v>
      </c>
      <c r="X13" s="5">
        <f t="shared" si="2"/>
        <v>0.55555555555555558</v>
      </c>
      <c r="Y13" s="5">
        <f t="shared" si="0"/>
        <v>0</v>
      </c>
    </row>
    <row r="14" spans="1:25" ht="20.25" thickTop="1" thickBot="1">
      <c r="B14" s="2" t="s">
        <v>16</v>
      </c>
      <c r="C14" s="3">
        <v>44197</v>
      </c>
      <c r="D14" s="4">
        <v>0.2087</v>
      </c>
      <c r="E14" s="4">
        <v>0.2087</v>
      </c>
      <c r="F14" s="4">
        <v>0.2087</v>
      </c>
      <c r="G14" s="4">
        <v>0.2087</v>
      </c>
      <c r="H14" s="4">
        <v>0.2087</v>
      </c>
      <c r="I14" s="4">
        <v>0.2087</v>
      </c>
      <c r="J14" s="2"/>
      <c r="K14" s="2">
        <v>412</v>
      </c>
      <c r="L14" s="2">
        <v>86</v>
      </c>
      <c r="M14" s="2">
        <v>86</v>
      </c>
      <c r="N14" s="2">
        <v>86</v>
      </c>
      <c r="O14" s="2">
        <v>86</v>
      </c>
      <c r="P14" s="2">
        <v>86</v>
      </c>
      <c r="Q14" s="2">
        <v>86</v>
      </c>
      <c r="R14" s="5">
        <f t="shared" si="3"/>
        <v>0.34782608695652173</v>
      </c>
      <c r="T14" s="2" t="s">
        <v>31</v>
      </c>
      <c r="U14" s="3">
        <v>44197</v>
      </c>
      <c r="V14" s="5">
        <f>All!R14</f>
        <v>0.23435928384630858</v>
      </c>
      <c r="W14" s="5">
        <f t="shared" si="1"/>
        <v>0.34782608695652173</v>
      </c>
      <c r="X14" s="5">
        <f t="shared" si="2"/>
        <v>0.45714285714285713</v>
      </c>
      <c r="Y14" s="5">
        <f t="shared" si="0"/>
        <v>0.4</v>
      </c>
    </row>
    <row r="15" spans="1:25" ht="20.25" thickTop="1" thickBot="1">
      <c r="B15" s="2" t="s">
        <v>17</v>
      </c>
      <c r="C15" s="3">
        <v>43831</v>
      </c>
      <c r="D15" s="4">
        <v>0.57579999999999998</v>
      </c>
      <c r="E15" s="4">
        <v>0.63639999999999997</v>
      </c>
      <c r="F15" s="4">
        <v>0.69699999999999995</v>
      </c>
      <c r="G15" s="4">
        <v>0.72729999999999995</v>
      </c>
      <c r="H15" s="4">
        <v>0.72729999999999995</v>
      </c>
      <c r="I15" s="4">
        <v>0.72729999999999995</v>
      </c>
      <c r="J15" s="2"/>
      <c r="K15" s="2">
        <v>33</v>
      </c>
      <c r="L15" s="2">
        <v>19</v>
      </c>
      <c r="M15" s="2">
        <v>21</v>
      </c>
      <c r="N15" s="2">
        <v>23</v>
      </c>
      <c r="O15" s="2">
        <v>24</v>
      </c>
      <c r="P15" s="2">
        <v>24</v>
      </c>
      <c r="Q15" s="2">
        <v>24</v>
      </c>
      <c r="R15" s="5">
        <f>SUM(M15:M15)/SUM(K15:K15)</f>
        <v>0.63636363636363635</v>
      </c>
    </row>
    <row r="16" spans="1:25" ht="20.25" thickTop="1" thickBot="1">
      <c r="B16" s="2" t="s">
        <v>17</v>
      </c>
      <c r="C16" s="3">
        <v>43862</v>
      </c>
      <c r="D16" s="4">
        <v>0.6512</v>
      </c>
      <c r="E16" s="4">
        <v>0.74419999999999997</v>
      </c>
      <c r="F16" s="4">
        <v>0.74419999999999997</v>
      </c>
      <c r="G16" s="4">
        <v>0.74419999999999997</v>
      </c>
      <c r="H16" s="4">
        <v>0.74419999999999997</v>
      </c>
      <c r="I16" s="4">
        <v>0.74419999999999997</v>
      </c>
      <c r="J16" s="2"/>
      <c r="K16" s="2">
        <v>43</v>
      </c>
      <c r="L16" s="2">
        <v>28</v>
      </c>
      <c r="M16" s="2">
        <v>32</v>
      </c>
      <c r="N16" s="2">
        <v>32</v>
      </c>
      <c r="O16" s="2">
        <v>32</v>
      </c>
      <c r="P16" s="2">
        <v>32</v>
      </c>
      <c r="Q16" s="2">
        <v>32</v>
      </c>
      <c r="R16" s="5">
        <f>SUM(M15:M16)/SUM(K15:K16)</f>
        <v>0.69736842105263153</v>
      </c>
    </row>
    <row r="17" spans="2:18" ht="20.25" thickTop="1" thickBot="1">
      <c r="B17" s="2" t="s">
        <v>17</v>
      </c>
      <c r="C17" s="3">
        <v>43891</v>
      </c>
      <c r="D17" s="4">
        <v>0.57889999999999997</v>
      </c>
      <c r="E17" s="4">
        <v>0.57889999999999997</v>
      </c>
      <c r="F17" s="4">
        <v>0.63160000000000005</v>
      </c>
      <c r="G17" s="4">
        <v>0.71050000000000002</v>
      </c>
      <c r="H17" s="4">
        <v>0.71050000000000002</v>
      </c>
      <c r="I17" s="4">
        <v>0.71050000000000002</v>
      </c>
      <c r="J17" s="2"/>
      <c r="K17" s="2">
        <v>38</v>
      </c>
      <c r="L17" s="2">
        <v>22</v>
      </c>
      <c r="M17" s="2">
        <v>22</v>
      </c>
      <c r="N17" s="2">
        <v>24</v>
      </c>
      <c r="O17" s="2">
        <v>27</v>
      </c>
      <c r="P17" s="2">
        <v>27</v>
      </c>
      <c r="Q17" s="2">
        <v>27</v>
      </c>
      <c r="R17" s="5">
        <f t="shared" ref="R17:R27" si="4">SUM(M15:M17)/SUM(K15:K17)</f>
        <v>0.65789473684210531</v>
      </c>
    </row>
    <row r="18" spans="2:18" ht="20.25" thickTop="1" thickBot="1">
      <c r="B18" s="2" t="s">
        <v>17</v>
      </c>
      <c r="C18" s="3">
        <v>43922</v>
      </c>
      <c r="D18" s="4">
        <v>0.6</v>
      </c>
      <c r="E18" s="4">
        <v>0.73329999999999995</v>
      </c>
      <c r="F18" s="4">
        <v>0.86670000000000003</v>
      </c>
      <c r="G18" s="4">
        <v>0.86670000000000003</v>
      </c>
      <c r="H18" s="4">
        <v>0.86670000000000003</v>
      </c>
      <c r="I18" s="4">
        <v>0.86670000000000003</v>
      </c>
      <c r="J18" s="2"/>
      <c r="K18" s="2">
        <v>15</v>
      </c>
      <c r="L18" s="2">
        <v>9</v>
      </c>
      <c r="M18" s="2">
        <v>11</v>
      </c>
      <c r="N18" s="2">
        <v>13</v>
      </c>
      <c r="O18" s="2">
        <v>13</v>
      </c>
      <c r="P18" s="2">
        <v>13</v>
      </c>
      <c r="Q18" s="2">
        <v>13</v>
      </c>
      <c r="R18" s="5">
        <f t="shared" si="4"/>
        <v>0.67708333333333337</v>
      </c>
    </row>
    <row r="19" spans="2:18" ht="20.25" thickTop="1" thickBot="1">
      <c r="B19" s="2" t="s">
        <v>17</v>
      </c>
      <c r="C19" s="3">
        <v>43952</v>
      </c>
      <c r="D19" s="4">
        <v>0.4194</v>
      </c>
      <c r="E19" s="4">
        <v>0.4516</v>
      </c>
      <c r="F19" s="4">
        <v>0.5484</v>
      </c>
      <c r="G19" s="4">
        <v>0.6129</v>
      </c>
      <c r="H19" s="4">
        <v>0.6129</v>
      </c>
      <c r="I19" s="4">
        <v>0.6452</v>
      </c>
      <c r="J19" s="2"/>
      <c r="K19" s="2">
        <v>31</v>
      </c>
      <c r="L19" s="2">
        <v>13</v>
      </c>
      <c r="M19" s="2">
        <v>14</v>
      </c>
      <c r="N19" s="2">
        <v>17</v>
      </c>
      <c r="O19" s="2">
        <v>19</v>
      </c>
      <c r="P19" s="2">
        <v>19</v>
      </c>
      <c r="Q19" s="2">
        <v>20</v>
      </c>
      <c r="R19" s="5">
        <f t="shared" si="4"/>
        <v>0.55952380952380953</v>
      </c>
    </row>
    <row r="20" spans="2:18" ht="20.25" thickTop="1" thickBot="1">
      <c r="B20" s="2" t="s">
        <v>17</v>
      </c>
      <c r="C20" s="3">
        <v>43983</v>
      </c>
      <c r="D20" s="4">
        <v>0.59460000000000002</v>
      </c>
      <c r="E20" s="4">
        <v>0.67569999999999997</v>
      </c>
      <c r="F20" s="4">
        <v>0.67569999999999997</v>
      </c>
      <c r="G20" s="4">
        <v>0.67569999999999997</v>
      </c>
      <c r="H20" s="4">
        <v>0.72970000000000002</v>
      </c>
      <c r="I20" s="4">
        <v>0.72970000000000002</v>
      </c>
      <c r="J20" s="2"/>
      <c r="K20" s="2">
        <v>37</v>
      </c>
      <c r="L20" s="2">
        <v>22</v>
      </c>
      <c r="M20" s="2">
        <v>25</v>
      </c>
      <c r="N20" s="2">
        <v>25</v>
      </c>
      <c r="O20" s="2">
        <v>25</v>
      </c>
      <c r="P20" s="2">
        <v>27</v>
      </c>
      <c r="Q20" s="2">
        <v>27</v>
      </c>
      <c r="R20" s="5">
        <f t="shared" si="4"/>
        <v>0.60240963855421692</v>
      </c>
    </row>
    <row r="21" spans="2:18" ht="20.25" thickTop="1" thickBot="1">
      <c r="B21" s="2" t="s">
        <v>17</v>
      </c>
      <c r="C21" s="3">
        <v>44013</v>
      </c>
      <c r="D21" s="4">
        <v>0.28570000000000001</v>
      </c>
      <c r="E21" s="4">
        <v>0.48570000000000002</v>
      </c>
      <c r="F21" s="4">
        <v>0.54290000000000005</v>
      </c>
      <c r="G21" s="4">
        <v>0.62860000000000005</v>
      </c>
      <c r="H21" s="4">
        <v>0.68569999999999998</v>
      </c>
      <c r="I21" s="4">
        <v>0.68569999999999998</v>
      </c>
      <c r="J21" s="2"/>
      <c r="K21" s="2">
        <v>35</v>
      </c>
      <c r="L21" s="2">
        <v>10</v>
      </c>
      <c r="M21" s="2">
        <v>17</v>
      </c>
      <c r="N21" s="2">
        <v>19</v>
      </c>
      <c r="O21" s="2">
        <v>22</v>
      </c>
      <c r="P21" s="2">
        <v>24</v>
      </c>
      <c r="Q21" s="2">
        <v>24</v>
      </c>
      <c r="R21" s="5">
        <f t="shared" si="4"/>
        <v>0.5436893203883495</v>
      </c>
    </row>
    <row r="22" spans="2:18" ht="20.25" thickTop="1" thickBot="1">
      <c r="B22" s="2" t="s">
        <v>17</v>
      </c>
      <c r="C22" s="3">
        <v>44044</v>
      </c>
      <c r="D22" s="4">
        <v>0.5</v>
      </c>
      <c r="E22" s="4">
        <v>0.57689999999999997</v>
      </c>
      <c r="F22" s="4">
        <v>0.57689999999999997</v>
      </c>
      <c r="G22" s="4">
        <v>0.61539999999999995</v>
      </c>
      <c r="H22" s="4">
        <v>0.65380000000000005</v>
      </c>
      <c r="I22" s="4">
        <v>0.65380000000000005</v>
      </c>
      <c r="J22" s="2"/>
      <c r="K22" s="2">
        <v>26</v>
      </c>
      <c r="L22" s="2">
        <v>13</v>
      </c>
      <c r="M22" s="2">
        <v>15</v>
      </c>
      <c r="N22" s="2">
        <v>15</v>
      </c>
      <c r="O22" s="2">
        <v>16</v>
      </c>
      <c r="P22" s="2">
        <v>17</v>
      </c>
      <c r="Q22" s="2">
        <v>17</v>
      </c>
      <c r="R22" s="5">
        <f t="shared" si="4"/>
        <v>0.58163265306122447</v>
      </c>
    </row>
    <row r="23" spans="2:18" ht="20.25" thickTop="1" thickBot="1">
      <c r="B23" s="2" t="s">
        <v>17</v>
      </c>
      <c r="C23" s="3">
        <v>44075</v>
      </c>
      <c r="D23" s="4">
        <v>0.59519999999999995</v>
      </c>
      <c r="E23" s="4">
        <v>0.64290000000000003</v>
      </c>
      <c r="F23" s="4">
        <v>0.66669999999999996</v>
      </c>
      <c r="G23" s="4">
        <v>0.6905</v>
      </c>
      <c r="H23" s="4">
        <v>0.6905</v>
      </c>
      <c r="I23" s="4">
        <v>0.6905</v>
      </c>
      <c r="J23" s="2"/>
      <c r="K23" s="2">
        <v>42</v>
      </c>
      <c r="L23" s="2">
        <v>25</v>
      </c>
      <c r="M23" s="2">
        <v>27</v>
      </c>
      <c r="N23" s="2">
        <v>28</v>
      </c>
      <c r="O23" s="2">
        <v>29</v>
      </c>
      <c r="P23" s="2">
        <v>29</v>
      </c>
      <c r="Q23" s="2">
        <v>29</v>
      </c>
      <c r="R23" s="5">
        <f t="shared" si="4"/>
        <v>0.57281553398058249</v>
      </c>
    </row>
    <row r="24" spans="2:18" ht="20.25" thickTop="1" thickBot="1">
      <c r="B24" s="2" t="s">
        <v>17</v>
      </c>
      <c r="C24" s="3">
        <v>44105</v>
      </c>
      <c r="D24" s="4">
        <v>0.4375</v>
      </c>
      <c r="E24" s="4">
        <v>0.53129999999999999</v>
      </c>
      <c r="F24" s="4">
        <v>0.59379999999999999</v>
      </c>
      <c r="G24" s="4">
        <v>0.59379999999999999</v>
      </c>
      <c r="H24" s="4">
        <v>0.59379999999999999</v>
      </c>
      <c r="I24" s="4">
        <v>0.59379999999999999</v>
      </c>
      <c r="J24" s="2"/>
      <c r="K24" s="2">
        <v>32</v>
      </c>
      <c r="L24" s="2">
        <v>14</v>
      </c>
      <c r="M24" s="2">
        <v>17</v>
      </c>
      <c r="N24" s="2">
        <v>19</v>
      </c>
      <c r="O24" s="2">
        <v>19</v>
      </c>
      <c r="P24" s="2">
        <v>19</v>
      </c>
      <c r="Q24" s="2">
        <v>19</v>
      </c>
      <c r="R24" s="5">
        <f t="shared" si="4"/>
        <v>0.59</v>
      </c>
    </row>
    <row r="25" spans="2:18" ht="20.25" thickTop="1" thickBot="1">
      <c r="B25" s="2" t="s">
        <v>17</v>
      </c>
      <c r="C25" s="3">
        <v>44136</v>
      </c>
      <c r="D25" s="4">
        <v>0.66669999999999996</v>
      </c>
      <c r="E25" s="4">
        <v>0.83330000000000004</v>
      </c>
      <c r="F25" s="4">
        <v>0.83330000000000004</v>
      </c>
      <c r="G25" s="4">
        <v>0.83330000000000004</v>
      </c>
      <c r="H25" s="4">
        <v>0.83330000000000004</v>
      </c>
      <c r="I25" s="4">
        <v>0.83330000000000004</v>
      </c>
      <c r="J25" s="2"/>
      <c r="K25" s="2">
        <v>6</v>
      </c>
      <c r="L25" s="2">
        <v>4</v>
      </c>
      <c r="M25" s="2">
        <v>5</v>
      </c>
      <c r="N25" s="2">
        <v>5</v>
      </c>
      <c r="O25" s="2">
        <v>5</v>
      </c>
      <c r="P25" s="2">
        <v>5</v>
      </c>
      <c r="Q25" s="2">
        <v>5</v>
      </c>
      <c r="R25" s="5">
        <f t="shared" si="4"/>
        <v>0.61250000000000004</v>
      </c>
    </row>
    <row r="26" spans="2:18" ht="20.25" thickTop="1" thickBot="1">
      <c r="B26" s="2" t="s">
        <v>17</v>
      </c>
      <c r="C26" s="3">
        <v>44166</v>
      </c>
      <c r="D26" s="4">
        <v>0.42859999999999998</v>
      </c>
      <c r="E26" s="4">
        <v>0.42859999999999998</v>
      </c>
      <c r="F26" s="4">
        <v>0.42859999999999998</v>
      </c>
      <c r="G26" s="4">
        <v>0.42859999999999998</v>
      </c>
      <c r="H26" s="4">
        <v>0.42859999999999998</v>
      </c>
      <c r="I26" s="4">
        <v>0.42859999999999998</v>
      </c>
      <c r="J26" s="2"/>
      <c r="K26" s="2">
        <v>7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5">
        <f t="shared" si="4"/>
        <v>0.55555555555555558</v>
      </c>
    </row>
    <row r="27" spans="2:18" ht="20.25" thickTop="1" thickBot="1">
      <c r="B27" s="2" t="s">
        <v>17</v>
      </c>
      <c r="C27" s="3">
        <v>44197</v>
      </c>
      <c r="D27" s="4">
        <v>0.36359999999999998</v>
      </c>
      <c r="E27" s="4">
        <v>0.36359999999999998</v>
      </c>
      <c r="F27" s="4">
        <v>0.36359999999999998</v>
      </c>
      <c r="G27" s="4">
        <v>0.36359999999999998</v>
      </c>
      <c r="H27" s="4">
        <v>0.36359999999999998</v>
      </c>
      <c r="I27" s="4">
        <v>0.36359999999999998</v>
      </c>
      <c r="J27" s="2"/>
      <c r="K27" s="2">
        <v>22</v>
      </c>
      <c r="L27" s="2">
        <v>8</v>
      </c>
      <c r="M27" s="2">
        <v>8</v>
      </c>
      <c r="N27" s="2">
        <v>8</v>
      </c>
      <c r="O27" s="2">
        <v>8</v>
      </c>
      <c r="P27" s="2">
        <v>8</v>
      </c>
      <c r="Q27" s="2">
        <v>8</v>
      </c>
      <c r="R27" s="5">
        <f t="shared" si="4"/>
        <v>0.45714285714285713</v>
      </c>
    </row>
    <row r="28" spans="2:18" ht="20.25" thickTop="1" thickBot="1">
      <c r="B28" s="2" t="s">
        <v>18</v>
      </c>
      <c r="C28" s="3">
        <v>43831</v>
      </c>
      <c r="D28" s="4">
        <v>0.66669999999999996</v>
      </c>
      <c r="E28" s="4">
        <v>0.66669999999999996</v>
      </c>
      <c r="F28" s="4">
        <v>0.66669999999999996</v>
      </c>
      <c r="G28" s="4">
        <v>0.66669999999999996</v>
      </c>
      <c r="H28" s="4">
        <v>0.66669999999999996</v>
      </c>
      <c r="I28" s="4">
        <v>0.66669999999999996</v>
      </c>
      <c r="J28" s="2"/>
      <c r="K28" s="2">
        <v>6</v>
      </c>
      <c r="L28" s="2">
        <v>4</v>
      </c>
      <c r="M28" s="2">
        <v>4</v>
      </c>
      <c r="N28" s="2">
        <v>4</v>
      </c>
      <c r="O28" s="2">
        <v>4</v>
      </c>
      <c r="P28" s="2">
        <v>4</v>
      </c>
      <c r="Q28" s="2">
        <v>4</v>
      </c>
      <c r="R28" s="5">
        <f>SUM(M28:M28)/SUM(K28:K28)</f>
        <v>0.66666666666666663</v>
      </c>
    </row>
    <row r="29" spans="2:18" ht="20.25" thickTop="1" thickBot="1">
      <c r="B29" s="2" t="s">
        <v>18</v>
      </c>
      <c r="C29" s="3">
        <v>43862</v>
      </c>
      <c r="D29" s="4">
        <v>0.75</v>
      </c>
      <c r="E29" s="4">
        <v>0.75</v>
      </c>
      <c r="F29" s="4">
        <v>0.75</v>
      </c>
      <c r="G29" s="4">
        <v>0.75</v>
      </c>
      <c r="H29" s="4">
        <v>0.75</v>
      </c>
      <c r="I29" s="4">
        <v>0.75</v>
      </c>
      <c r="J29" s="2"/>
      <c r="K29" s="2">
        <v>4</v>
      </c>
      <c r="L29" s="2">
        <v>3</v>
      </c>
      <c r="M29" s="2">
        <v>3</v>
      </c>
      <c r="N29" s="2">
        <v>3</v>
      </c>
      <c r="O29" s="2">
        <v>3</v>
      </c>
      <c r="P29" s="2">
        <v>3</v>
      </c>
      <c r="Q29" s="2">
        <v>3</v>
      </c>
      <c r="R29" s="5">
        <f>SUM(M28:M29)/SUM(K28:K29)</f>
        <v>0.7</v>
      </c>
    </row>
    <row r="30" spans="2:18" ht="20.25" thickTop="1" thickBot="1">
      <c r="B30" s="2" t="s">
        <v>18</v>
      </c>
      <c r="C30" s="3">
        <v>43891</v>
      </c>
      <c r="D30" s="4">
        <v>0.57140000000000002</v>
      </c>
      <c r="E30" s="4">
        <v>0.57140000000000002</v>
      </c>
      <c r="F30" s="4">
        <v>0.71430000000000005</v>
      </c>
      <c r="G30" s="4">
        <v>0.85709999999999997</v>
      </c>
      <c r="H30" s="4">
        <v>0.85709999999999997</v>
      </c>
      <c r="I30" s="4">
        <v>0.85709999999999997</v>
      </c>
      <c r="J30" s="2"/>
      <c r="K30" s="2">
        <v>7</v>
      </c>
      <c r="L30" s="2">
        <v>4</v>
      </c>
      <c r="M30" s="2">
        <v>4</v>
      </c>
      <c r="N30" s="2">
        <v>5</v>
      </c>
      <c r="O30" s="2">
        <v>6</v>
      </c>
      <c r="P30" s="2">
        <v>6</v>
      </c>
      <c r="Q30" s="2">
        <v>6</v>
      </c>
      <c r="R30" s="5">
        <f t="shared" ref="R30:R40" si="5">SUM(M28:M30)/SUM(K28:K30)</f>
        <v>0.6470588235294118</v>
      </c>
    </row>
    <row r="31" spans="2:18" ht="20.25" thickTop="1" thickBot="1">
      <c r="B31" s="2" t="s">
        <v>18</v>
      </c>
      <c r="C31" s="3">
        <v>43922</v>
      </c>
      <c r="D31" s="4">
        <v>0.33329999999999999</v>
      </c>
      <c r="E31" s="4">
        <v>0.33329999999999999</v>
      </c>
      <c r="F31" s="4">
        <v>0.66669999999999996</v>
      </c>
      <c r="G31" s="4">
        <v>0.66669999999999996</v>
      </c>
      <c r="H31" s="4">
        <v>0.66669999999999996</v>
      </c>
      <c r="I31" s="4">
        <v>0.66669999999999996</v>
      </c>
      <c r="J31" s="2"/>
      <c r="K31" s="2">
        <v>3</v>
      </c>
      <c r="L31" s="2">
        <v>1</v>
      </c>
      <c r="M31" s="2">
        <v>1</v>
      </c>
      <c r="N31" s="2">
        <v>2</v>
      </c>
      <c r="O31" s="2">
        <v>2</v>
      </c>
      <c r="P31" s="2">
        <v>2</v>
      </c>
      <c r="Q31" s="2">
        <v>2</v>
      </c>
      <c r="R31" s="5">
        <f t="shared" si="5"/>
        <v>0.5714285714285714</v>
      </c>
    </row>
    <row r="32" spans="2:18" ht="20.25" thickTop="1" thickBot="1">
      <c r="B32" s="2" t="s">
        <v>18</v>
      </c>
      <c r="C32" s="3">
        <v>43952</v>
      </c>
      <c r="D32" s="4">
        <v>0.4</v>
      </c>
      <c r="E32" s="4">
        <v>0.4</v>
      </c>
      <c r="F32" s="4">
        <v>0.4</v>
      </c>
      <c r="G32" s="4">
        <v>0.4</v>
      </c>
      <c r="H32" s="4">
        <v>0.4</v>
      </c>
      <c r="I32" s="4">
        <v>0.6</v>
      </c>
      <c r="J32" s="2"/>
      <c r="K32" s="2">
        <v>5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3</v>
      </c>
      <c r="R32" s="5">
        <f t="shared" si="5"/>
        <v>0.46666666666666667</v>
      </c>
    </row>
    <row r="33" spans="1:25" ht="20.25" thickTop="1" thickBot="1">
      <c r="B33" s="2" t="s">
        <v>18</v>
      </c>
      <c r="C33" s="3">
        <v>43983</v>
      </c>
      <c r="D33" s="4">
        <v>0.4</v>
      </c>
      <c r="E33" s="4">
        <v>0.4</v>
      </c>
      <c r="F33" s="4">
        <v>0.4</v>
      </c>
      <c r="G33" s="4">
        <v>0.4</v>
      </c>
      <c r="H33" s="4">
        <v>0.4</v>
      </c>
      <c r="I33" s="4">
        <v>0.4</v>
      </c>
      <c r="J33" s="2"/>
      <c r="K33" s="2">
        <v>5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5">
        <f t="shared" si="5"/>
        <v>0.38461538461538464</v>
      </c>
    </row>
    <row r="34" spans="1:25" ht="20.25" thickTop="1" thickBot="1">
      <c r="B34" s="2" t="s">
        <v>18</v>
      </c>
      <c r="C34" s="3">
        <v>44013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2"/>
      <c r="K34" s="2">
        <v>3</v>
      </c>
      <c r="L34" s="2">
        <v>3</v>
      </c>
      <c r="M34" s="2">
        <v>3</v>
      </c>
      <c r="N34" s="2">
        <v>3</v>
      </c>
      <c r="O34" s="2">
        <v>3</v>
      </c>
      <c r="P34" s="2">
        <v>3</v>
      </c>
      <c r="Q34" s="2">
        <v>3</v>
      </c>
      <c r="R34" s="5">
        <f t="shared" si="5"/>
        <v>0.53846153846153844</v>
      </c>
    </row>
    <row r="35" spans="1:25" ht="20.25" thickTop="1" thickBot="1">
      <c r="B35" s="2" t="s">
        <v>18</v>
      </c>
      <c r="C35" s="3">
        <v>44044</v>
      </c>
      <c r="D35" s="4">
        <v>0.5</v>
      </c>
      <c r="E35" s="4">
        <v>0.5</v>
      </c>
      <c r="F35" s="4">
        <v>0.5</v>
      </c>
      <c r="G35" s="4">
        <v>0.5</v>
      </c>
      <c r="H35" s="4">
        <v>0.5</v>
      </c>
      <c r="I35" s="4">
        <v>0.5</v>
      </c>
      <c r="J35" s="2"/>
      <c r="K35" s="2">
        <v>2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5">
        <f t="shared" si="5"/>
        <v>0.6</v>
      </c>
    </row>
    <row r="36" spans="1:25" ht="20.25" thickTop="1" thickBot="1">
      <c r="B36" s="2" t="s">
        <v>18</v>
      </c>
      <c r="C36" s="3">
        <v>44075</v>
      </c>
      <c r="D36" s="4">
        <v>0.5</v>
      </c>
      <c r="E36" s="4">
        <v>0.5</v>
      </c>
      <c r="F36" s="4">
        <v>0.5</v>
      </c>
      <c r="G36" s="4">
        <v>0.5</v>
      </c>
      <c r="H36" s="4">
        <v>0.5</v>
      </c>
      <c r="I36" s="4">
        <v>0.5</v>
      </c>
      <c r="J36" s="2"/>
      <c r="K36" s="2">
        <v>2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5">
        <f t="shared" si="5"/>
        <v>0.7142857142857143</v>
      </c>
    </row>
    <row r="37" spans="1:25" ht="20.25" thickTop="1" thickBot="1">
      <c r="B37" s="2" t="s">
        <v>18</v>
      </c>
      <c r="C37" s="3">
        <v>44105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2"/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5">
        <f t="shared" si="5"/>
        <v>0.33333333333333331</v>
      </c>
    </row>
    <row r="38" spans="1:25" ht="20.25" thickTop="1" thickBot="1">
      <c r="B38" s="2" t="s">
        <v>18</v>
      </c>
      <c r="C38" s="3">
        <v>44136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2"/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5">
        <f t="shared" si="5"/>
        <v>0.25</v>
      </c>
    </row>
    <row r="39" spans="1:25" ht="20.25" thickTop="1" thickBot="1">
      <c r="B39" s="2" t="s">
        <v>18</v>
      </c>
      <c r="C39" s="3">
        <v>44166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2"/>
      <c r="K39" s="2">
        <v>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5">
        <f t="shared" si="5"/>
        <v>0</v>
      </c>
    </row>
    <row r="40" spans="1:25" ht="20.25" thickTop="1" thickBot="1">
      <c r="B40" s="2" t="s">
        <v>18</v>
      </c>
      <c r="C40" s="3">
        <v>44197</v>
      </c>
      <c r="D40" s="4">
        <v>0.66669999999999996</v>
      </c>
      <c r="E40" s="4">
        <v>0.66669999999999996</v>
      </c>
      <c r="F40" s="4">
        <v>0.66669999999999996</v>
      </c>
      <c r="G40" s="4">
        <v>0.66669999999999996</v>
      </c>
      <c r="H40" s="4">
        <v>0.66669999999999996</v>
      </c>
      <c r="I40" s="4">
        <v>0.66669999999999996</v>
      </c>
      <c r="J40" s="2"/>
      <c r="K40" s="2">
        <v>3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5">
        <f t="shared" si="5"/>
        <v>0.4</v>
      </c>
    </row>
    <row r="41" spans="1:25" ht="51" thickTop="1" thickBot="1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/>
      <c r="K41" s="1" t="s">
        <v>8</v>
      </c>
      <c r="L41" s="1" t="s">
        <v>9</v>
      </c>
      <c r="M41" s="1" t="s">
        <v>10</v>
      </c>
      <c r="N41" s="1" t="s">
        <v>11</v>
      </c>
      <c r="O41" s="1" t="s">
        <v>12</v>
      </c>
      <c r="P41" s="1" t="s">
        <v>13</v>
      </c>
      <c r="Q41" s="1" t="s">
        <v>14</v>
      </c>
      <c r="T41" s="1" t="s">
        <v>0</v>
      </c>
      <c r="U41" s="1" t="s">
        <v>1</v>
      </c>
      <c r="V41" s="1" t="s">
        <v>19</v>
      </c>
      <c r="W41" s="1" t="s">
        <v>22</v>
      </c>
      <c r="X41" s="1" t="s">
        <v>23</v>
      </c>
      <c r="Y41" s="1" t="s">
        <v>24</v>
      </c>
    </row>
    <row r="42" spans="1:25" ht="20.25" thickTop="1" thickBot="1">
      <c r="A42" t="s">
        <v>30</v>
      </c>
      <c r="B42" s="2" t="s">
        <v>16</v>
      </c>
      <c r="C42" s="3">
        <v>43831</v>
      </c>
      <c r="D42" s="4">
        <v>0.22370000000000001</v>
      </c>
      <c r="E42" s="4">
        <v>0.25879999999999997</v>
      </c>
      <c r="F42" s="4">
        <v>0.26679999999999998</v>
      </c>
      <c r="G42" s="4">
        <v>0.28029999999999999</v>
      </c>
      <c r="H42" s="4">
        <v>0.28570000000000001</v>
      </c>
      <c r="I42" s="4">
        <v>0.29380000000000001</v>
      </c>
      <c r="J42" s="2"/>
      <c r="K42" s="2">
        <v>371</v>
      </c>
      <c r="L42" s="2">
        <v>83</v>
      </c>
      <c r="M42" s="2">
        <v>96</v>
      </c>
      <c r="N42" s="2">
        <v>99</v>
      </c>
      <c r="O42" s="2">
        <v>104</v>
      </c>
      <c r="P42" s="2">
        <v>106</v>
      </c>
      <c r="Q42" s="2">
        <v>109</v>
      </c>
      <c r="R42" s="5">
        <f>SUM(M42:M42)/SUM(K42:K42)</f>
        <v>0.2587601078167116</v>
      </c>
      <c r="T42" s="2" t="s">
        <v>32</v>
      </c>
      <c r="U42" s="3">
        <v>43831</v>
      </c>
      <c r="V42" s="5" t="e">
        <f>All!#REF!</f>
        <v>#REF!</v>
      </c>
      <c r="W42" s="5">
        <f>R42</f>
        <v>0.2587601078167116</v>
      </c>
      <c r="X42" s="5">
        <f>R55</f>
        <v>0.359375</v>
      </c>
      <c r="Y42" s="5">
        <f>R68</f>
        <v>0.125</v>
      </c>
    </row>
    <row r="43" spans="1:25" ht="20.25" thickTop="1" thickBot="1">
      <c r="B43" s="2" t="s">
        <v>16</v>
      </c>
      <c r="C43" s="3">
        <v>43862</v>
      </c>
      <c r="D43" s="4">
        <v>0.27060000000000001</v>
      </c>
      <c r="E43" s="4">
        <v>0.29120000000000001</v>
      </c>
      <c r="F43" s="4">
        <v>0.30409999999999998</v>
      </c>
      <c r="G43" s="4">
        <v>0.3196</v>
      </c>
      <c r="H43" s="4">
        <v>0.33250000000000002</v>
      </c>
      <c r="I43" s="4">
        <v>0.34539999999999998</v>
      </c>
      <c r="J43" s="2"/>
      <c r="K43" s="2">
        <v>388</v>
      </c>
      <c r="L43" s="2">
        <v>105</v>
      </c>
      <c r="M43" s="2">
        <v>113</v>
      </c>
      <c r="N43" s="2">
        <v>118</v>
      </c>
      <c r="O43" s="2">
        <v>124</v>
      </c>
      <c r="P43" s="2">
        <v>129</v>
      </c>
      <c r="Q43" s="2">
        <v>134</v>
      </c>
      <c r="R43" s="5">
        <f>SUM(M42:M43)/SUM(K42:K43)</f>
        <v>0.27536231884057971</v>
      </c>
      <c r="T43" s="2" t="s">
        <v>32</v>
      </c>
      <c r="U43" s="3">
        <v>43862</v>
      </c>
      <c r="V43" s="5">
        <f>All!R41</f>
        <v>0.620253164556962</v>
      </c>
      <c r="W43" s="5">
        <f t="shared" ref="W43:W53" si="6">R43</f>
        <v>0.27536231884057971</v>
      </c>
      <c r="X43" s="5">
        <f t="shared" ref="X43:X54" si="7">R56</f>
        <v>0.3515625</v>
      </c>
      <c r="Y43" s="5">
        <f t="shared" ref="Y43:Y54" si="8">R69</f>
        <v>0.36842105263157893</v>
      </c>
    </row>
    <row r="44" spans="1:25" ht="20.25" thickTop="1" thickBot="1">
      <c r="B44" s="2" t="s">
        <v>16</v>
      </c>
      <c r="C44" s="3">
        <v>43891</v>
      </c>
      <c r="D44" s="4">
        <v>0.23369999999999999</v>
      </c>
      <c r="E44" s="4">
        <v>0.26629999999999998</v>
      </c>
      <c r="F44" s="4">
        <v>0.28389999999999999</v>
      </c>
      <c r="G44" s="4">
        <v>0.31909999999999999</v>
      </c>
      <c r="H44" s="4">
        <v>0.3518</v>
      </c>
      <c r="I44" s="4">
        <v>0.36430000000000001</v>
      </c>
      <c r="J44" s="2"/>
      <c r="K44" s="2">
        <v>398</v>
      </c>
      <c r="L44" s="2">
        <v>93</v>
      </c>
      <c r="M44" s="2">
        <v>106</v>
      </c>
      <c r="N44" s="2">
        <v>113</v>
      </c>
      <c r="O44" s="2">
        <v>127</v>
      </c>
      <c r="P44" s="2">
        <v>140</v>
      </c>
      <c r="Q44" s="2">
        <v>145</v>
      </c>
      <c r="R44" s="5">
        <f t="shared" ref="R44:R54" si="9">SUM(M42:M44)/SUM(K42:K44)</f>
        <v>0.27225583405358689</v>
      </c>
      <c r="T44" s="2" t="s">
        <v>32</v>
      </c>
      <c r="U44" s="3">
        <v>43891</v>
      </c>
      <c r="V44" s="5">
        <f>All!R42</f>
        <v>0.6347305389221557</v>
      </c>
      <c r="W44" s="5">
        <f t="shared" si="6"/>
        <v>0.27225583405358689</v>
      </c>
      <c r="X44" s="5">
        <f t="shared" si="7"/>
        <v>0.34682080924855491</v>
      </c>
      <c r="Y44" s="5">
        <f t="shared" si="8"/>
        <v>0.28000000000000003</v>
      </c>
    </row>
    <row r="45" spans="1:25" ht="20.25" thickTop="1" thickBot="1">
      <c r="B45" s="2" t="s">
        <v>16</v>
      </c>
      <c r="C45" s="3">
        <v>43922</v>
      </c>
      <c r="D45" s="4">
        <v>0.24460000000000001</v>
      </c>
      <c r="E45" s="4">
        <v>0.2918</v>
      </c>
      <c r="F45" s="4">
        <v>0.29609999999999997</v>
      </c>
      <c r="G45" s="4">
        <v>0.31330000000000002</v>
      </c>
      <c r="H45" s="4">
        <v>0.33050000000000002</v>
      </c>
      <c r="I45" s="4">
        <v>0.33479999999999999</v>
      </c>
      <c r="J45" s="2"/>
      <c r="K45" s="2">
        <v>233</v>
      </c>
      <c r="L45" s="2">
        <v>57</v>
      </c>
      <c r="M45" s="2">
        <v>68</v>
      </c>
      <c r="N45" s="2">
        <v>69</v>
      </c>
      <c r="O45" s="2">
        <v>73</v>
      </c>
      <c r="P45" s="2">
        <v>77</v>
      </c>
      <c r="Q45" s="2">
        <v>78</v>
      </c>
      <c r="R45" s="5">
        <f t="shared" si="9"/>
        <v>0.28164867517173697</v>
      </c>
      <c r="T45" s="2" t="s">
        <v>32</v>
      </c>
      <c r="U45" s="3">
        <v>43922</v>
      </c>
      <c r="V45" s="5">
        <f>All!R43</f>
        <v>0.63961038961038963</v>
      </c>
      <c r="W45" s="5">
        <f t="shared" si="6"/>
        <v>0.28164867517173697</v>
      </c>
      <c r="X45" s="5">
        <f t="shared" si="7"/>
        <v>0.29251700680272108</v>
      </c>
      <c r="Y45" s="5">
        <f t="shared" si="8"/>
        <v>0.3</v>
      </c>
    </row>
    <row r="46" spans="1:25" ht="20.25" thickTop="1" thickBot="1">
      <c r="B46" s="2" t="s">
        <v>16</v>
      </c>
      <c r="C46" s="3">
        <v>43952</v>
      </c>
      <c r="D46" s="4">
        <v>0.2656</v>
      </c>
      <c r="E46" s="4">
        <v>0.29509999999999997</v>
      </c>
      <c r="F46" s="4">
        <v>0.32129999999999997</v>
      </c>
      <c r="G46" s="4">
        <v>0.34429999999999999</v>
      </c>
      <c r="H46" s="4">
        <v>0.3508</v>
      </c>
      <c r="I46" s="4">
        <v>0.3574</v>
      </c>
      <c r="J46" s="2"/>
      <c r="K46" s="2">
        <v>305</v>
      </c>
      <c r="L46" s="2">
        <v>81</v>
      </c>
      <c r="M46" s="2">
        <v>90</v>
      </c>
      <c r="N46" s="2">
        <v>98</v>
      </c>
      <c r="O46" s="2">
        <v>105</v>
      </c>
      <c r="P46" s="2">
        <v>107</v>
      </c>
      <c r="Q46" s="2">
        <v>109</v>
      </c>
      <c r="R46" s="5">
        <f t="shared" si="9"/>
        <v>0.28205128205128205</v>
      </c>
      <c r="T46" s="2" t="s">
        <v>32</v>
      </c>
      <c r="U46" s="3">
        <v>43952</v>
      </c>
      <c r="V46" s="5">
        <f>All!R44</f>
        <v>0.64066852367688021</v>
      </c>
      <c r="W46" s="5">
        <f t="shared" si="6"/>
        <v>0.28205128205128205</v>
      </c>
      <c r="X46" s="5">
        <f t="shared" si="7"/>
        <v>0.28187919463087246</v>
      </c>
      <c r="Y46" s="5">
        <f t="shared" si="8"/>
        <v>7.6923076923076927E-2</v>
      </c>
    </row>
    <row r="47" spans="1:25" ht="20.25" thickTop="1" thickBot="1">
      <c r="B47" s="2" t="s">
        <v>16</v>
      </c>
      <c r="C47" s="3">
        <v>43983</v>
      </c>
      <c r="D47" s="4">
        <v>0.25459999999999999</v>
      </c>
      <c r="E47" s="4">
        <v>0.27560000000000001</v>
      </c>
      <c r="F47" s="4">
        <v>0.29659999999999997</v>
      </c>
      <c r="G47" s="4">
        <v>0.31230000000000002</v>
      </c>
      <c r="H47" s="4">
        <v>0.33600000000000002</v>
      </c>
      <c r="I47" s="4">
        <v>0.34910000000000002</v>
      </c>
      <c r="J47" s="2"/>
      <c r="K47" s="2">
        <v>381</v>
      </c>
      <c r="L47" s="2">
        <v>97</v>
      </c>
      <c r="M47" s="2">
        <v>105</v>
      </c>
      <c r="N47" s="2">
        <v>113</v>
      </c>
      <c r="O47" s="2">
        <v>119</v>
      </c>
      <c r="P47" s="2">
        <v>128</v>
      </c>
      <c r="Q47" s="2">
        <v>133</v>
      </c>
      <c r="R47" s="5">
        <f t="shared" si="9"/>
        <v>0.28618063112078346</v>
      </c>
      <c r="T47" s="2" t="s">
        <v>32</v>
      </c>
      <c r="U47" s="3">
        <v>43983</v>
      </c>
      <c r="V47" s="5">
        <f>All!R45</f>
        <v>0.61206896551724133</v>
      </c>
      <c r="W47" s="5">
        <f t="shared" si="6"/>
        <v>0.28618063112078346</v>
      </c>
      <c r="X47" s="5">
        <f t="shared" si="7"/>
        <v>0.30386740331491713</v>
      </c>
      <c r="Y47" s="5">
        <f t="shared" si="8"/>
        <v>0.14285714285714285</v>
      </c>
    </row>
    <row r="48" spans="1:25" ht="20.25" thickTop="1" thickBot="1">
      <c r="B48" s="2" t="s">
        <v>16</v>
      </c>
      <c r="C48" s="3">
        <v>44013</v>
      </c>
      <c r="D48" s="4">
        <v>0.21410000000000001</v>
      </c>
      <c r="E48" s="4">
        <v>0.25330000000000003</v>
      </c>
      <c r="F48" s="4">
        <v>0.26889999999999997</v>
      </c>
      <c r="G48" s="4">
        <v>0.29499999999999998</v>
      </c>
      <c r="H48" s="4">
        <v>0.31330000000000002</v>
      </c>
      <c r="I48" s="4">
        <v>0.3211</v>
      </c>
      <c r="J48" s="2"/>
      <c r="K48" s="2">
        <v>383</v>
      </c>
      <c r="L48" s="2">
        <v>82</v>
      </c>
      <c r="M48" s="2">
        <v>97</v>
      </c>
      <c r="N48" s="2">
        <v>103</v>
      </c>
      <c r="O48" s="2">
        <v>113</v>
      </c>
      <c r="P48" s="2">
        <v>120</v>
      </c>
      <c r="Q48" s="2">
        <v>123</v>
      </c>
      <c r="R48" s="5">
        <f t="shared" si="9"/>
        <v>0.27315247895229189</v>
      </c>
      <c r="T48" s="2" t="s">
        <v>32</v>
      </c>
      <c r="U48" s="3">
        <v>44013</v>
      </c>
      <c r="V48" s="5">
        <f>All!R46</f>
        <v>0.58935361216730042</v>
      </c>
      <c r="W48" s="5">
        <f t="shared" si="6"/>
        <v>0.27315247895229189</v>
      </c>
      <c r="X48" s="5">
        <f t="shared" si="7"/>
        <v>0.34741784037558687</v>
      </c>
      <c r="Y48" s="5">
        <f t="shared" si="8"/>
        <v>0.1875</v>
      </c>
    </row>
    <row r="49" spans="2:25" ht="20.25" thickTop="1" thickBot="1">
      <c r="B49" s="2" t="s">
        <v>16</v>
      </c>
      <c r="C49" s="3">
        <v>44044</v>
      </c>
      <c r="D49" s="4">
        <v>0.2112</v>
      </c>
      <c r="E49" s="4">
        <v>0.2384</v>
      </c>
      <c r="F49" s="4">
        <v>0.26939999999999997</v>
      </c>
      <c r="G49" s="4">
        <v>0.27910000000000001</v>
      </c>
      <c r="H49" s="4">
        <v>0.29260000000000003</v>
      </c>
      <c r="I49" s="4">
        <v>0.29459999999999997</v>
      </c>
      <c r="J49" s="2"/>
      <c r="K49" s="2">
        <v>516</v>
      </c>
      <c r="L49" s="2">
        <v>109</v>
      </c>
      <c r="M49" s="2">
        <v>123</v>
      </c>
      <c r="N49" s="2">
        <v>139</v>
      </c>
      <c r="O49" s="2">
        <v>144</v>
      </c>
      <c r="P49" s="2">
        <v>151</v>
      </c>
      <c r="Q49" s="2">
        <v>152</v>
      </c>
      <c r="R49" s="5">
        <f t="shared" si="9"/>
        <v>0.25390625</v>
      </c>
      <c r="T49" s="2" t="s">
        <v>32</v>
      </c>
      <c r="U49" s="3">
        <v>44044</v>
      </c>
      <c r="V49" s="5">
        <f>All!R47</f>
        <v>0.55844155844155841</v>
      </c>
      <c r="W49" s="5">
        <f t="shared" si="6"/>
        <v>0.25390625</v>
      </c>
      <c r="X49" s="5">
        <f t="shared" si="7"/>
        <v>0.39908256880733944</v>
      </c>
      <c r="Y49" s="5">
        <f t="shared" si="8"/>
        <v>0.13333333333333333</v>
      </c>
    </row>
    <row r="50" spans="2:25" ht="20.25" thickTop="1" thickBot="1">
      <c r="B50" s="2" t="s">
        <v>16</v>
      </c>
      <c r="C50" s="3">
        <v>44075</v>
      </c>
      <c r="D50" s="4">
        <v>0.2286</v>
      </c>
      <c r="E50" s="4">
        <v>0.26740000000000003</v>
      </c>
      <c r="F50" s="4">
        <v>0.28739999999999999</v>
      </c>
      <c r="G50" s="4">
        <v>0.30349999999999999</v>
      </c>
      <c r="H50" s="4">
        <v>0.30880000000000002</v>
      </c>
      <c r="I50" s="4">
        <v>0.30880000000000002</v>
      </c>
      <c r="J50" s="2"/>
      <c r="K50" s="2">
        <v>748</v>
      </c>
      <c r="L50" s="2">
        <v>171</v>
      </c>
      <c r="M50" s="2">
        <v>200</v>
      </c>
      <c r="N50" s="2">
        <v>215</v>
      </c>
      <c r="O50" s="2">
        <v>227</v>
      </c>
      <c r="P50" s="2">
        <v>231</v>
      </c>
      <c r="Q50" s="2">
        <v>231</v>
      </c>
      <c r="R50" s="5">
        <f t="shared" si="9"/>
        <v>0.25500910746812389</v>
      </c>
      <c r="T50" s="2" t="s">
        <v>32</v>
      </c>
      <c r="U50" s="3">
        <v>44075</v>
      </c>
      <c r="V50" s="5">
        <f>All!R48</f>
        <v>0.60526315789473684</v>
      </c>
      <c r="W50" s="5">
        <f t="shared" si="6"/>
        <v>0.25500910746812389</v>
      </c>
      <c r="X50" s="5">
        <f t="shared" si="7"/>
        <v>0.4331983805668016</v>
      </c>
      <c r="Y50" s="5">
        <f t="shared" si="8"/>
        <v>0.1</v>
      </c>
    </row>
    <row r="51" spans="2:25" ht="20.25" thickTop="1" thickBot="1">
      <c r="B51" s="2" t="s">
        <v>16</v>
      </c>
      <c r="C51" s="3">
        <v>44105</v>
      </c>
      <c r="D51" s="4">
        <v>0.27950000000000003</v>
      </c>
      <c r="E51" s="4">
        <v>0.30020000000000002</v>
      </c>
      <c r="F51" s="4">
        <v>0.31180000000000002</v>
      </c>
      <c r="G51" s="4">
        <v>0.317</v>
      </c>
      <c r="H51" s="4">
        <v>0.317</v>
      </c>
      <c r="I51" s="4">
        <v>0.317</v>
      </c>
      <c r="J51" s="2"/>
      <c r="K51" s="2">
        <v>1549</v>
      </c>
      <c r="L51" s="2">
        <v>433</v>
      </c>
      <c r="M51" s="2">
        <v>465</v>
      </c>
      <c r="N51" s="2">
        <v>483</v>
      </c>
      <c r="O51" s="2">
        <v>491</v>
      </c>
      <c r="P51" s="2">
        <v>491</v>
      </c>
      <c r="Q51" s="2">
        <v>491</v>
      </c>
      <c r="R51" s="5">
        <f t="shared" si="9"/>
        <v>0.28012797724848915</v>
      </c>
      <c r="T51" s="2" t="s">
        <v>32</v>
      </c>
      <c r="U51" s="3">
        <v>44105</v>
      </c>
      <c r="V51" s="5">
        <f>All!R49</f>
        <v>0.61111111111111116</v>
      </c>
      <c r="W51" s="5">
        <f t="shared" si="6"/>
        <v>0.28012797724848915</v>
      </c>
      <c r="X51" s="5">
        <f t="shared" si="7"/>
        <v>0.4921875</v>
      </c>
      <c r="Y51" s="5">
        <f t="shared" si="8"/>
        <v>0.25</v>
      </c>
    </row>
    <row r="52" spans="2:25" ht="20.25" thickTop="1" thickBot="1">
      <c r="B52" s="2" t="s">
        <v>16</v>
      </c>
      <c r="C52" s="3">
        <v>44136</v>
      </c>
      <c r="D52" s="4">
        <v>0.15989999999999999</v>
      </c>
      <c r="E52" s="4">
        <v>0.1837</v>
      </c>
      <c r="F52" s="4">
        <v>0.19270000000000001</v>
      </c>
      <c r="G52" s="4">
        <v>0.19270000000000001</v>
      </c>
      <c r="H52" s="4">
        <v>0.19270000000000001</v>
      </c>
      <c r="I52" s="4">
        <v>0.19270000000000001</v>
      </c>
      <c r="J52" s="2"/>
      <c r="K52" s="2">
        <v>882</v>
      </c>
      <c r="L52" s="2">
        <v>141</v>
      </c>
      <c r="M52" s="2">
        <v>162</v>
      </c>
      <c r="N52" s="2">
        <v>170</v>
      </c>
      <c r="O52" s="2">
        <v>170</v>
      </c>
      <c r="P52" s="2">
        <v>170</v>
      </c>
      <c r="Q52" s="2">
        <v>170</v>
      </c>
      <c r="R52" s="5">
        <f t="shared" si="9"/>
        <v>0.2601446995910664</v>
      </c>
      <c r="T52" s="2" t="s">
        <v>32</v>
      </c>
      <c r="U52" s="3">
        <v>44136</v>
      </c>
      <c r="V52" s="5">
        <f>All!R50</f>
        <v>0.59405940594059403</v>
      </c>
      <c r="W52" s="5">
        <f t="shared" si="6"/>
        <v>0.2601446995910664</v>
      </c>
      <c r="X52" s="5">
        <f t="shared" si="7"/>
        <v>0.49479166666666669</v>
      </c>
      <c r="Y52" s="5">
        <f t="shared" si="8"/>
        <v>0.27272727272727271</v>
      </c>
    </row>
    <row r="53" spans="2:25" ht="20.25" thickTop="1" thickBot="1">
      <c r="B53" s="2" t="s">
        <v>16</v>
      </c>
      <c r="C53" s="3">
        <v>44166</v>
      </c>
      <c r="D53" s="4">
        <v>0.1515</v>
      </c>
      <c r="E53" s="4">
        <v>0.17</v>
      </c>
      <c r="F53" s="4">
        <v>0.17</v>
      </c>
      <c r="G53" s="4">
        <v>0.17</v>
      </c>
      <c r="H53" s="4">
        <v>0.17</v>
      </c>
      <c r="I53" s="4">
        <v>0.17</v>
      </c>
      <c r="J53" s="2"/>
      <c r="K53" s="2">
        <v>647</v>
      </c>
      <c r="L53" s="2">
        <v>98</v>
      </c>
      <c r="M53" s="2">
        <v>110</v>
      </c>
      <c r="N53" s="2">
        <v>110</v>
      </c>
      <c r="O53" s="2">
        <v>110</v>
      </c>
      <c r="P53" s="2">
        <v>110</v>
      </c>
      <c r="Q53" s="2">
        <v>110</v>
      </c>
      <c r="R53" s="5">
        <f t="shared" si="9"/>
        <v>0.23944119558154645</v>
      </c>
      <c r="T53" s="2" t="s">
        <v>32</v>
      </c>
      <c r="U53" s="3">
        <v>44166</v>
      </c>
      <c r="V53" s="5">
        <f>All!R51</f>
        <v>0.5679012345679012</v>
      </c>
      <c r="W53" s="5">
        <f t="shared" si="6"/>
        <v>0.23944119558154645</v>
      </c>
      <c r="X53" s="5">
        <f t="shared" si="7"/>
        <v>0.47169811320754718</v>
      </c>
      <c r="Y53" s="5">
        <f t="shared" si="8"/>
        <v>0.36363636363636365</v>
      </c>
    </row>
    <row r="54" spans="2:25" ht="20.25" thickTop="1" thickBot="1">
      <c r="B54" s="2" t="s">
        <v>16</v>
      </c>
      <c r="C54" s="3">
        <v>44197</v>
      </c>
      <c r="D54" s="4">
        <v>0.1167</v>
      </c>
      <c r="E54" s="4">
        <v>0.1167</v>
      </c>
      <c r="F54" s="4">
        <v>0.1167</v>
      </c>
      <c r="G54" s="4">
        <v>0.1167</v>
      </c>
      <c r="H54" s="4">
        <v>0.1167</v>
      </c>
      <c r="I54" s="4">
        <v>0.1167</v>
      </c>
      <c r="J54" s="2"/>
      <c r="K54" s="2">
        <v>651</v>
      </c>
      <c r="L54" s="2">
        <v>76</v>
      </c>
      <c r="M54" s="2">
        <v>76</v>
      </c>
      <c r="N54" s="2">
        <v>76</v>
      </c>
      <c r="O54" s="2">
        <v>76</v>
      </c>
      <c r="P54" s="2">
        <v>76</v>
      </c>
      <c r="Q54" s="2">
        <v>76</v>
      </c>
      <c r="R54" s="5">
        <f t="shared" si="9"/>
        <v>0.15963302752293579</v>
      </c>
      <c r="T54" s="2" t="s">
        <v>32</v>
      </c>
      <c r="U54" s="3">
        <v>44197</v>
      </c>
      <c r="V54" s="5">
        <f>All!R52</f>
        <v>0.48148148148148145</v>
      </c>
      <c r="W54" s="5">
        <f>R54</f>
        <v>0.15963302752293579</v>
      </c>
      <c r="X54" s="5">
        <f t="shared" si="7"/>
        <v>0.14285714285714285</v>
      </c>
      <c r="Y54" s="5">
        <f t="shared" si="8"/>
        <v>0.125</v>
      </c>
    </row>
    <row r="55" spans="2:25" ht="20.25" thickTop="1" thickBot="1">
      <c r="B55" s="2" t="s">
        <v>17</v>
      </c>
      <c r="C55" s="3">
        <v>43831</v>
      </c>
      <c r="D55" s="4">
        <v>0.3281</v>
      </c>
      <c r="E55" s="4">
        <v>0.3594</v>
      </c>
      <c r="F55" s="4">
        <v>0.3594</v>
      </c>
      <c r="G55" s="4">
        <v>0.375</v>
      </c>
      <c r="H55" s="4">
        <v>0.4219</v>
      </c>
      <c r="I55" s="4">
        <v>0.4219</v>
      </c>
      <c r="J55" s="2"/>
      <c r="K55" s="2">
        <v>64</v>
      </c>
      <c r="L55" s="2">
        <v>21</v>
      </c>
      <c r="M55" s="2">
        <v>23</v>
      </c>
      <c r="N55" s="2">
        <v>23</v>
      </c>
      <c r="O55" s="2">
        <v>24</v>
      </c>
      <c r="P55" s="2">
        <v>27</v>
      </c>
      <c r="Q55" s="2">
        <v>27</v>
      </c>
      <c r="R55" s="5">
        <f>SUM(M55:M55)/SUM(K55:K55)</f>
        <v>0.359375</v>
      </c>
    </row>
    <row r="56" spans="2:25" ht="20.25" thickTop="1" thickBot="1">
      <c r="B56" s="2" t="s">
        <v>17</v>
      </c>
      <c r="C56" s="3">
        <v>43862</v>
      </c>
      <c r="D56" s="4">
        <v>0.3125</v>
      </c>
      <c r="E56" s="4">
        <v>0.34379999999999999</v>
      </c>
      <c r="F56" s="4">
        <v>0.34379999999999999</v>
      </c>
      <c r="G56" s="4">
        <v>0.3594</v>
      </c>
      <c r="H56" s="4">
        <v>0.375</v>
      </c>
      <c r="I56" s="4">
        <v>0.3906</v>
      </c>
      <c r="J56" s="2"/>
      <c r="K56" s="2">
        <v>64</v>
      </c>
      <c r="L56" s="2">
        <v>20</v>
      </c>
      <c r="M56" s="2">
        <v>22</v>
      </c>
      <c r="N56" s="2">
        <v>22</v>
      </c>
      <c r="O56" s="2">
        <v>23</v>
      </c>
      <c r="P56" s="2">
        <v>24</v>
      </c>
      <c r="Q56" s="2">
        <v>25</v>
      </c>
      <c r="R56" s="5">
        <f>SUM(M55:M56)/SUM(K55:K56)</f>
        <v>0.3515625</v>
      </c>
    </row>
    <row r="57" spans="2:25" ht="20.25" thickTop="1" thickBot="1">
      <c r="B57" s="2" t="s">
        <v>17</v>
      </c>
      <c r="C57" s="3">
        <v>43891</v>
      </c>
      <c r="D57" s="4">
        <v>0.33329999999999999</v>
      </c>
      <c r="E57" s="4">
        <v>0.33329999999999999</v>
      </c>
      <c r="F57" s="4">
        <v>0.37780000000000002</v>
      </c>
      <c r="G57" s="4">
        <v>0.4667</v>
      </c>
      <c r="H57" s="4">
        <v>0.4889</v>
      </c>
      <c r="I57" s="4">
        <v>0.5111</v>
      </c>
      <c r="J57" s="2"/>
      <c r="K57" s="2">
        <v>45</v>
      </c>
      <c r="L57" s="2">
        <v>15</v>
      </c>
      <c r="M57" s="2">
        <v>15</v>
      </c>
      <c r="N57" s="2">
        <v>17</v>
      </c>
      <c r="O57" s="2">
        <v>21</v>
      </c>
      <c r="P57" s="2">
        <v>22</v>
      </c>
      <c r="Q57" s="2">
        <v>23</v>
      </c>
      <c r="R57" s="5">
        <f t="shared" ref="R57:R67" si="10">SUM(M55:M57)/SUM(K55:K57)</f>
        <v>0.34682080924855491</v>
      </c>
    </row>
    <row r="58" spans="2:25" ht="20.25" thickTop="1" thickBot="1">
      <c r="B58" s="2" t="s">
        <v>17</v>
      </c>
      <c r="C58" s="3">
        <v>43922</v>
      </c>
      <c r="D58" s="4">
        <v>0.13159999999999999</v>
      </c>
      <c r="E58" s="4">
        <v>0.15790000000000001</v>
      </c>
      <c r="F58" s="4">
        <v>0.23680000000000001</v>
      </c>
      <c r="G58" s="4">
        <v>0.23680000000000001</v>
      </c>
      <c r="H58" s="4">
        <v>0.23680000000000001</v>
      </c>
      <c r="I58" s="4">
        <v>0.23680000000000001</v>
      </c>
      <c r="J58" s="2"/>
      <c r="K58" s="2">
        <v>38</v>
      </c>
      <c r="L58" s="2">
        <v>5</v>
      </c>
      <c r="M58" s="2">
        <v>6</v>
      </c>
      <c r="N58" s="2">
        <v>9</v>
      </c>
      <c r="O58" s="2">
        <v>9</v>
      </c>
      <c r="P58" s="2">
        <v>9</v>
      </c>
      <c r="Q58" s="2">
        <v>9</v>
      </c>
      <c r="R58" s="5">
        <f t="shared" si="10"/>
        <v>0.29251700680272108</v>
      </c>
    </row>
    <row r="59" spans="2:25" ht="20.25" thickTop="1" thickBot="1">
      <c r="B59" s="2" t="s">
        <v>17</v>
      </c>
      <c r="C59" s="3">
        <v>43952</v>
      </c>
      <c r="D59" s="4">
        <v>0.2424</v>
      </c>
      <c r="E59" s="4">
        <v>0.31819999999999998</v>
      </c>
      <c r="F59" s="4">
        <v>0.34849999999999998</v>
      </c>
      <c r="G59" s="4">
        <v>0.34849999999999998</v>
      </c>
      <c r="H59" s="4">
        <v>0.37880000000000003</v>
      </c>
      <c r="I59" s="4">
        <v>0.37880000000000003</v>
      </c>
      <c r="J59" s="2"/>
      <c r="K59" s="2">
        <v>66</v>
      </c>
      <c r="L59" s="2">
        <v>16</v>
      </c>
      <c r="M59" s="2">
        <v>21</v>
      </c>
      <c r="N59" s="2">
        <v>23</v>
      </c>
      <c r="O59" s="2">
        <v>23</v>
      </c>
      <c r="P59" s="2">
        <v>25</v>
      </c>
      <c r="Q59" s="2">
        <v>25</v>
      </c>
      <c r="R59" s="5">
        <f t="shared" si="10"/>
        <v>0.28187919463087246</v>
      </c>
    </row>
    <row r="60" spans="2:25" ht="20.25" thickTop="1" thickBot="1">
      <c r="B60" s="2" t="s">
        <v>17</v>
      </c>
      <c r="C60" s="3">
        <v>43983</v>
      </c>
      <c r="D60" s="4">
        <v>0.29870000000000002</v>
      </c>
      <c r="E60" s="4">
        <v>0.36359999999999998</v>
      </c>
      <c r="F60" s="4">
        <v>0.37659999999999999</v>
      </c>
      <c r="G60" s="4">
        <v>0.41560000000000002</v>
      </c>
      <c r="H60" s="4">
        <v>0.44159999999999999</v>
      </c>
      <c r="I60" s="4">
        <v>0.44159999999999999</v>
      </c>
      <c r="J60" s="2"/>
      <c r="K60" s="2">
        <v>77</v>
      </c>
      <c r="L60" s="2">
        <v>23</v>
      </c>
      <c r="M60" s="2">
        <v>28</v>
      </c>
      <c r="N60" s="2">
        <v>29</v>
      </c>
      <c r="O60" s="2">
        <v>32</v>
      </c>
      <c r="P60" s="2">
        <v>34</v>
      </c>
      <c r="Q60" s="2">
        <v>34</v>
      </c>
      <c r="R60" s="5">
        <f t="shared" si="10"/>
        <v>0.30386740331491713</v>
      </c>
    </row>
    <row r="61" spans="2:25" ht="20.25" thickTop="1" thickBot="1">
      <c r="B61" s="2" t="s">
        <v>17</v>
      </c>
      <c r="C61" s="3">
        <v>44013</v>
      </c>
      <c r="D61" s="4">
        <v>0.3</v>
      </c>
      <c r="E61" s="4">
        <v>0.35709999999999997</v>
      </c>
      <c r="F61" s="4">
        <v>0.38569999999999999</v>
      </c>
      <c r="G61" s="4">
        <v>0.4</v>
      </c>
      <c r="H61" s="4">
        <v>0.4143</v>
      </c>
      <c r="I61" s="4">
        <v>0.44290000000000002</v>
      </c>
      <c r="J61" s="2"/>
      <c r="K61" s="2">
        <v>70</v>
      </c>
      <c r="L61" s="2">
        <v>21</v>
      </c>
      <c r="M61" s="2">
        <v>25</v>
      </c>
      <c r="N61" s="2">
        <v>27</v>
      </c>
      <c r="O61" s="2">
        <v>28</v>
      </c>
      <c r="P61" s="2">
        <v>29</v>
      </c>
      <c r="Q61" s="2">
        <v>31</v>
      </c>
      <c r="R61" s="5">
        <f t="shared" si="10"/>
        <v>0.34741784037558687</v>
      </c>
    </row>
    <row r="62" spans="2:25" ht="20.25" thickTop="1" thickBot="1">
      <c r="B62" s="2" t="s">
        <v>17</v>
      </c>
      <c r="C62" s="3">
        <v>44044</v>
      </c>
      <c r="D62" s="4">
        <v>0.43659999999999999</v>
      </c>
      <c r="E62" s="4">
        <v>0.47889999999999999</v>
      </c>
      <c r="F62" s="4">
        <v>0.49299999999999999</v>
      </c>
      <c r="G62" s="4">
        <v>0.49299999999999999</v>
      </c>
      <c r="H62" s="4">
        <v>0.49299999999999999</v>
      </c>
      <c r="I62" s="4">
        <v>0.50700000000000001</v>
      </c>
      <c r="J62" s="2"/>
      <c r="K62" s="2">
        <v>71</v>
      </c>
      <c r="L62" s="2">
        <v>31</v>
      </c>
      <c r="M62" s="2">
        <v>34</v>
      </c>
      <c r="N62" s="2">
        <v>35</v>
      </c>
      <c r="O62" s="2">
        <v>35</v>
      </c>
      <c r="P62" s="2">
        <v>35</v>
      </c>
      <c r="Q62" s="2">
        <v>36</v>
      </c>
      <c r="R62" s="5">
        <f t="shared" si="10"/>
        <v>0.39908256880733944</v>
      </c>
    </row>
    <row r="63" spans="2:25" ht="20.25" thickTop="1" thickBot="1">
      <c r="B63" s="2" t="s">
        <v>17</v>
      </c>
      <c r="C63" s="3">
        <v>44075</v>
      </c>
      <c r="D63" s="4">
        <v>0.34910000000000002</v>
      </c>
      <c r="E63" s="4">
        <v>0.45279999999999998</v>
      </c>
      <c r="F63" s="4">
        <v>0.49059999999999998</v>
      </c>
      <c r="G63" s="4">
        <v>0.49059999999999998</v>
      </c>
      <c r="H63" s="4">
        <v>0.5</v>
      </c>
      <c r="I63" s="4">
        <v>0.5</v>
      </c>
      <c r="J63" s="2"/>
      <c r="K63" s="2">
        <v>106</v>
      </c>
      <c r="L63" s="2">
        <v>37</v>
      </c>
      <c r="M63" s="2">
        <v>48</v>
      </c>
      <c r="N63" s="2">
        <v>52</v>
      </c>
      <c r="O63" s="2">
        <v>52</v>
      </c>
      <c r="P63" s="2">
        <v>53</v>
      </c>
      <c r="Q63" s="2">
        <v>53</v>
      </c>
      <c r="R63" s="5">
        <f t="shared" si="10"/>
        <v>0.4331983805668016</v>
      </c>
    </row>
    <row r="64" spans="2:25" ht="20.25" thickTop="1" thickBot="1">
      <c r="B64" s="2" t="s">
        <v>17</v>
      </c>
      <c r="C64" s="3">
        <v>44105</v>
      </c>
      <c r="D64" s="4">
        <v>0.50629999999999997</v>
      </c>
      <c r="E64" s="4">
        <v>0.55700000000000005</v>
      </c>
      <c r="F64" s="4">
        <v>0.58230000000000004</v>
      </c>
      <c r="G64" s="4">
        <v>0.59489999999999998</v>
      </c>
      <c r="H64" s="4">
        <v>0.59489999999999998</v>
      </c>
      <c r="I64" s="4">
        <v>0.59489999999999998</v>
      </c>
      <c r="J64" s="2"/>
      <c r="K64" s="2">
        <v>79</v>
      </c>
      <c r="L64" s="2">
        <v>40</v>
      </c>
      <c r="M64" s="2">
        <v>44</v>
      </c>
      <c r="N64" s="2">
        <v>46</v>
      </c>
      <c r="O64" s="2">
        <v>47</v>
      </c>
      <c r="P64" s="2">
        <v>47</v>
      </c>
      <c r="Q64" s="2">
        <v>47</v>
      </c>
      <c r="R64" s="5">
        <f t="shared" si="10"/>
        <v>0.4921875</v>
      </c>
    </row>
    <row r="65" spans="2:18" ht="20.25" thickTop="1" thickBot="1">
      <c r="B65" s="2" t="s">
        <v>17</v>
      </c>
      <c r="C65" s="3">
        <v>44136</v>
      </c>
      <c r="D65" s="4">
        <v>0.1429</v>
      </c>
      <c r="E65" s="4">
        <v>0.42859999999999998</v>
      </c>
      <c r="F65" s="4">
        <v>0.42859999999999998</v>
      </c>
      <c r="G65" s="4">
        <v>0.42859999999999998</v>
      </c>
      <c r="H65" s="4">
        <v>0.42859999999999998</v>
      </c>
      <c r="I65" s="4">
        <v>0.42859999999999998</v>
      </c>
      <c r="J65" s="2"/>
      <c r="K65" s="2">
        <v>7</v>
      </c>
      <c r="L65" s="2">
        <v>1</v>
      </c>
      <c r="M65" s="2">
        <v>3</v>
      </c>
      <c r="N65" s="2">
        <v>3</v>
      </c>
      <c r="O65" s="2">
        <v>3</v>
      </c>
      <c r="P65" s="2">
        <v>3</v>
      </c>
      <c r="Q65" s="2">
        <v>3</v>
      </c>
      <c r="R65" s="5">
        <f t="shared" si="10"/>
        <v>0.49479166666666669</v>
      </c>
    </row>
    <row r="66" spans="2:18" ht="20.25" thickTop="1" thickBot="1">
      <c r="B66" s="2" t="s">
        <v>17</v>
      </c>
      <c r="C66" s="3">
        <v>44166</v>
      </c>
      <c r="D66" s="4">
        <v>0.15</v>
      </c>
      <c r="E66" s="4">
        <v>0.15</v>
      </c>
      <c r="F66" s="4">
        <v>0.15</v>
      </c>
      <c r="G66" s="4">
        <v>0.15</v>
      </c>
      <c r="H66" s="4">
        <v>0.15</v>
      </c>
      <c r="I66" s="4">
        <v>0.15</v>
      </c>
      <c r="J66" s="2"/>
      <c r="K66" s="2">
        <v>20</v>
      </c>
      <c r="L66" s="2">
        <v>3</v>
      </c>
      <c r="M66" s="2">
        <v>3</v>
      </c>
      <c r="N66" s="2">
        <v>3</v>
      </c>
      <c r="O66" s="2">
        <v>3</v>
      </c>
      <c r="P66" s="2">
        <v>3</v>
      </c>
      <c r="Q66" s="2">
        <v>3</v>
      </c>
      <c r="R66" s="5">
        <f t="shared" si="10"/>
        <v>0.47169811320754718</v>
      </c>
    </row>
    <row r="67" spans="2:18" ht="20.25" thickTop="1" thickBot="1">
      <c r="B67" s="2" t="s">
        <v>17</v>
      </c>
      <c r="C67" s="3">
        <v>44197</v>
      </c>
      <c r="D67" s="4">
        <v>8.3299999999999999E-2</v>
      </c>
      <c r="E67" s="4">
        <v>8.3299999999999999E-2</v>
      </c>
      <c r="F67" s="4">
        <v>8.3299999999999999E-2</v>
      </c>
      <c r="G67" s="4">
        <v>8.3299999999999999E-2</v>
      </c>
      <c r="H67" s="4">
        <v>8.3299999999999999E-2</v>
      </c>
      <c r="I67" s="4">
        <v>8.3299999999999999E-2</v>
      </c>
      <c r="J67" s="2"/>
      <c r="K67" s="2">
        <v>36</v>
      </c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>
        <v>3</v>
      </c>
      <c r="R67" s="5">
        <f t="shared" si="10"/>
        <v>0.14285714285714285</v>
      </c>
    </row>
    <row r="68" spans="2:18" ht="20.25" thickTop="1" thickBot="1">
      <c r="B68" s="2" t="s">
        <v>18</v>
      </c>
      <c r="C68" s="3">
        <v>43831</v>
      </c>
      <c r="D68" s="4">
        <v>0.125</v>
      </c>
      <c r="E68" s="4">
        <v>0.125</v>
      </c>
      <c r="F68" s="4">
        <v>0.125</v>
      </c>
      <c r="G68" s="4">
        <v>0.125</v>
      </c>
      <c r="H68" s="4">
        <v>0.125</v>
      </c>
      <c r="I68" s="4">
        <v>0.125</v>
      </c>
      <c r="J68" s="2"/>
      <c r="K68" s="2">
        <v>8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5">
        <f>SUM(M68:M68)/SUM(K68:K68)</f>
        <v>0.125</v>
      </c>
    </row>
    <row r="69" spans="2:18" ht="20.25" thickTop="1" thickBot="1">
      <c r="B69" s="2" t="s">
        <v>18</v>
      </c>
      <c r="C69" s="3">
        <v>43862</v>
      </c>
      <c r="D69" s="4">
        <v>0.45450000000000002</v>
      </c>
      <c r="E69" s="4">
        <v>0.54549999999999998</v>
      </c>
      <c r="F69" s="4">
        <v>0.54549999999999998</v>
      </c>
      <c r="G69" s="4">
        <v>0.54549999999999998</v>
      </c>
      <c r="H69" s="4">
        <v>0.54549999999999998</v>
      </c>
      <c r="I69" s="4">
        <v>0.63639999999999997</v>
      </c>
      <c r="J69" s="2"/>
      <c r="K69" s="2">
        <v>11</v>
      </c>
      <c r="L69" s="2">
        <v>5</v>
      </c>
      <c r="M69" s="2">
        <v>6</v>
      </c>
      <c r="N69" s="2">
        <v>6</v>
      </c>
      <c r="O69" s="2">
        <v>6</v>
      </c>
      <c r="P69" s="2">
        <v>6</v>
      </c>
      <c r="Q69" s="2">
        <v>7</v>
      </c>
      <c r="R69" s="5">
        <f>SUM(M68:M69)/SUM(K68:K69)</f>
        <v>0.36842105263157893</v>
      </c>
    </row>
    <row r="70" spans="2:18" ht="20.25" thickTop="1" thickBot="1">
      <c r="B70" s="2" t="s">
        <v>18</v>
      </c>
      <c r="C70" s="3">
        <v>43891</v>
      </c>
      <c r="D70" s="4">
        <v>0</v>
      </c>
      <c r="E70" s="4">
        <v>0</v>
      </c>
      <c r="F70" s="4">
        <v>0</v>
      </c>
      <c r="G70" s="4">
        <v>0</v>
      </c>
      <c r="H70" s="4">
        <v>0.16669999999999999</v>
      </c>
      <c r="I70" s="4">
        <v>0.33329999999999999</v>
      </c>
      <c r="J70" s="2"/>
      <c r="K70" s="2">
        <v>6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2</v>
      </c>
      <c r="R70" s="5">
        <f t="shared" ref="R70:R80" si="11">SUM(M68:M70)/SUM(K68:K70)</f>
        <v>0.28000000000000003</v>
      </c>
    </row>
    <row r="71" spans="2:18" ht="20.25" thickTop="1" thickBot="1">
      <c r="B71" s="2" t="s">
        <v>18</v>
      </c>
      <c r="C71" s="3">
        <v>43922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2"/>
      <c r="K71" s="2">
        <v>3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5">
        <f t="shared" si="11"/>
        <v>0.3</v>
      </c>
    </row>
    <row r="72" spans="2:18" ht="20.25" thickTop="1" thickBot="1">
      <c r="B72" s="2" t="s">
        <v>18</v>
      </c>
      <c r="C72" s="3">
        <v>43952</v>
      </c>
      <c r="D72" s="4">
        <v>0.25</v>
      </c>
      <c r="E72" s="4">
        <v>0.25</v>
      </c>
      <c r="F72" s="4">
        <v>0.25</v>
      </c>
      <c r="G72" s="4">
        <v>0.25</v>
      </c>
      <c r="H72" s="4">
        <v>0.25</v>
      </c>
      <c r="I72" s="4">
        <v>0.25</v>
      </c>
      <c r="J72" s="2"/>
      <c r="K72" s="2">
        <v>4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5">
        <f t="shared" si="11"/>
        <v>7.6923076923076927E-2</v>
      </c>
    </row>
    <row r="73" spans="2:18" ht="20.25" thickTop="1" thickBot="1">
      <c r="B73" s="2" t="s">
        <v>18</v>
      </c>
      <c r="C73" s="3">
        <v>43983</v>
      </c>
      <c r="D73" s="4">
        <v>0</v>
      </c>
      <c r="E73" s="4">
        <v>0.1429</v>
      </c>
      <c r="F73" s="4">
        <v>0.1429</v>
      </c>
      <c r="G73" s="4">
        <v>0.1429</v>
      </c>
      <c r="H73" s="4">
        <v>0.1429</v>
      </c>
      <c r="I73" s="4">
        <v>0.1429</v>
      </c>
      <c r="J73" s="2"/>
      <c r="K73" s="2">
        <v>7</v>
      </c>
      <c r="L73" s="2">
        <v>0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5">
        <f t="shared" si="11"/>
        <v>0.14285714285714285</v>
      </c>
    </row>
    <row r="74" spans="2:18" ht="20.25" thickTop="1" thickBot="1">
      <c r="B74" s="2" t="s">
        <v>18</v>
      </c>
      <c r="C74" s="3">
        <v>44013</v>
      </c>
      <c r="D74" s="4">
        <v>0.2</v>
      </c>
      <c r="E74" s="4">
        <v>0.2</v>
      </c>
      <c r="F74" s="4">
        <v>0.2</v>
      </c>
      <c r="G74" s="4">
        <v>0.2</v>
      </c>
      <c r="H74" s="4">
        <v>0.2</v>
      </c>
      <c r="I74" s="4">
        <v>0.2</v>
      </c>
      <c r="J74" s="2"/>
      <c r="K74" s="2">
        <v>5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5">
        <f t="shared" si="11"/>
        <v>0.1875</v>
      </c>
    </row>
    <row r="75" spans="2:18" ht="20.25" thickTop="1" thickBot="1">
      <c r="B75" s="2" t="s">
        <v>18</v>
      </c>
      <c r="C75" s="3">
        <v>44044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2"/>
      <c r="K75" s="2">
        <v>3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5">
        <f t="shared" si="11"/>
        <v>0.13333333333333333</v>
      </c>
    </row>
    <row r="76" spans="2:18" ht="20.25" thickTop="1" thickBot="1">
      <c r="B76" s="2" t="s">
        <v>18</v>
      </c>
      <c r="C76" s="3">
        <v>44075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2"/>
      <c r="K76" s="2">
        <v>2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5">
        <f t="shared" si="11"/>
        <v>0.1</v>
      </c>
    </row>
    <row r="77" spans="2:18" ht="20.25" thickTop="1" thickBot="1">
      <c r="B77" s="2" t="s">
        <v>18</v>
      </c>
      <c r="C77" s="3">
        <v>44105</v>
      </c>
      <c r="D77" s="4">
        <v>0.42859999999999998</v>
      </c>
      <c r="E77" s="4">
        <v>0.42859999999999998</v>
      </c>
      <c r="F77" s="4">
        <v>0.42859999999999998</v>
      </c>
      <c r="G77" s="4">
        <v>0.42859999999999998</v>
      </c>
      <c r="H77" s="4">
        <v>0.42859999999999998</v>
      </c>
      <c r="I77" s="4">
        <v>0.42859999999999998</v>
      </c>
      <c r="J77" s="2"/>
      <c r="K77" s="2">
        <v>7</v>
      </c>
      <c r="L77" s="2">
        <v>3</v>
      </c>
      <c r="M77" s="2">
        <v>3</v>
      </c>
      <c r="N77" s="2">
        <v>3</v>
      </c>
      <c r="O77" s="2">
        <v>3</v>
      </c>
      <c r="P77" s="2">
        <v>3</v>
      </c>
      <c r="Q77" s="2">
        <v>3</v>
      </c>
      <c r="R77" s="5">
        <f t="shared" si="11"/>
        <v>0.25</v>
      </c>
    </row>
    <row r="78" spans="2:18" ht="20.25" thickTop="1" thickBot="1">
      <c r="B78" s="2" t="s">
        <v>18</v>
      </c>
      <c r="C78" s="3">
        <v>44136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2"/>
      <c r="K78" s="2">
        <v>2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5">
        <f t="shared" si="11"/>
        <v>0.27272727272727271</v>
      </c>
    </row>
    <row r="79" spans="2:18" ht="20.25" thickTop="1" thickBot="1">
      <c r="B79" s="2" t="s">
        <v>18</v>
      </c>
      <c r="C79" s="3">
        <v>44166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2"/>
      <c r="K79" s="2">
        <v>2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5">
        <f t="shared" si="11"/>
        <v>0.36363636363636365</v>
      </c>
    </row>
    <row r="80" spans="2:18" ht="20.25" thickTop="1" thickBot="1">
      <c r="B80" s="2" t="s">
        <v>18</v>
      </c>
      <c r="C80" s="3">
        <v>44197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2"/>
      <c r="K80" s="2">
        <v>4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5">
        <f t="shared" si="11"/>
        <v>0.125</v>
      </c>
    </row>
    <row r="81" spans="1:25" ht="51" thickTop="1" thickBot="1">
      <c r="B81" s="1" t="s">
        <v>0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/>
      <c r="K81" s="1" t="s">
        <v>8</v>
      </c>
      <c r="L81" s="1" t="s">
        <v>9</v>
      </c>
      <c r="M81" s="1" t="s">
        <v>10</v>
      </c>
      <c r="N81" s="1" t="s">
        <v>11</v>
      </c>
      <c r="O81" s="1" t="s">
        <v>12</v>
      </c>
      <c r="P81" s="1" t="s">
        <v>13</v>
      </c>
      <c r="Q81" s="1" t="s">
        <v>14</v>
      </c>
      <c r="T81" s="1" t="s">
        <v>0</v>
      </c>
      <c r="U81" s="1" t="s">
        <v>1</v>
      </c>
      <c r="V81" s="1" t="s">
        <v>19</v>
      </c>
      <c r="W81" s="1" t="s">
        <v>22</v>
      </c>
      <c r="X81" s="1" t="s">
        <v>23</v>
      </c>
      <c r="Y81" s="1" t="s">
        <v>24</v>
      </c>
    </row>
    <row r="82" spans="1:25" ht="20.25" thickTop="1" thickBot="1">
      <c r="A82" t="s">
        <v>28</v>
      </c>
      <c r="B82" s="2" t="s">
        <v>16</v>
      </c>
      <c r="C82" s="3">
        <v>43831</v>
      </c>
      <c r="D82" s="4">
        <v>0.27350000000000002</v>
      </c>
      <c r="E82" s="4">
        <v>0.31080000000000002</v>
      </c>
      <c r="F82" s="4">
        <v>0.32500000000000001</v>
      </c>
      <c r="G82" s="4">
        <v>0.34279999999999999</v>
      </c>
      <c r="H82" s="4">
        <v>0.35880000000000001</v>
      </c>
      <c r="I82" s="4">
        <v>0.36940000000000001</v>
      </c>
      <c r="J82" s="2"/>
      <c r="K82" s="2">
        <v>563</v>
      </c>
      <c r="L82" s="2">
        <v>154</v>
      </c>
      <c r="M82" s="2">
        <v>175</v>
      </c>
      <c r="N82" s="2">
        <v>183</v>
      </c>
      <c r="O82" s="2">
        <v>193</v>
      </c>
      <c r="P82" s="2">
        <v>202</v>
      </c>
      <c r="Q82" s="2">
        <v>208</v>
      </c>
      <c r="R82" s="5">
        <f>SUM(M82:M82)/SUM(K82:K82)</f>
        <v>0.31083481349911191</v>
      </c>
      <c r="T82" s="2" t="s">
        <v>32</v>
      </c>
      <c r="U82" s="3">
        <v>43831</v>
      </c>
      <c r="V82" s="5">
        <f>All!R67</f>
        <v>0.2935023134178234</v>
      </c>
      <c r="W82" s="5">
        <f>R82</f>
        <v>0.31083481349911191</v>
      </c>
      <c r="X82" s="5">
        <f>R95</f>
        <v>0.45360824742268041</v>
      </c>
      <c r="Y82" s="5">
        <f>R108</f>
        <v>0.35714285714285715</v>
      </c>
    </row>
    <row r="83" spans="1:25" ht="20.25" thickTop="1" thickBot="1">
      <c r="B83" s="2" t="s">
        <v>16</v>
      </c>
      <c r="C83" s="3">
        <v>43862</v>
      </c>
      <c r="D83" s="4">
        <v>0.34449999999999997</v>
      </c>
      <c r="E83" s="4">
        <v>0.37430000000000002</v>
      </c>
      <c r="F83" s="4">
        <v>0.39019999999999999</v>
      </c>
      <c r="G83" s="4">
        <v>0.40600000000000003</v>
      </c>
      <c r="H83" s="4">
        <v>0.42180000000000001</v>
      </c>
      <c r="I83" s="4">
        <v>0.43059999999999998</v>
      </c>
      <c r="J83" s="2"/>
      <c r="K83" s="2">
        <v>569</v>
      </c>
      <c r="L83" s="2">
        <v>196</v>
      </c>
      <c r="M83" s="2">
        <v>213</v>
      </c>
      <c r="N83" s="2">
        <v>222</v>
      </c>
      <c r="O83" s="2">
        <v>231</v>
      </c>
      <c r="P83" s="2">
        <v>240</v>
      </c>
      <c r="Q83" s="2">
        <v>245</v>
      </c>
      <c r="R83" s="5">
        <f>SUM(M82:M83)/SUM(K82:K83)</f>
        <v>0.34275618374558303</v>
      </c>
      <c r="T83" s="2" t="s">
        <v>32</v>
      </c>
      <c r="U83" s="3">
        <v>43862</v>
      </c>
      <c r="V83" s="5">
        <f>All!R68</f>
        <v>0.71725932350390287</v>
      </c>
      <c r="W83" s="5">
        <f t="shared" ref="W83:W93" si="12">R83</f>
        <v>0.34275618374558303</v>
      </c>
      <c r="X83" s="5">
        <f t="shared" ref="X83:X94" si="13">R96</f>
        <v>0.48039215686274511</v>
      </c>
      <c r="Y83" s="5">
        <f t="shared" ref="Y83:Y94" si="14">R109</f>
        <v>0.48275862068965519</v>
      </c>
    </row>
    <row r="84" spans="1:25" ht="20.25" thickTop="1" thickBot="1">
      <c r="B84" s="2" t="s">
        <v>16</v>
      </c>
      <c r="C84" s="3">
        <v>43891</v>
      </c>
      <c r="D84" s="4">
        <v>0.30570000000000003</v>
      </c>
      <c r="E84" s="4">
        <v>0.34339999999999998</v>
      </c>
      <c r="F84" s="4">
        <v>0.372</v>
      </c>
      <c r="G84" s="4">
        <v>0.39910000000000001</v>
      </c>
      <c r="H84" s="4">
        <v>0.43369999999999997</v>
      </c>
      <c r="I84" s="4">
        <v>0.44879999999999998</v>
      </c>
      <c r="J84" s="2"/>
      <c r="K84" s="2">
        <v>664</v>
      </c>
      <c r="L84" s="2">
        <v>203</v>
      </c>
      <c r="M84" s="2">
        <v>228</v>
      </c>
      <c r="N84" s="2">
        <v>247</v>
      </c>
      <c r="O84" s="2">
        <v>265</v>
      </c>
      <c r="P84" s="2">
        <v>288</v>
      </c>
      <c r="Q84" s="2">
        <v>298</v>
      </c>
      <c r="R84" s="5">
        <f t="shared" ref="R84:R94" si="15">SUM(M82:M84)/SUM(K82:K84)</f>
        <v>0.34298440979955458</v>
      </c>
      <c r="T84" s="2" t="s">
        <v>32</v>
      </c>
      <c r="U84" s="3">
        <v>43891</v>
      </c>
      <c r="V84" s="5">
        <f>All!R69</f>
        <v>0.69778481012658233</v>
      </c>
      <c r="W84" s="5">
        <f t="shared" si="12"/>
        <v>0.34298440979955458</v>
      </c>
      <c r="X84" s="5">
        <f t="shared" si="13"/>
        <v>0.47038327526132406</v>
      </c>
      <c r="Y84" s="5">
        <f t="shared" si="14"/>
        <v>0.42857142857142855</v>
      </c>
    </row>
    <row r="85" spans="1:25" ht="20.25" thickTop="1" thickBot="1">
      <c r="B85" s="2" t="s">
        <v>16</v>
      </c>
      <c r="C85" s="3">
        <v>43922</v>
      </c>
      <c r="D85" s="4">
        <v>0.29239999999999999</v>
      </c>
      <c r="E85" s="4">
        <v>0.34989999999999999</v>
      </c>
      <c r="F85" s="4">
        <v>0.38119999999999998</v>
      </c>
      <c r="G85" s="4">
        <v>0.4204</v>
      </c>
      <c r="H85" s="4">
        <v>0.436</v>
      </c>
      <c r="I85" s="4">
        <v>0.43859999999999999</v>
      </c>
      <c r="J85" s="2"/>
      <c r="K85" s="2">
        <v>383</v>
      </c>
      <c r="L85" s="2">
        <v>112</v>
      </c>
      <c r="M85" s="2">
        <v>134</v>
      </c>
      <c r="N85" s="2">
        <v>146</v>
      </c>
      <c r="O85" s="2">
        <v>161</v>
      </c>
      <c r="P85" s="2">
        <v>167</v>
      </c>
      <c r="Q85" s="2">
        <v>168</v>
      </c>
      <c r="R85" s="5">
        <f t="shared" si="15"/>
        <v>0.3558168316831683</v>
      </c>
      <c r="T85" s="2" t="s">
        <v>32</v>
      </c>
      <c r="U85" s="3">
        <v>43922</v>
      </c>
      <c r="V85" s="5">
        <f>All!R70</f>
        <v>0.69692166513723197</v>
      </c>
      <c r="W85" s="5">
        <f t="shared" si="12"/>
        <v>0.3558168316831683</v>
      </c>
      <c r="X85" s="5">
        <f t="shared" si="13"/>
        <v>0.44444444444444442</v>
      </c>
      <c r="Y85" s="5">
        <f t="shared" si="14"/>
        <v>0.41176470588235292</v>
      </c>
    </row>
    <row r="86" spans="1:25" ht="20.25" thickTop="1" thickBot="1">
      <c r="B86" s="2" t="s">
        <v>16</v>
      </c>
      <c r="C86" s="3">
        <v>43952</v>
      </c>
      <c r="D86" s="4">
        <v>0.2964</v>
      </c>
      <c r="E86" s="4">
        <v>0.34160000000000001</v>
      </c>
      <c r="F86" s="4">
        <v>0.36880000000000002</v>
      </c>
      <c r="G86" s="4">
        <v>0.39140000000000003</v>
      </c>
      <c r="H86" s="4">
        <v>0.40050000000000002</v>
      </c>
      <c r="I86" s="4">
        <v>0.4163</v>
      </c>
      <c r="J86" s="2"/>
      <c r="K86" s="2">
        <v>442</v>
      </c>
      <c r="L86" s="2">
        <v>131</v>
      </c>
      <c r="M86" s="2">
        <v>151</v>
      </c>
      <c r="N86" s="2">
        <v>163</v>
      </c>
      <c r="O86" s="2">
        <v>173</v>
      </c>
      <c r="P86" s="2">
        <v>177</v>
      </c>
      <c r="Q86" s="2">
        <v>184</v>
      </c>
      <c r="R86" s="5">
        <f t="shared" si="15"/>
        <v>0.34452652787105442</v>
      </c>
      <c r="T86" s="2" t="s">
        <v>32</v>
      </c>
      <c r="U86" s="3">
        <v>43952</v>
      </c>
      <c r="V86" s="5">
        <f>All!R71</f>
        <v>0.67328635490070465</v>
      </c>
      <c r="W86" s="5">
        <f t="shared" si="12"/>
        <v>0.34452652787105442</v>
      </c>
      <c r="X86" s="5">
        <f t="shared" si="13"/>
        <v>0.38197424892703863</v>
      </c>
      <c r="Y86" s="5">
        <f t="shared" si="14"/>
        <v>0.2857142857142857</v>
      </c>
    </row>
    <row r="87" spans="1:25" ht="20.25" thickTop="1" thickBot="1">
      <c r="B87" s="2" t="s">
        <v>16</v>
      </c>
      <c r="C87" s="3">
        <v>43983</v>
      </c>
      <c r="D87" s="4">
        <v>0.28239999999999998</v>
      </c>
      <c r="E87" s="4">
        <v>0.32179999999999997</v>
      </c>
      <c r="F87" s="4">
        <v>0.35299999999999998</v>
      </c>
      <c r="G87" s="4">
        <v>0.38750000000000001</v>
      </c>
      <c r="H87" s="4">
        <v>0.41049999999999998</v>
      </c>
      <c r="I87" s="4">
        <v>0.41870000000000002</v>
      </c>
      <c r="J87" s="2"/>
      <c r="K87" s="2">
        <v>609</v>
      </c>
      <c r="L87" s="2">
        <v>172</v>
      </c>
      <c r="M87" s="2">
        <v>196</v>
      </c>
      <c r="N87" s="2">
        <v>215</v>
      </c>
      <c r="O87" s="2">
        <v>236</v>
      </c>
      <c r="P87" s="2">
        <v>250</v>
      </c>
      <c r="Q87" s="2">
        <v>255</v>
      </c>
      <c r="R87" s="5">
        <f t="shared" si="15"/>
        <v>0.33542538354253837</v>
      </c>
      <c r="T87" s="2" t="s">
        <v>32</v>
      </c>
      <c r="U87" s="3">
        <v>43983</v>
      </c>
      <c r="V87" s="5">
        <f>All!R72</f>
        <v>0.65553527327391814</v>
      </c>
      <c r="W87" s="5">
        <f t="shared" si="12"/>
        <v>0.33542538354253837</v>
      </c>
      <c r="X87" s="5">
        <f t="shared" si="13"/>
        <v>0.39772727272727271</v>
      </c>
      <c r="Y87" s="5">
        <f t="shared" si="14"/>
        <v>0.25925925925925924</v>
      </c>
    </row>
    <row r="88" spans="1:25" ht="20.25" thickTop="1" thickBot="1">
      <c r="B88" s="2" t="s">
        <v>16</v>
      </c>
      <c r="C88" s="3">
        <v>44013</v>
      </c>
      <c r="D88" s="4">
        <v>0.2676</v>
      </c>
      <c r="E88" s="4">
        <v>0.30099999999999999</v>
      </c>
      <c r="F88" s="4">
        <v>0.31940000000000002</v>
      </c>
      <c r="G88" s="4">
        <v>0.35449999999999998</v>
      </c>
      <c r="H88" s="4">
        <v>0.36620000000000003</v>
      </c>
      <c r="I88" s="4">
        <v>0.37630000000000002</v>
      </c>
      <c r="J88" s="2"/>
      <c r="K88" s="2">
        <v>598</v>
      </c>
      <c r="L88" s="2">
        <v>160</v>
      </c>
      <c r="M88" s="2">
        <v>180</v>
      </c>
      <c r="N88" s="2">
        <v>191</v>
      </c>
      <c r="O88" s="2">
        <v>212</v>
      </c>
      <c r="P88" s="2">
        <v>219</v>
      </c>
      <c r="Q88" s="2">
        <v>225</v>
      </c>
      <c r="R88" s="5">
        <f t="shared" si="15"/>
        <v>0.31958762886597936</v>
      </c>
      <c r="T88" s="2" t="s">
        <v>32</v>
      </c>
      <c r="U88" s="3">
        <v>44013</v>
      </c>
      <c r="V88" s="5">
        <f>All!R73</f>
        <v>0.59220486390723148</v>
      </c>
      <c r="W88" s="5">
        <f t="shared" si="12"/>
        <v>0.31958762886597936</v>
      </c>
      <c r="X88" s="5">
        <f t="shared" si="13"/>
        <v>0.41139240506329117</v>
      </c>
      <c r="Y88" s="5">
        <f t="shared" si="14"/>
        <v>0.34482758620689657</v>
      </c>
    </row>
    <row r="89" spans="1:25" ht="20.25" thickTop="1" thickBot="1">
      <c r="B89" s="2" t="s">
        <v>16</v>
      </c>
      <c r="C89" s="3">
        <v>44044</v>
      </c>
      <c r="D89" s="4">
        <v>0.24709999999999999</v>
      </c>
      <c r="E89" s="4">
        <v>0.28349999999999997</v>
      </c>
      <c r="F89" s="4">
        <v>0.32119999999999999</v>
      </c>
      <c r="G89" s="4">
        <v>0.33810000000000001</v>
      </c>
      <c r="H89" s="4">
        <v>0.35370000000000001</v>
      </c>
      <c r="I89" s="4">
        <v>0.3589</v>
      </c>
      <c r="J89" s="2"/>
      <c r="K89" s="2">
        <v>769</v>
      </c>
      <c r="L89" s="2">
        <v>190</v>
      </c>
      <c r="M89" s="2">
        <v>218</v>
      </c>
      <c r="N89" s="2">
        <v>247</v>
      </c>
      <c r="O89" s="2">
        <v>260</v>
      </c>
      <c r="P89" s="2">
        <v>272</v>
      </c>
      <c r="Q89" s="2">
        <v>276</v>
      </c>
      <c r="R89" s="5">
        <f t="shared" si="15"/>
        <v>0.30060728744939269</v>
      </c>
      <c r="T89" s="2" t="s">
        <v>32</v>
      </c>
      <c r="U89" s="3">
        <v>44044</v>
      </c>
      <c r="V89" s="5">
        <f>All!R74</f>
        <v>0.57195636875439826</v>
      </c>
      <c r="W89" s="5">
        <f t="shared" si="12"/>
        <v>0.30060728744939269</v>
      </c>
      <c r="X89" s="5">
        <f t="shared" si="13"/>
        <v>0.45569620253164556</v>
      </c>
      <c r="Y89" s="5">
        <f t="shared" si="14"/>
        <v>0.32</v>
      </c>
    </row>
    <row r="90" spans="1:25" ht="20.25" thickTop="1" thickBot="1">
      <c r="B90" s="2" t="s">
        <v>16</v>
      </c>
      <c r="C90" s="3">
        <v>44075</v>
      </c>
      <c r="D90" s="4">
        <v>0.25729999999999997</v>
      </c>
      <c r="E90" s="4">
        <v>0.30599999999999999</v>
      </c>
      <c r="F90" s="4">
        <v>0.3246</v>
      </c>
      <c r="G90" s="4">
        <v>0.34110000000000001</v>
      </c>
      <c r="H90" s="4">
        <v>0.34799999999999998</v>
      </c>
      <c r="I90" s="4">
        <v>0.34799999999999998</v>
      </c>
      <c r="J90" s="2"/>
      <c r="K90" s="2">
        <v>1026</v>
      </c>
      <c r="L90" s="2">
        <v>264</v>
      </c>
      <c r="M90" s="2">
        <v>314</v>
      </c>
      <c r="N90" s="2">
        <v>333</v>
      </c>
      <c r="O90" s="2">
        <v>350</v>
      </c>
      <c r="P90" s="2">
        <v>357</v>
      </c>
      <c r="Q90" s="2">
        <v>357</v>
      </c>
      <c r="R90" s="5">
        <f t="shared" si="15"/>
        <v>0.29753447555369827</v>
      </c>
      <c r="T90" s="2" t="s">
        <v>32</v>
      </c>
      <c r="U90" s="3">
        <v>44075</v>
      </c>
      <c r="V90" s="5">
        <f>All!R75</f>
        <v>0.56502395619438739</v>
      </c>
      <c r="W90" s="5">
        <f t="shared" si="12"/>
        <v>0.29753447555369827</v>
      </c>
      <c r="X90" s="5">
        <f t="shared" si="13"/>
        <v>0.47428571428571431</v>
      </c>
      <c r="Y90" s="5">
        <f t="shared" si="14"/>
        <v>0.35294117647058826</v>
      </c>
    </row>
    <row r="91" spans="1:25" ht="20.25" thickTop="1" thickBot="1">
      <c r="B91" s="2" t="s">
        <v>16</v>
      </c>
      <c r="C91" s="3">
        <v>44105</v>
      </c>
      <c r="D91" s="4">
        <v>0.33360000000000001</v>
      </c>
      <c r="E91" s="4">
        <v>0.3604</v>
      </c>
      <c r="F91" s="4">
        <v>0.38019999999999998</v>
      </c>
      <c r="G91" s="4">
        <v>0.3881</v>
      </c>
      <c r="H91" s="4">
        <v>0.38850000000000001</v>
      </c>
      <c r="I91" s="4">
        <v>0.38850000000000001</v>
      </c>
      <c r="J91" s="2"/>
      <c r="K91" s="2">
        <v>2278</v>
      </c>
      <c r="L91" s="2">
        <v>760</v>
      </c>
      <c r="M91" s="2">
        <v>821</v>
      </c>
      <c r="N91" s="2">
        <v>866</v>
      </c>
      <c r="O91" s="2">
        <v>884</v>
      </c>
      <c r="P91" s="2">
        <v>885</v>
      </c>
      <c r="Q91" s="2">
        <v>885</v>
      </c>
      <c r="R91" s="5">
        <f t="shared" si="15"/>
        <v>0.33218757672477289</v>
      </c>
      <c r="T91" s="2" t="s">
        <v>32</v>
      </c>
      <c r="U91" s="3">
        <v>44105</v>
      </c>
      <c r="V91" s="5">
        <f>All!R76</f>
        <v>0.57847760188615693</v>
      </c>
      <c r="W91" s="5">
        <f t="shared" si="12"/>
        <v>0.33218757672477289</v>
      </c>
      <c r="X91" s="5">
        <f t="shared" si="13"/>
        <v>0.5196629213483146</v>
      </c>
      <c r="Y91" s="5">
        <f t="shared" si="14"/>
        <v>0.27777777777777779</v>
      </c>
    </row>
    <row r="92" spans="1:25" ht="20.25" thickTop="1" thickBot="1">
      <c r="B92" s="2" t="s">
        <v>16</v>
      </c>
      <c r="C92" s="3">
        <v>44136</v>
      </c>
      <c r="D92" s="4">
        <v>0.24110000000000001</v>
      </c>
      <c r="E92" s="4">
        <v>0.28029999999999999</v>
      </c>
      <c r="F92" s="4">
        <v>0.29459999999999997</v>
      </c>
      <c r="G92" s="4">
        <v>0.29459999999999997</v>
      </c>
      <c r="H92" s="4">
        <v>0.29459999999999997</v>
      </c>
      <c r="I92" s="4">
        <v>0.29459999999999997</v>
      </c>
      <c r="J92" s="2"/>
      <c r="K92" s="2">
        <v>1327</v>
      </c>
      <c r="L92" s="2">
        <v>320</v>
      </c>
      <c r="M92" s="2">
        <v>372</v>
      </c>
      <c r="N92" s="2">
        <v>391</v>
      </c>
      <c r="O92" s="2">
        <v>391</v>
      </c>
      <c r="P92" s="2">
        <v>391</v>
      </c>
      <c r="Q92" s="2">
        <v>391</v>
      </c>
      <c r="R92" s="5">
        <f t="shared" si="15"/>
        <v>0.32541567695961993</v>
      </c>
      <c r="T92" s="2" t="s">
        <v>32</v>
      </c>
      <c r="U92" s="3">
        <v>44136</v>
      </c>
      <c r="V92" s="5">
        <f>All!R77</f>
        <v>0.73459896795566026</v>
      </c>
      <c r="W92" s="5">
        <f t="shared" si="12"/>
        <v>0.32541567695961993</v>
      </c>
      <c r="X92" s="5">
        <f t="shared" si="13"/>
        <v>0.52941176470588236</v>
      </c>
      <c r="Y92" s="5">
        <f t="shared" si="14"/>
        <v>0.26666666666666666</v>
      </c>
    </row>
    <row r="93" spans="1:25" ht="20.25" thickTop="1" thickBot="1">
      <c r="B93" s="2" t="s">
        <v>16</v>
      </c>
      <c r="C93" s="3">
        <v>44166</v>
      </c>
      <c r="D93" s="4">
        <v>0.20399999999999999</v>
      </c>
      <c r="E93" s="4">
        <v>0.23</v>
      </c>
      <c r="F93" s="4">
        <v>0.23</v>
      </c>
      <c r="G93" s="4">
        <v>0.23</v>
      </c>
      <c r="H93" s="4">
        <v>0.23</v>
      </c>
      <c r="I93" s="4">
        <v>0.23</v>
      </c>
      <c r="J93" s="2"/>
      <c r="K93" s="2">
        <v>961</v>
      </c>
      <c r="L93" s="2">
        <v>196</v>
      </c>
      <c r="M93" s="2">
        <v>221</v>
      </c>
      <c r="N93" s="2">
        <v>221</v>
      </c>
      <c r="O93" s="2">
        <v>221</v>
      </c>
      <c r="P93" s="2">
        <v>221</v>
      </c>
      <c r="Q93" s="2">
        <v>221</v>
      </c>
      <c r="R93" s="5">
        <f t="shared" si="15"/>
        <v>0.30968024529128341</v>
      </c>
      <c r="T93" s="2" t="s">
        <v>32</v>
      </c>
      <c r="U93" s="3">
        <v>44166</v>
      </c>
      <c r="V93" s="5">
        <f>All!R78</f>
        <v>0.7533777697712124</v>
      </c>
      <c r="W93" s="5">
        <f t="shared" si="12"/>
        <v>0.30968024529128341</v>
      </c>
      <c r="X93" s="5">
        <f t="shared" si="13"/>
        <v>0.49668874172185429</v>
      </c>
      <c r="Y93" s="5">
        <f t="shared" si="14"/>
        <v>0.26666666666666666</v>
      </c>
    </row>
    <row r="94" spans="1:25" ht="20.25" thickTop="1" thickBot="1">
      <c r="B94" s="2" t="s">
        <v>16</v>
      </c>
      <c r="C94" s="3">
        <v>44197</v>
      </c>
      <c r="D94" s="4">
        <v>0.1527</v>
      </c>
      <c r="E94" s="4">
        <v>0.1527</v>
      </c>
      <c r="F94" s="4">
        <v>0.1527</v>
      </c>
      <c r="G94" s="4">
        <v>0.1527</v>
      </c>
      <c r="H94" s="4">
        <v>0.1527</v>
      </c>
      <c r="I94" s="4">
        <v>0.1527</v>
      </c>
      <c r="J94" s="2"/>
      <c r="K94" s="2">
        <v>1061</v>
      </c>
      <c r="L94" s="2">
        <v>162</v>
      </c>
      <c r="M94" s="2">
        <v>162</v>
      </c>
      <c r="N94" s="2">
        <v>162</v>
      </c>
      <c r="O94" s="2">
        <v>162</v>
      </c>
      <c r="P94" s="2">
        <v>162</v>
      </c>
      <c r="Q94" s="2">
        <v>162</v>
      </c>
      <c r="R94" s="5">
        <f t="shared" si="15"/>
        <v>0.22544042997909824</v>
      </c>
      <c r="T94" s="2" t="s">
        <v>32</v>
      </c>
      <c r="U94" s="3">
        <v>44197</v>
      </c>
      <c r="V94" s="5">
        <f>All!R79</f>
        <v>0.69305823539729872</v>
      </c>
      <c r="W94" s="5">
        <f>R94</f>
        <v>0.22544042997909824</v>
      </c>
      <c r="X94" s="5">
        <f t="shared" si="13"/>
        <v>0.25510204081632654</v>
      </c>
      <c r="Y94" s="5">
        <f t="shared" si="14"/>
        <v>0.23076923076923078</v>
      </c>
    </row>
    <row r="95" spans="1:25" ht="20.25" thickTop="1" thickBot="1">
      <c r="B95" s="2" t="s">
        <v>17</v>
      </c>
      <c r="C95" s="3">
        <v>43831</v>
      </c>
      <c r="D95" s="4">
        <v>0.41239999999999999</v>
      </c>
      <c r="E95" s="4">
        <v>0.4536</v>
      </c>
      <c r="F95" s="4">
        <v>0.47420000000000001</v>
      </c>
      <c r="G95" s="4">
        <v>0.49480000000000002</v>
      </c>
      <c r="H95" s="4">
        <v>0.52580000000000005</v>
      </c>
      <c r="I95" s="4">
        <v>0.52580000000000005</v>
      </c>
      <c r="J95" s="2"/>
      <c r="K95" s="2">
        <v>97</v>
      </c>
      <c r="L95" s="2">
        <v>40</v>
      </c>
      <c r="M95" s="2">
        <v>44</v>
      </c>
      <c r="N95" s="2">
        <v>46</v>
      </c>
      <c r="O95" s="2">
        <v>48</v>
      </c>
      <c r="P95" s="2">
        <v>51</v>
      </c>
      <c r="Q95" s="2">
        <v>51</v>
      </c>
      <c r="R95" s="5">
        <f>SUM(M95:M95)/SUM(K95:K95)</f>
        <v>0.45360824742268041</v>
      </c>
    </row>
    <row r="96" spans="1:25" ht="20.25" thickTop="1" thickBot="1">
      <c r="B96" s="2" t="s">
        <v>17</v>
      </c>
      <c r="C96" s="3">
        <v>43862</v>
      </c>
      <c r="D96" s="4">
        <v>0.4486</v>
      </c>
      <c r="E96" s="4">
        <v>0.50470000000000004</v>
      </c>
      <c r="F96" s="4">
        <v>0.50470000000000004</v>
      </c>
      <c r="G96" s="4">
        <v>0.51400000000000001</v>
      </c>
      <c r="H96" s="4">
        <v>0.52339999999999998</v>
      </c>
      <c r="I96" s="4">
        <v>0.53269999999999995</v>
      </c>
      <c r="J96" s="2"/>
      <c r="K96" s="2">
        <v>107</v>
      </c>
      <c r="L96" s="2">
        <v>48</v>
      </c>
      <c r="M96" s="2">
        <v>54</v>
      </c>
      <c r="N96" s="2">
        <v>54</v>
      </c>
      <c r="O96" s="2">
        <v>55</v>
      </c>
      <c r="P96" s="2">
        <v>56</v>
      </c>
      <c r="Q96" s="2">
        <v>57</v>
      </c>
      <c r="R96" s="5">
        <f>SUM(M95:M96)/SUM(K95:K96)</f>
        <v>0.48039215686274511</v>
      </c>
    </row>
    <row r="97" spans="2:18" ht="20.25" thickTop="1" thickBot="1">
      <c r="B97" s="2" t="s">
        <v>17</v>
      </c>
      <c r="C97" s="3">
        <v>43891</v>
      </c>
      <c r="D97" s="4">
        <v>0.44579999999999997</v>
      </c>
      <c r="E97" s="4">
        <v>0.44579999999999997</v>
      </c>
      <c r="F97" s="4">
        <v>0.49399999999999999</v>
      </c>
      <c r="G97" s="4">
        <v>0.57830000000000004</v>
      </c>
      <c r="H97" s="4">
        <v>0.59040000000000004</v>
      </c>
      <c r="I97" s="4">
        <v>0.60240000000000005</v>
      </c>
      <c r="J97" s="2"/>
      <c r="K97" s="2">
        <v>83</v>
      </c>
      <c r="L97" s="2">
        <v>37</v>
      </c>
      <c r="M97" s="2">
        <v>37</v>
      </c>
      <c r="N97" s="2">
        <v>41</v>
      </c>
      <c r="O97" s="2">
        <v>48</v>
      </c>
      <c r="P97" s="2">
        <v>49</v>
      </c>
      <c r="Q97" s="2">
        <v>50</v>
      </c>
      <c r="R97" s="5">
        <f t="shared" ref="R97:R107" si="16">SUM(M95:M97)/SUM(K95:K97)</f>
        <v>0.47038327526132406</v>
      </c>
    </row>
    <row r="98" spans="2:18" ht="20.25" thickTop="1" thickBot="1">
      <c r="B98" s="2" t="s">
        <v>17</v>
      </c>
      <c r="C98" s="3">
        <v>43922</v>
      </c>
      <c r="D98" s="4">
        <v>0.26419999999999999</v>
      </c>
      <c r="E98" s="4">
        <v>0.32079999999999997</v>
      </c>
      <c r="F98" s="4">
        <v>0.41510000000000002</v>
      </c>
      <c r="G98" s="4">
        <v>0.41510000000000002</v>
      </c>
      <c r="H98" s="4">
        <v>0.41510000000000002</v>
      </c>
      <c r="I98" s="4">
        <v>0.41510000000000002</v>
      </c>
      <c r="J98" s="2"/>
      <c r="K98" s="2">
        <v>53</v>
      </c>
      <c r="L98" s="2">
        <v>14</v>
      </c>
      <c r="M98" s="2">
        <v>17</v>
      </c>
      <c r="N98" s="2">
        <v>22</v>
      </c>
      <c r="O98" s="2">
        <v>22</v>
      </c>
      <c r="P98" s="2">
        <v>22</v>
      </c>
      <c r="Q98" s="2">
        <v>22</v>
      </c>
      <c r="R98" s="5">
        <f t="shared" si="16"/>
        <v>0.44444444444444442</v>
      </c>
    </row>
    <row r="99" spans="2:18" ht="20.25" thickTop="1" thickBot="1">
      <c r="B99" s="2" t="s">
        <v>17</v>
      </c>
      <c r="C99" s="3">
        <v>43952</v>
      </c>
      <c r="D99" s="4">
        <v>0.29899999999999999</v>
      </c>
      <c r="E99" s="4">
        <v>0.36080000000000001</v>
      </c>
      <c r="F99" s="4">
        <v>0.41239999999999999</v>
      </c>
      <c r="G99" s="4">
        <v>0.433</v>
      </c>
      <c r="H99" s="4">
        <v>0.4536</v>
      </c>
      <c r="I99" s="4">
        <v>0.46389999999999998</v>
      </c>
      <c r="J99" s="2"/>
      <c r="K99" s="2">
        <v>97</v>
      </c>
      <c r="L99" s="2">
        <v>29</v>
      </c>
      <c r="M99" s="2">
        <v>35</v>
      </c>
      <c r="N99" s="2">
        <v>40</v>
      </c>
      <c r="O99" s="2">
        <v>42</v>
      </c>
      <c r="P99" s="2">
        <v>44</v>
      </c>
      <c r="Q99" s="2">
        <v>45</v>
      </c>
      <c r="R99" s="5">
        <f t="shared" si="16"/>
        <v>0.38197424892703863</v>
      </c>
    </row>
    <row r="100" spans="2:18" ht="20.25" thickTop="1" thickBot="1">
      <c r="B100" s="2" t="s">
        <v>17</v>
      </c>
      <c r="C100" s="3">
        <v>43983</v>
      </c>
      <c r="D100" s="4">
        <v>0.3947</v>
      </c>
      <c r="E100" s="4">
        <v>0.46489999999999998</v>
      </c>
      <c r="F100" s="4">
        <v>0.47370000000000001</v>
      </c>
      <c r="G100" s="4">
        <v>0.5</v>
      </c>
      <c r="H100" s="4">
        <v>0.53510000000000002</v>
      </c>
      <c r="I100" s="4">
        <v>0.53510000000000002</v>
      </c>
      <c r="J100" s="2"/>
      <c r="K100" s="2">
        <v>114</v>
      </c>
      <c r="L100" s="2">
        <v>45</v>
      </c>
      <c r="M100" s="2">
        <v>53</v>
      </c>
      <c r="N100" s="2">
        <v>54</v>
      </c>
      <c r="O100" s="2">
        <v>57</v>
      </c>
      <c r="P100" s="2">
        <v>61</v>
      </c>
      <c r="Q100" s="2">
        <v>61</v>
      </c>
      <c r="R100" s="5">
        <f t="shared" si="16"/>
        <v>0.39772727272727271</v>
      </c>
    </row>
    <row r="101" spans="2:18" ht="20.25" thickTop="1" thickBot="1">
      <c r="B101" s="2" t="s">
        <v>17</v>
      </c>
      <c r="C101" s="3">
        <v>44013</v>
      </c>
      <c r="D101" s="4">
        <v>0.29520000000000002</v>
      </c>
      <c r="E101" s="4">
        <v>0.4</v>
      </c>
      <c r="F101" s="4">
        <v>0.43809999999999999</v>
      </c>
      <c r="G101" s="4">
        <v>0.47620000000000001</v>
      </c>
      <c r="H101" s="4">
        <v>0.50480000000000003</v>
      </c>
      <c r="I101" s="4">
        <v>0.52380000000000004</v>
      </c>
      <c r="J101" s="2"/>
      <c r="K101" s="2">
        <v>105</v>
      </c>
      <c r="L101" s="2">
        <v>31</v>
      </c>
      <c r="M101" s="2">
        <v>42</v>
      </c>
      <c r="N101" s="2">
        <v>46</v>
      </c>
      <c r="O101" s="2">
        <v>50</v>
      </c>
      <c r="P101" s="2">
        <v>53</v>
      </c>
      <c r="Q101" s="2">
        <v>55</v>
      </c>
      <c r="R101" s="5">
        <f t="shared" si="16"/>
        <v>0.41139240506329117</v>
      </c>
    </row>
    <row r="102" spans="2:18" ht="20.25" thickTop="1" thickBot="1">
      <c r="B102" s="2" t="s">
        <v>17</v>
      </c>
      <c r="C102" s="3">
        <v>44044</v>
      </c>
      <c r="D102" s="4">
        <v>0.4536</v>
      </c>
      <c r="E102" s="4">
        <v>0.50519999999999998</v>
      </c>
      <c r="F102" s="4">
        <v>0.51549999999999996</v>
      </c>
      <c r="G102" s="4">
        <v>0.52580000000000005</v>
      </c>
      <c r="H102" s="4">
        <v>0.53610000000000002</v>
      </c>
      <c r="I102" s="4">
        <v>0.5464</v>
      </c>
      <c r="J102" s="2"/>
      <c r="K102" s="2">
        <v>97</v>
      </c>
      <c r="L102" s="2">
        <v>44</v>
      </c>
      <c r="M102" s="2">
        <v>49</v>
      </c>
      <c r="N102" s="2">
        <v>50</v>
      </c>
      <c r="O102" s="2">
        <v>51</v>
      </c>
      <c r="P102" s="2">
        <v>52</v>
      </c>
      <c r="Q102" s="2">
        <v>53</v>
      </c>
      <c r="R102" s="5">
        <f t="shared" si="16"/>
        <v>0.45569620253164556</v>
      </c>
    </row>
    <row r="103" spans="2:18" ht="20.25" thickTop="1" thickBot="1">
      <c r="B103" s="2" t="s">
        <v>17</v>
      </c>
      <c r="C103" s="3">
        <v>44075</v>
      </c>
      <c r="D103" s="4">
        <v>0.41889999999999999</v>
      </c>
      <c r="E103" s="4">
        <v>0.50680000000000003</v>
      </c>
      <c r="F103" s="4">
        <v>0.54049999999999998</v>
      </c>
      <c r="G103" s="4">
        <v>0.54730000000000001</v>
      </c>
      <c r="H103" s="4">
        <v>0.55410000000000004</v>
      </c>
      <c r="I103" s="4">
        <v>0.55410000000000004</v>
      </c>
      <c r="J103" s="2"/>
      <c r="K103" s="2">
        <v>148</v>
      </c>
      <c r="L103" s="2">
        <v>62</v>
      </c>
      <c r="M103" s="2">
        <v>75</v>
      </c>
      <c r="N103" s="2">
        <v>80</v>
      </c>
      <c r="O103" s="2">
        <v>81</v>
      </c>
      <c r="P103" s="2">
        <v>82</v>
      </c>
      <c r="Q103" s="2">
        <v>82</v>
      </c>
      <c r="R103" s="5">
        <f t="shared" si="16"/>
        <v>0.47428571428571431</v>
      </c>
    </row>
    <row r="104" spans="2:18" ht="20.25" thickTop="1" thickBot="1">
      <c r="B104" s="2" t="s">
        <v>17</v>
      </c>
      <c r="C104" s="3">
        <v>44105</v>
      </c>
      <c r="D104" s="4">
        <v>0.48649999999999999</v>
      </c>
      <c r="E104" s="4">
        <v>0.54949999999999999</v>
      </c>
      <c r="F104" s="4">
        <v>0.58560000000000001</v>
      </c>
      <c r="G104" s="4">
        <v>0.59460000000000002</v>
      </c>
      <c r="H104" s="4">
        <v>0.59460000000000002</v>
      </c>
      <c r="I104" s="4">
        <v>0.59460000000000002</v>
      </c>
      <c r="J104" s="2"/>
      <c r="K104" s="2">
        <v>111</v>
      </c>
      <c r="L104" s="2">
        <v>54</v>
      </c>
      <c r="M104" s="2">
        <v>61</v>
      </c>
      <c r="N104" s="2">
        <v>65</v>
      </c>
      <c r="O104" s="2">
        <v>66</v>
      </c>
      <c r="P104" s="2">
        <v>66</v>
      </c>
      <c r="Q104" s="2">
        <v>66</v>
      </c>
      <c r="R104" s="5">
        <f t="shared" si="16"/>
        <v>0.5196629213483146</v>
      </c>
    </row>
    <row r="105" spans="2:18" ht="20.25" thickTop="1" thickBot="1">
      <c r="B105" s="2" t="s">
        <v>17</v>
      </c>
      <c r="C105" s="3">
        <v>44136</v>
      </c>
      <c r="D105" s="4">
        <v>0.3846</v>
      </c>
      <c r="E105" s="4">
        <v>0.61539999999999995</v>
      </c>
      <c r="F105" s="4">
        <v>0.61539999999999995</v>
      </c>
      <c r="G105" s="4">
        <v>0.61539999999999995</v>
      </c>
      <c r="H105" s="4">
        <v>0.61539999999999995</v>
      </c>
      <c r="I105" s="4">
        <v>0.61539999999999995</v>
      </c>
      <c r="J105" s="2"/>
      <c r="K105" s="2">
        <v>13</v>
      </c>
      <c r="L105" s="2">
        <v>5</v>
      </c>
      <c r="M105" s="2">
        <v>8</v>
      </c>
      <c r="N105" s="2">
        <v>8</v>
      </c>
      <c r="O105" s="2">
        <v>8</v>
      </c>
      <c r="P105" s="2">
        <v>8</v>
      </c>
      <c r="Q105" s="2">
        <v>8</v>
      </c>
      <c r="R105" s="5">
        <f t="shared" si="16"/>
        <v>0.52941176470588236</v>
      </c>
    </row>
    <row r="106" spans="2:18" ht="20.25" thickTop="1" thickBot="1">
      <c r="B106" s="2" t="s">
        <v>17</v>
      </c>
      <c r="C106" s="3">
        <v>44166</v>
      </c>
      <c r="D106" s="4">
        <v>0.22220000000000001</v>
      </c>
      <c r="E106" s="4">
        <v>0.22220000000000001</v>
      </c>
      <c r="F106" s="4">
        <v>0.22220000000000001</v>
      </c>
      <c r="G106" s="4">
        <v>0.22220000000000001</v>
      </c>
      <c r="H106" s="4">
        <v>0.22220000000000001</v>
      </c>
      <c r="I106" s="4">
        <v>0.22220000000000001</v>
      </c>
      <c r="J106" s="2"/>
      <c r="K106" s="2">
        <v>27</v>
      </c>
      <c r="L106" s="2">
        <v>6</v>
      </c>
      <c r="M106" s="2">
        <v>6</v>
      </c>
      <c r="N106" s="2">
        <v>6</v>
      </c>
      <c r="O106" s="2">
        <v>6</v>
      </c>
      <c r="P106" s="2">
        <v>6</v>
      </c>
      <c r="Q106" s="2">
        <v>6</v>
      </c>
      <c r="R106" s="5">
        <f t="shared" si="16"/>
        <v>0.49668874172185429</v>
      </c>
    </row>
    <row r="107" spans="2:18" ht="20.25" thickTop="1" thickBot="1">
      <c r="B107" s="2" t="s">
        <v>17</v>
      </c>
      <c r="C107" s="3">
        <v>44197</v>
      </c>
      <c r="D107" s="4">
        <v>0.18970000000000001</v>
      </c>
      <c r="E107" s="4">
        <v>0.18970000000000001</v>
      </c>
      <c r="F107" s="4">
        <v>0.18970000000000001</v>
      </c>
      <c r="G107" s="4">
        <v>0.18970000000000001</v>
      </c>
      <c r="H107" s="4">
        <v>0.18970000000000001</v>
      </c>
      <c r="I107" s="4">
        <v>0.18970000000000001</v>
      </c>
      <c r="J107" s="2"/>
      <c r="K107" s="2">
        <v>58</v>
      </c>
      <c r="L107" s="2">
        <v>11</v>
      </c>
      <c r="M107" s="2">
        <v>11</v>
      </c>
      <c r="N107" s="2">
        <v>11</v>
      </c>
      <c r="O107" s="2">
        <v>11</v>
      </c>
      <c r="P107" s="2">
        <v>11</v>
      </c>
      <c r="Q107" s="2">
        <v>11</v>
      </c>
      <c r="R107" s="5">
        <f t="shared" si="16"/>
        <v>0.25510204081632654</v>
      </c>
    </row>
    <row r="108" spans="2:18" ht="20.25" thickTop="1" thickBot="1">
      <c r="B108" s="2" t="s">
        <v>18</v>
      </c>
      <c r="C108" s="3">
        <v>43831</v>
      </c>
      <c r="D108" s="4">
        <v>0.35709999999999997</v>
      </c>
      <c r="E108" s="4">
        <v>0.35709999999999997</v>
      </c>
      <c r="F108" s="4">
        <v>0.35709999999999997</v>
      </c>
      <c r="G108" s="4">
        <v>0.35709999999999997</v>
      </c>
      <c r="H108" s="4">
        <v>0.35709999999999997</v>
      </c>
      <c r="I108" s="4">
        <v>0.35709999999999997</v>
      </c>
      <c r="J108" s="2"/>
      <c r="K108" s="2">
        <v>14</v>
      </c>
      <c r="L108" s="2">
        <v>5</v>
      </c>
      <c r="M108" s="2">
        <v>5</v>
      </c>
      <c r="N108" s="2">
        <v>5</v>
      </c>
      <c r="O108" s="2">
        <v>5</v>
      </c>
      <c r="P108" s="2">
        <v>5</v>
      </c>
      <c r="Q108" s="2">
        <v>5</v>
      </c>
      <c r="R108" s="5">
        <f>SUM(M108:M108)/SUM(K108:K108)</f>
        <v>0.35714285714285715</v>
      </c>
    </row>
    <row r="109" spans="2:18" ht="20.25" thickTop="1" thickBot="1">
      <c r="B109" s="2" t="s">
        <v>18</v>
      </c>
      <c r="C109" s="3">
        <v>43862</v>
      </c>
      <c r="D109" s="4">
        <v>0.5333</v>
      </c>
      <c r="E109" s="4">
        <v>0.6</v>
      </c>
      <c r="F109" s="4">
        <v>0.6</v>
      </c>
      <c r="G109" s="4">
        <v>0.6</v>
      </c>
      <c r="H109" s="4">
        <v>0.6</v>
      </c>
      <c r="I109" s="4">
        <v>0.66669999999999996</v>
      </c>
      <c r="J109" s="2"/>
      <c r="K109" s="2">
        <v>15</v>
      </c>
      <c r="L109" s="2">
        <v>8</v>
      </c>
      <c r="M109" s="2">
        <v>9</v>
      </c>
      <c r="N109" s="2">
        <v>9</v>
      </c>
      <c r="O109" s="2">
        <v>9</v>
      </c>
      <c r="P109" s="2">
        <v>9</v>
      </c>
      <c r="Q109" s="2">
        <v>10</v>
      </c>
      <c r="R109" s="5">
        <f>SUM(M108:M109)/SUM(K108:K109)</f>
        <v>0.48275862068965519</v>
      </c>
    </row>
    <row r="110" spans="2:18" ht="20.25" thickTop="1" thickBot="1">
      <c r="B110" s="2" t="s">
        <v>18</v>
      </c>
      <c r="C110" s="3">
        <v>43891</v>
      </c>
      <c r="D110" s="4">
        <v>0.30769999999999997</v>
      </c>
      <c r="E110" s="4">
        <v>0.30769999999999997</v>
      </c>
      <c r="F110" s="4">
        <v>0.3846</v>
      </c>
      <c r="G110" s="4">
        <v>0.46150000000000002</v>
      </c>
      <c r="H110" s="4">
        <v>0.53849999999999998</v>
      </c>
      <c r="I110" s="4">
        <v>0.61539999999999995</v>
      </c>
      <c r="J110" s="2"/>
      <c r="K110" s="2">
        <v>13</v>
      </c>
      <c r="L110" s="2">
        <v>4</v>
      </c>
      <c r="M110" s="2">
        <v>4</v>
      </c>
      <c r="N110" s="2">
        <v>5</v>
      </c>
      <c r="O110" s="2">
        <v>6</v>
      </c>
      <c r="P110" s="2">
        <v>7</v>
      </c>
      <c r="Q110" s="2">
        <v>8</v>
      </c>
      <c r="R110" s="5">
        <f t="shared" ref="R110:R120" si="17">SUM(M108:M110)/SUM(K108:K110)</f>
        <v>0.42857142857142855</v>
      </c>
    </row>
    <row r="111" spans="2:18" ht="20.25" thickTop="1" thickBot="1">
      <c r="B111" s="2" t="s">
        <v>18</v>
      </c>
      <c r="C111" s="3">
        <v>43922</v>
      </c>
      <c r="D111" s="4">
        <v>0.16669999999999999</v>
      </c>
      <c r="E111" s="4">
        <v>0.16669999999999999</v>
      </c>
      <c r="F111" s="4">
        <v>0.33329999999999999</v>
      </c>
      <c r="G111" s="4">
        <v>0.33329999999999999</v>
      </c>
      <c r="H111" s="4">
        <v>0.33329999999999999</v>
      </c>
      <c r="I111" s="4">
        <v>0.33329999999999999</v>
      </c>
      <c r="J111" s="2"/>
      <c r="K111" s="2">
        <v>6</v>
      </c>
      <c r="L111" s="2">
        <v>1</v>
      </c>
      <c r="M111" s="2">
        <v>1</v>
      </c>
      <c r="N111" s="2">
        <v>2</v>
      </c>
      <c r="O111" s="2">
        <v>2</v>
      </c>
      <c r="P111" s="2">
        <v>2</v>
      </c>
      <c r="Q111" s="2">
        <v>2</v>
      </c>
      <c r="R111" s="5">
        <f t="shared" si="17"/>
        <v>0.41176470588235292</v>
      </c>
    </row>
    <row r="112" spans="2:18" ht="20.25" thickTop="1" thickBot="1">
      <c r="B112" s="2" t="s">
        <v>18</v>
      </c>
      <c r="C112" s="3">
        <v>43952</v>
      </c>
      <c r="D112" s="4">
        <v>0.33329999999999999</v>
      </c>
      <c r="E112" s="4">
        <v>0.33329999999999999</v>
      </c>
      <c r="F112" s="4">
        <v>0.33329999999999999</v>
      </c>
      <c r="G112" s="4">
        <v>0.33329999999999999</v>
      </c>
      <c r="H112" s="4">
        <v>0.33329999999999999</v>
      </c>
      <c r="I112" s="4">
        <v>0.44440000000000002</v>
      </c>
      <c r="J112" s="2"/>
      <c r="K112" s="2">
        <v>9</v>
      </c>
      <c r="L112" s="2">
        <v>3</v>
      </c>
      <c r="M112" s="2">
        <v>3</v>
      </c>
      <c r="N112" s="2">
        <v>3</v>
      </c>
      <c r="O112" s="2">
        <v>3</v>
      </c>
      <c r="P112" s="2">
        <v>3</v>
      </c>
      <c r="Q112" s="2">
        <v>4</v>
      </c>
      <c r="R112" s="5">
        <f t="shared" si="17"/>
        <v>0.2857142857142857</v>
      </c>
    </row>
    <row r="113" spans="2:18" ht="20.25" thickTop="1" thickBot="1">
      <c r="B113" s="2" t="s">
        <v>18</v>
      </c>
      <c r="C113" s="3">
        <v>43983</v>
      </c>
      <c r="D113" s="4">
        <v>0.16669999999999999</v>
      </c>
      <c r="E113" s="4">
        <v>0.25</v>
      </c>
      <c r="F113" s="4">
        <v>0.25</v>
      </c>
      <c r="G113" s="4">
        <v>0.25</v>
      </c>
      <c r="H113" s="4">
        <v>0.25</v>
      </c>
      <c r="I113" s="4">
        <v>0.25</v>
      </c>
      <c r="J113" s="2"/>
      <c r="K113" s="2">
        <v>12</v>
      </c>
      <c r="L113" s="2">
        <v>2</v>
      </c>
      <c r="M113" s="2">
        <v>3</v>
      </c>
      <c r="N113" s="2">
        <v>3</v>
      </c>
      <c r="O113" s="2">
        <v>3</v>
      </c>
      <c r="P113" s="2">
        <v>3</v>
      </c>
      <c r="Q113" s="2">
        <v>3</v>
      </c>
      <c r="R113" s="5">
        <f t="shared" si="17"/>
        <v>0.25925925925925924</v>
      </c>
    </row>
    <row r="114" spans="2:18" ht="20.25" thickTop="1" thickBot="1">
      <c r="B114" s="2" t="s">
        <v>18</v>
      </c>
      <c r="C114" s="3">
        <v>44013</v>
      </c>
      <c r="D114" s="4">
        <v>0.5</v>
      </c>
      <c r="E114" s="4">
        <v>0.5</v>
      </c>
      <c r="F114" s="4">
        <v>0.5</v>
      </c>
      <c r="G114" s="4">
        <v>0.5</v>
      </c>
      <c r="H114" s="4">
        <v>0.5</v>
      </c>
      <c r="I114" s="4">
        <v>0.5</v>
      </c>
      <c r="J114" s="2"/>
      <c r="K114" s="2">
        <v>8</v>
      </c>
      <c r="L114" s="2">
        <v>4</v>
      </c>
      <c r="M114" s="2">
        <v>4</v>
      </c>
      <c r="N114" s="2">
        <v>4</v>
      </c>
      <c r="O114" s="2">
        <v>4</v>
      </c>
      <c r="P114" s="2">
        <v>4</v>
      </c>
      <c r="Q114" s="2">
        <v>4</v>
      </c>
      <c r="R114" s="5">
        <f t="shared" si="17"/>
        <v>0.34482758620689657</v>
      </c>
    </row>
    <row r="115" spans="2:18" ht="20.25" thickTop="1" thickBot="1">
      <c r="B115" s="2" t="s">
        <v>18</v>
      </c>
      <c r="C115" s="3">
        <v>44044</v>
      </c>
      <c r="D115" s="4">
        <v>0.2</v>
      </c>
      <c r="E115" s="4">
        <v>0.2</v>
      </c>
      <c r="F115" s="4">
        <v>0.2</v>
      </c>
      <c r="G115" s="4">
        <v>0.2</v>
      </c>
      <c r="H115" s="4">
        <v>0.2</v>
      </c>
      <c r="I115" s="4">
        <v>0.2</v>
      </c>
      <c r="J115" s="2"/>
      <c r="K115" s="2">
        <v>5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5">
        <f t="shared" si="17"/>
        <v>0.32</v>
      </c>
    </row>
    <row r="116" spans="2:18" ht="20.25" thickTop="1" thickBot="1">
      <c r="B116" s="2" t="s">
        <v>18</v>
      </c>
      <c r="C116" s="3">
        <v>44075</v>
      </c>
      <c r="D116" s="4">
        <v>0.25</v>
      </c>
      <c r="E116" s="4">
        <v>0.25</v>
      </c>
      <c r="F116" s="4">
        <v>0.25</v>
      </c>
      <c r="G116" s="4">
        <v>0.25</v>
      </c>
      <c r="H116" s="4">
        <v>0.25</v>
      </c>
      <c r="I116" s="4">
        <v>0.25</v>
      </c>
      <c r="J116" s="2"/>
      <c r="K116" s="2">
        <v>4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5">
        <f t="shared" si="17"/>
        <v>0.35294117647058826</v>
      </c>
    </row>
    <row r="117" spans="2:18" ht="20.25" thickTop="1" thickBot="1">
      <c r="B117" s="2" t="s">
        <v>18</v>
      </c>
      <c r="C117" s="3">
        <v>44105</v>
      </c>
      <c r="D117" s="4">
        <v>0.33329999999999999</v>
      </c>
      <c r="E117" s="4">
        <v>0.33329999999999999</v>
      </c>
      <c r="F117" s="4">
        <v>0.33329999999999999</v>
      </c>
      <c r="G117" s="4">
        <v>0.33329999999999999</v>
      </c>
      <c r="H117" s="4">
        <v>0.33329999999999999</v>
      </c>
      <c r="I117" s="4">
        <v>0.33329999999999999</v>
      </c>
      <c r="J117" s="2"/>
      <c r="K117" s="2">
        <v>9</v>
      </c>
      <c r="L117" s="2">
        <v>3</v>
      </c>
      <c r="M117" s="2">
        <v>3</v>
      </c>
      <c r="N117" s="2">
        <v>3</v>
      </c>
      <c r="O117" s="2">
        <v>3</v>
      </c>
      <c r="P117" s="2">
        <v>3</v>
      </c>
      <c r="Q117" s="2">
        <v>3</v>
      </c>
      <c r="R117" s="5">
        <f t="shared" si="17"/>
        <v>0.27777777777777779</v>
      </c>
    </row>
    <row r="118" spans="2:18" ht="20.25" thickTop="1" thickBot="1">
      <c r="B118" s="2" t="s">
        <v>18</v>
      </c>
      <c r="C118" s="3">
        <v>44136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2"/>
      <c r="K118" s="2">
        <v>2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5">
        <f t="shared" si="17"/>
        <v>0.26666666666666666</v>
      </c>
    </row>
    <row r="119" spans="2:18" ht="20.25" thickTop="1" thickBot="1">
      <c r="B119" s="2" t="s">
        <v>18</v>
      </c>
      <c r="C119" s="3">
        <v>44166</v>
      </c>
      <c r="D119" s="4">
        <v>0.25</v>
      </c>
      <c r="E119" s="4">
        <v>0.25</v>
      </c>
      <c r="F119" s="4">
        <v>0.25</v>
      </c>
      <c r="G119" s="4">
        <v>0.25</v>
      </c>
      <c r="H119" s="4">
        <v>0.25</v>
      </c>
      <c r="I119" s="4">
        <v>0.25</v>
      </c>
      <c r="J119" s="2"/>
      <c r="K119" s="2">
        <v>4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5">
        <f t="shared" si="17"/>
        <v>0.26666666666666666</v>
      </c>
    </row>
    <row r="120" spans="2:18" ht="20.25" thickTop="1" thickBot="1">
      <c r="B120" s="2" t="s">
        <v>18</v>
      </c>
      <c r="C120" s="3">
        <v>44197</v>
      </c>
      <c r="D120" s="4">
        <v>0.28570000000000001</v>
      </c>
      <c r="E120" s="4">
        <v>0.28570000000000001</v>
      </c>
      <c r="F120" s="4">
        <v>0.28570000000000001</v>
      </c>
      <c r="G120" s="4">
        <v>0.28570000000000001</v>
      </c>
      <c r="H120" s="4">
        <v>0.28570000000000001</v>
      </c>
      <c r="I120" s="4">
        <v>0.28570000000000001</v>
      </c>
      <c r="J120" s="2"/>
      <c r="K120" s="2">
        <v>7</v>
      </c>
      <c r="L120" s="2">
        <v>2</v>
      </c>
      <c r="M120" s="2">
        <v>2</v>
      </c>
      <c r="N120" s="2">
        <v>2</v>
      </c>
      <c r="O120" s="2">
        <v>2</v>
      </c>
      <c r="P120" s="2">
        <v>2</v>
      </c>
      <c r="Q120" s="2">
        <v>2</v>
      </c>
      <c r="R120" s="5">
        <f t="shared" si="17"/>
        <v>0.23076923076923078</v>
      </c>
    </row>
    <row r="121" spans="2:18" ht="19.5" thickTop="1"/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6CEF-3217-4937-A52D-1D038450D91E}">
  <dimension ref="A1:Y81"/>
  <sheetViews>
    <sheetView topLeftCell="A65" workbookViewId="0">
      <selection activeCell="B41" sqref="B41:Q80"/>
    </sheetView>
  </sheetViews>
  <sheetFormatPr defaultRowHeight="18.75"/>
  <cols>
    <col min="1" max="1" width="17.25" bestFit="1" customWidth="1"/>
    <col min="3" max="3" width="13.75" bestFit="1" customWidth="1"/>
    <col min="4" max="9" width="10.875" bestFit="1" customWidth="1"/>
    <col min="11" max="17" width="9.25" bestFit="1" customWidth="1"/>
    <col min="21" max="21" width="10.875" bestFit="1" customWidth="1"/>
  </cols>
  <sheetData>
    <row r="1" spans="1:25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1" t="s">
        <v>19</v>
      </c>
      <c r="W1" s="1" t="s">
        <v>22</v>
      </c>
      <c r="X1" s="1" t="s">
        <v>23</v>
      </c>
      <c r="Y1" s="1" t="s">
        <v>24</v>
      </c>
    </row>
    <row r="2" spans="1:25" ht="20.25" thickTop="1" thickBot="1">
      <c r="A2" t="s">
        <v>29</v>
      </c>
      <c r="B2" s="2" t="s">
        <v>16</v>
      </c>
      <c r="C2" s="3">
        <v>43831</v>
      </c>
      <c r="D2" s="4">
        <v>0.3679</v>
      </c>
      <c r="E2" s="4">
        <v>0.4093</v>
      </c>
      <c r="F2" s="4">
        <v>0.43519999999999998</v>
      </c>
      <c r="G2" s="4">
        <v>0.46110000000000001</v>
      </c>
      <c r="H2" s="4">
        <v>0.49740000000000001</v>
      </c>
      <c r="I2" s="4">
        <v>0.51300000000000001</v>
      </c>
      <c r="J2" s="2"/>
      <c r="K2" s="2">
        <v>193</v>
      </c>
      <c r="L2" s="2">
        <v>71</v>
      </c>
      <c r="M2" s="2">
        <v>79</v>
      </c>
      <c r="N2" s="2">
        <v>84</v>
      </c>
      <c r="O2" s="2">
        <v>89</v>
      </c>
      <c r="P2" s="2">
        <v>96</v>
      </c>
      <c r="Q2" s="2">
        <v>99</v>
      </c>
      <c r="R2" s="5">
        <f>SUM(M2:M2)/SUM(K2:K2)</f>
        <v>0.40932642487046633</v>
      </c>
      <c r="T2" s="2" t="s">
        <v>31</v>
      </c>
      <c r="U2" s="3">
        <v>43831</v>
      </c>
      <c r="V2" s="5">
        <f>All!R2</f>
        <v>0.38677152651744301</v>
      </c>
      <c r="W2" s="5">
        <f>R2</f>
        <v>0.40932642487046633</v>
      </c>
      <c r="X2" s="5">
        <f>R15</f>
        <v>0.63636363636363635</v>
      </c>
      <c r="Y2" s="5">
        <f t="shared" ref="Y2:Y14" si="0">R28</f>
        <v>0.66666666666666663</v>
      </c>
    </row>
    <row r="3" spans="1:25" ht="20.25" thickTop="1" thickBot="1">
      <c r="B3" s="2" t="s">
        <v>16</v>
      </c>
      <c r="C3" s="3">
        <v>43862</v>
      </c>
      <c r="D3" s="4">
        <v>0.5</v>
      </c>
      <c r="E3" s="4">
        <v>0.54949999999999999</v>
      </c>
      <c r="F3" s="4">
        <v>0.57140000000000002</v>
      </c>
      <c r="G3" s="4">
        <v>0.58789999999999998</v>
      </c>
      <c r="H3" s="4">
        <v>0.6099</v>
      </c>
      <c r="I3" s="4">
        <v>0.6099</v>
      </c>
      <c r="J3" s="2"/>
      <c r="K3" s="2">
        <v>182</v>
      </c>
      <c r="L3" s="2">
        <v>91</v>
      </c>
      <c r="M3" s="2">
        <v>100</v>
      </c>
      <c r="N3" s="2">
        <v>104</v>
      </c>
      <c r="O3" s="2">
        <v>107</v>
      </c>
      <c r="P3" s="2">
        <v>111</v>
      </c>
      <c r="Q3" s="2">
        <v>111</v>
      </c>
      <c r="R3" s="5">
        <f>SUM(M2:M3)/SUM(K2:K3)</f>
        <v>0.47733333333333333</v>
      </c>
      <c r="T3" s="2" t="s">
        <v>31</v>
      </c>
      <c r="U3" s="3">
        <v>43862</v>
      </c>
      <c r="V3" s="5">
        <f>All!R3</f>
        <v>0.39617706237424549</v>
      </c>
      <c r="W3" s="5">
        <f t="shared" ref="W3:W14" si="1">R3</f>
        <v>0.47733333333333333</v>
      </c>
      <c r="X3" s="5">
        <f t="shared" ref="X3:X14" si="2">R16</f>
        <v>0.69736842105263153</v>
      </c>
      <c r="Y3" s="5">
        <f t="shared" si="0"/>
        <v>0.7</v>
      </c>
    </row>
    <row r="4" spans="1:25" ht="20.25" thickTop="1" thickBot="1">
      <c r="B4" s="2" t="s">
        <v>16</v>
      </c>
      <c r="C4" s="3">
        <v>43891</v>
      </c>
      <c r="D4" s="4">
        <v>0.41349999999999998</v>
      </c>
      <c r="E4" s="4">
        <v>0.45860000000000001</v>
      </c>
      <c r="F4" s="4">
        <v>0.50380000000000003</v>
      </c>
      <c r="G4" s="4">
        <v>0.51880000000000004</v>
      </c>
      <c r="H4" s="4">
        <v>0.55640000000000001</v>
      </c>
      <c r="I4" s="4">
        <v>0.57520000000000004</v>
      </c>
      <c r="J4" s="2"/>
      <c r="K4" s="2">
        <v>266</v>
      </c>
      <c r="L4" s="2">
        <v>110</v>
      </c>
      <c r="M4" s="2">
        <v>122</v>
      </c>
      <c r="N4" s="2">
        <v>134</v>
      </c>
      <c r="O4" s="2">
        <v>138</v>
      </c>
      <c r="P4" s="2">
        <v>148</v>
      </c>
      <c r="Q4" s="2">
        <v>153</v>
      </c>
      <c r="R4" s="5">
        <f t="shared" ref="R4:R14" si="3">SUM(M2:M4)/SUM(K2:K4)</f>
        <v>0.46957878315132606</v>
      </c>
      <c r="T4" s="2" t="s">
        <v>31</v>
      </c>
      <c r="U4" s="3">
        <v>43891</v>
      </c>
      <c r="V4" s="5">
        <f>All!R4</f>
        <v>0.40326775591863956</v>
      </c>
      <c r="W4" s="5">
        <f t="shared" si="1"/>
        <v>0.46957878315132606</v>
      </c>
      <c r="X4" s="5">
        <f t="shared" si="2"/>
        <v>0.65789473684210531</v>
      </c>
      <c r="Y4" s="5">
        <f t="shared" si="0"/>
        <v>0.6470588235294118</v>
      </c>
    </row>
    <row r="5" spans="1:25" ht="20.25" thickTop="1" thickBot="1">
      <c r="B5" s="2" t="s">
        <v>16</v>
      </c>
      <c r="C5" s="3">
        <v>43922</v>
      </c>
      <c r="D5" s="4">
        <v>0.37909999999999999</v>
      </c>
      <c r="E5" s="4">
        <v>0.45100000000000001</v>
      </c>
      <c r="F5" s="4">
        <v>0.52290000000000003</v>
      </c>
      <c r="G5" s="4">
        <v>0.5948</v>
      </c>
      <c r="H5" s="4">
        <v>0.60780000000000001</v>
      </c>
      <c r="I5" s="4">
        <v>0.60780000000000001</v>
      </c>
      <c r="J5" s="2"/>
      <c r="K5" s="2">
        <v>153</v>
      </c>
      <c r="L5" s="2">
        <v>58</v>
      </c>
      <c r="M5" s="2">
        <v>69</v>
      </c>
      <c r="N5" s="2">
        <v>80</v>
      </c>
      <c r="O5" s="2">
        <v>91</v>
      </c>
      <c r="P5" s="2">
        <v>93</v>
      </c>
      <c r="Q5" s="2">
        <v>93</v>
      </c>
      <c r="R5" s="5">
        <f t="shared" si="3"/>
        <v>0.48419301164725459</v>
      </c>
      <c r="T5" s="2" t="s">
        <v>31</v>
      </c>
      <c r="U5" s="3">
        <v>43922</v>
      </c>
      <c r="V5" s="5">
        <f>All!R5</f>
        <v>0.43480345158197509</v>
      </c>
      <c r="W5" s="5">
        <f t="shared" si="1"/>
        <v>0.48419301164725459</v>
      </c>
      <c r="X5" s="5">
        <f t="shared" si="2"/>
        <v>0.67708333333333337</v>
      </c>
      <c r="Y5" s="5">
        <f t="shared" si="0"/>
        <v>0.5714285714285714</v>
      </c>
    </row>
    <row r="6" spans="1:25" ht="20.25" thickTop="1" thickBot="1">
      <c r="B6" s="2" t="s">
        <v>16</v>
      </c>
      <c r="C6" s="3">
        <v>43952</v>
      </c>
      <c r="D6" s="4">
        <v>0.3669</v>
      </c>
      <c r="E6" s="4">
        <v>0.45319999999999999</v>
      </c>
      <c r="F6" s="4">
        <v>0.48199999999999998</v>
      </c>
      <c r="G6" s="4">
        <v>0.50360000000000005</v>
      </c>
      <c r="H6" s="4">
        <v>0.51800000000000002</v>
      </c>
      <c r="I6" s="4">
        <v>0.55400000000000005</v>
      </c>
      <c r="J6" s="2"/>
      <c r="K6" s="2">
        <v>139</v>
      </c>
      <c r="L6" s="2">
        <v>51</v>
      </c>
      <c r="M6" s="2">
        <v>63</v>
      </c>
      <c r="N6" s="2">
        <v>67</v>
      </c>
      <c r="O6" s="2">
        <v>70</v>
      </c>
      <c r="P6" s="2">
        <v>72</v>
      </c>
      <c r="Q6" s="2">
        <v>77</v>
      </c>
      <c r="R6" s="5">
        <f t="shared" si="3"/>
        <v>0.45519713261648748</v>
      </c>
      <c r="T6" s="2" t="s">
        <v>31</v>
      </c>
      <c r="U6" s="3">
        <v>43952</v>
      </c>
      <c r="V6" s="5">
        <f>All!R6</f>
        <v>0.46562148481439819</v>
      </c>
      <c r="W6" s="5">
        <f t="shared" si="1"/>
        <v>0.45519713261648748</v>
      </c>
      <c r="X6" s="5">
        <f t="shared" si="2"/>
        <v>0.55952380952380953</v>
      </c>
      <c r="Y6" s="5">
        <f t="shared" si="0"/>
        <v>0.46666666666666667</v>
      </c>
    </row>
    <row r="7" spans="1:25" ht="20.25" thickTop="1" thickBot="1">
      <c r="B7" s="2" t="s">
        <v>16</v>
      </c>
      <c r="C7" s="3">
        <v>43983</v>
      </c>
      <c r="D7" s="4">
        <v>0.32750000000000001</v>
      </c>
      <c r="E7" s="4">
        <v>0.39739999999999998</v>
      </c>
      <c r="F7" s="4">
        <v>0.44540000000000002</v>
      </c>
      <c r="G7" s="4">
        <v>0.51090000000000002</v>
      </c>
      <c r="H7" s="4">
        <v>0.53710000000000002</v>
      </c>
      <c r="I7" s="4">
        <v>0.53710000000000002</v>
      </c>
      <c r="J7" s="2"/>
      <c r="K7" s="2">
        <v>229</v>
      </c>
      <c r="L7" s="2">
        <v>75</v>
      </c>
      <c r="M7" s="2">
        <v>91</v>
      </c>
      <c r="N7" s="2">
        <v>102</v>
      </c>
      <c r="O7" s="2">
        <v>117</v>
      </c>
      <c r="P7" s="2">
        <v>123</v>
      </c>
      <c r="Q7" s="2">
        <v>123</v>
      </c>
      <c r="R7" s="5">
        <f t="shared" si="3"/>
        <v>0.42802303262955854</v>
      </c>
      <c r="T7" s="2" t="s">
        <v>31</v>
      </c>
      <c r="U7" s="3">
        <v>43983</v>
      </c>
      <c r="V7" s="5">
        <f>All!R7</f>
        <v>0.48075284090909093</v>
      </c>
      <c r="W7" s="5">
        <f t="shared" si="1"/>
        <v>0.42802303262955854</v>
      </c>
      <c r="X7" s="5">
        <f t="shared" si="2"/>
        <v>0.60240963855421692</v>
      </c>
      <c r="Y7" s="5">
        <f t="shared" si="0"/>
        <v>0.38461538461538464</v>
      </c>
    </row>
    <row r="8" spans="1:25" ht="20.25" thickTop="1" thickBot="1">
      <c r="B8" s="2" t="s">
        <v>16</v>
      </c>
      <c r="C8" s="3">
        <v>44013</v>
      </c>
      <c r="D8" s="4">
        <v>0.36280000000000001</v>
      </c>
      <c r="E8" s="4">
        <v>0.38600000000000001</v>
      </c>
      <c r="F8" s="4">
        <v>0.4093</v>
      </c>
      <c r="G8" s="4">
        <v>0.46050000000000002</v>
      </c>
      <c r="H8" s="4">
        <v>0.46050000000000002</v>
      </c>
      <c r="I8" s="4">
        <v>0.47439999999999999</v>
      </c>
      <c r="J8" s="2"/>
      <c r="K8" s="2">
        <v>215</v>
      </c>
      <c r="L8" s="2">
        <v>78</v>
      </c>
      <c r="M8" s="2">
        <v>83</v>
      </c>
      <c r="N8" s="2">
        <v>88</v>
      </c>
      <c r="O8" s="2">
        <v>99</v>
      </c>
      <c r="P8" s="2">
        <v>99</v>
      </c>
      <c r="Q8" s="2">
        <v>102</v>
      </c>
      <c r="R8" s="5">
        <f t="shared" si="3"/>
        <v>0.40651801029159518</v>
      </c>
      <c r="T8" s="2" t="s">
        <v>31</v>
      </c>
      <c r="U8" s="3">
        <v>44013</v>
      </c>
      <c r="V8" s="5">
        <f>All!R8</f>
        <v>0.47667016439314447</v>
      </c>
      <c r="W8" s="5">
        <f t="shared" si="1"/>
        <v>0.40651801029159518</v>
      </c>
      <c r="X8" s="5">
        <f t="shared" si="2"/>
        <v>0.5436893203883495</v>
      </c>
      <c r="Y8" s="5">
        <f t="shared" si="0"/>
        <v>0.53846153846153844</v>
      </c>
    </row>
    <row r="9" spans="1:25" ht="20.25" thickTop="1" thickBot="1">
      <c r="B9" s="2" t="s">
        <v>16</v>
      </c>
      <c r="C9" s="3">
        <v>44044</v>
      </c>
      <c r="D9" s="4">
        <v>0.32279999999999998</v>
      </c>
      <c r="E9" s="4">
        <v>0.378</v>
      </c>
      <c r="F9" s="4">
        <v>0.42909999999999998</v>
      </c>
      <c r="G9" s="4">
        <v>0.46060000000000001</v>
      </c>
      <c r="H9" s="4">
        <v>0.4803</v>
      </c>
      <c r="I9" s="4">
        <v>0.49209999999999998</v>
      </c>
      <c r="J9" s="2"/>
      <c r="K9" s="2">
        <v>254</v>
      </c>
      <c r="L9" s="2">
        <v>82</v>
      </c>
      <c r="M9" s="2">
        <v>96</v>
      </c>
      <c r="N9" s="2">
        <v>109</v>
      </c>
      <c r="O9" s="2">
        <v>117</v>
      </c>
      <c r="P9" s="2">
        <v>122</v>
      </c>
      <c r="Q9" s="2">
        <v>125</v>
      </c>
      <c r="R9" s="5">
        <f t="shared" si="3"/>
        <v>0.38681948424068768</v>
      </c>
      <c r="T9" s="2" t="s">
        <v>31</v>
      </c>
      <c r="U9" s="3">
        <v>44044</v>
      </c>
      <c r="V9" s="5">
        <f>All!R9</f>
        <v>0.46035136066138477</v>
      </c>
      <c r="W9" s="5">
        <f t="shared" si="1"/>
        <v>0.38681948424068768</v>
      </c>
      <c r="X9" s="5">
        <f t="shared" si="2"/>
        <v>0.58163265306122447</v>
      </c>
      <c r="Y9" s="5">
        <f t="shared" si="0"/>
        <v>0.6</v>
      </c>
    </row>
    <row r="10" spans="1:25" ht="20.25" thickTop="1" thickBot="1">
      <c r="B10" s="2" t="s">
        <v>16</v>
      </c>
      <c r="C10" s="3">
        <v>44075</v>
      </c>
      <c r="D10" s="4">
        <v>0.33329999999999999</v>
      </c>
      <c r="E10" s="4">
        <v>0.40860000000000002</v>
      </c>
      <c r="F10" s="4">
        <v>0.4229</v>
      </c>
      <c r="G10" s="4">
        <v>0.44440000000000002</v>
      </c>
      <c r="H10" s="4">
        <v>0.45519999999999999</v>
      </c>
      <c r="I10" s="4">
        <v>0.45519999999999999</v>
      </c>
      <c r="J10" s="2"/>
      <c r="K10" s="2">
        <v>279</v>
      </c>
      <c r="L10" s="2">
        <v>93</v>
      </c>
      <c r="M10" s="2">
        <v>114</v>
      </c>
      <c r="N10" s="2">
        <v>118</v>
      </c>
      <c r="O10" s="2">
        <v>124</v>
      </c>
      <c r="P10" s="2">
        <v>127</v>
      </c>
      <c r="Q10" s="2">
        <v>127</v>
      </c>
      <c r="R10" s="5">
        <f t="shared" si="3"/>
        <v>0.39171122994652408</v>
      </c>
      <c r="T10" s="2" t="s">
        <v>31</v>
      </c>
      <c r="U10" s="3">
        <v>44075</v>
      </c>
      <c r="V10" s="5">
        <f>All!R10</f>
        <v>0.46352109748493037</v>
      </c>
      <c r="W10" s="5">
        <f t="shared" si="1"/>
        <v>0.39171122994652408</v>
      </c>
      <c r="X10" s="5">
        <f t="shared" si="2"/>
        <v>0.57281553398058249</v>
      </c>
      <c r="Y10" s="5">
        <f t="shared" si="0"/>
        <v>0.7142857142857143</v>
      </c>
    </row>
    <row r="11" spans="1:25" ht="20.25" thickTop="1" thickBot="1">
      <c r="B11" s="2" t="s">
        <v>16</v>
      </c>
      <c r="C11" s="3">
        <v>44105</v>
      </c>
      <c r="D11" s="4">
        <v>0.4496</v>
      </c>
      <c r="E11" s="4">
        <v>0.48909999999999998</v>
      </c>
      <c r="F11" s="4">
        <v>0.5272</v>
      </c>
      <c r="G11" s="4">
        <v>0.54090000000000005</v>
      </c>
      <c r="H11" s="4">
        <v>0.54220000000000002</v>
      </c>
      <c r="I11" s="4">
        <v>0.54220000000000002</v>
      </c>
      <c r="J11" s="2"/>
      <c r="K11" s="2">
        <v>734</v>
      </c>
      <c r="L11" s="2">
        <v>330</v>
      </c>
      <c r="M11" s="2">
        <v>359</v>
      </c>
      <c r="N11" s="2">
        <v>387</v>
      </c>
      <c r="O11" s="2">
        <v>397</v>
      </c>
      <c r="P11" s="2">
        <v>398</v>
      </c>
      <c r="Q11" s="2">
        <v>398</v>
      </c>
      <c r="R11" s="5">
        <f t="shared" si="3"/>
        <v>0.44909234411996846</v>
      </c>
      <c r="T11" s="2" t="s">
        <v>31</v>
      </c>
      <c r="U11" s="3">
        <v>44105</v>
      </c>
      <c r="V11" s="5">
        <f>All!R11</f>
        <v>0.47186709509810626</v>
      </c>
      <c r="W11" s="5">
        <f t="shared" si="1"/>
        <v>0.44909234411996846</v>
      </c>
      <c r="X11" s="5">
        <f t="shared" si="2"/>
        <v>0.59</v>
      </c>
      <c r="Y11" s="5">
        <f t="shared" si="0"/>
        <v>0.33333333333333331</v>
      </c>
    </row>
    <row r="12" spans="1:25" ht="20.25" thickTop="1" thickBot="1">
      <c r="B12" s="2" t="s">
        <v>16</v>
      </c>
      <c r="C12" s="3">
        <v>44136</v>
      </c>
      <c r="D12" s="4">
        <v>0.40129999999999999</v>
      </c>
      <c r="E12" s="4">
        <v>0.47089999999999999</v>
      </c>
      <c r="F12" s="4">
        <v>0.4955</v>
      </c>
      <c r="G12" s="4">
        <v>0.4955</v>
      </c>
      <c r="H12" s="4">
        <v>0.4955</v>
      </c>
      <c r="I12" s="4">
        <v>0.4955</v>
      </c>
      <c r="J12" s="2"/>
      <c r="K12" s="2">
        <v>446</v>
      </c>
      <c r="L12" s="2">
        <v>179</v>
      </c>
      <c r="M12" s="2">
        <v>210</v>
      </c>
      <c r="N12" s="2">
        <v>221</v>
      </c>
      <c r="O12" s="2">
        <v>221</v>
      </c>
      <c r="P12" s="2">
        <v>221</v>
      </c>
      <c r="Q12" s="2">
        <v>221</v>
      </c>
      <c r="R12" s="5">
        <f t="shared" si="3"/>
        <v>0.46812885538039756</v>
      </c>
      <c r="T12" s="2" t="s">
        <v>31</v>
      </c>
      <c r="U12" s="3">
        <v>44136</v>
      </c>
      <c r="V12" s="5">
        <f>All!R12</f>
        <v>0.48760274895566635</v>
      </c>
      <c r="W12" s="5">
        <f t="shared" si="1"/>
        <v>0.46812885538039756</v>
      </c>
      <c r="X12" s="5">
        <f t="shared" si="2"/>
        <v>0.61250000000000004</v>
      </c>
      <c r="Y12" s="5">
        <f t="shared" si="0"/>
        <v>0.25</v>
      </c>
    </row>
    <row r="13" spans="1:25" ht="20.25" thickTop="1" thickBot="1">
      <c r="B13" s="2" t="s">
        <v>16</v>
      </c>
      <c r="C13" s="3">
        <v>44166</v>
      </c>
      <c r="D13" s="4">
        <v>0.31430000000000002</v>
      </c>
      <c r="E13" s="4">
        <v>0.35560000000000003</v>
      </c>
      <c r="F13" s="4">
        <v>0.35560000000000003</v>
      </c>
      <c r="G13" s="4">
        <v>0.35560000000000003</v>
      </c>
      <c r="H13" s="4">
        <v>0.35560000000000003</v>
      </c>
      <c r="I13" s="4">
        <v>0.35560000000000003</v>
      </c>
      <c r="J13" s="2"/>
      <c r="K13" s="2">
        <v>315</v>
      </c>
      <c r="L13" s="2">
        <v>99</v>
      </c>
      <c r="M13" s="2">
        <v>112</v>
      </c>
      <c r="N13" s="2">
        <v>112</v>
      </c>
      <c r="O13" s="2">
        <v>112</v>
      </c>
      <c r="P13" s="2">
        <v>112</v>
      </c>
      <c r="Q13" s="2">
        <v>112</v>
      </c>
      <c r="R13" s="5">
        <f t="shared" si="3"/>
        <v>0.45551839464882943</v>
      </c>
      <c r="T13" s="2" t="s">
        <v>31</v>
      </c>
      <c r="U13" s="3">
        <v>44166</v>
      </c>
      <c r="V13" s="5">
        <f>All!R13</f>
        <v>0.4653841033151378</v>
      </c>
      <c r="W13" s="5">
        <f t="shared" si="1"/>
        <v>0.45551839464882943</v>
      </c>
      <c r="X13" s="5">
        <f t="shared" si="2"/>
        <v>0.55555555555555558</v>
      </c>
      <c r="Y13" s="5">
        <f t="shared" si="0"/>
        <v>0</v>
      </c>
    </row>
    <row r="14" spans="1:25" ht="20.25" thickTop="1" thickBot="1">
      <c r="B14" s="2" t="s">
        <v>16</v>
      </c>
      <c r="C14" s="3">
        <v>44197</v>
      </c>
      <c r="D14" s="4">
        <v>0.2087</v>
      </c>
      <c r="E14" s="4">
        <v>0.2087</v>
      </c>
      <c r="F14" s="4">
        <v>0.2087</v>
      </c>
      <c r="G14" s="4">
        <v>0.2087</v>
      </c>
      <c r="H14" s="4">
        <v>0.2087</v>
      </c>
      <c r="I14" s="4">
        <v>0.2087</v>
      </c>
      <c r="J14" s="2"/>
      <c r="K14" s="2">
        <v>412</v>
      </c>
      <c r="L14" s="2">
        <v>86</v>
      </c>
      <c r="M14" s="2">
        <v>86</v>
      </c>
      <c r="N14" s="2">
        <v>86</v>
      </c>
      <c r="O14" s="2">
        <v>86</v>
      </c>
      <c r="P14" s="2">
        <v>86</v>
      </c>
      <c r="Q14" s="2">
        <v>86</v>
      </c>
      <c r="R14" s="5">
        <f t="shared" si="3"/>
        <v>0.34782608695652173</v>
      </c>
      <c r="T14" s="2" t="s">
        <v>31</v>
      </c>
      <c r="U14" s="3">
        <v>44197</v>
      </c>
      <c r="V14" s="5">
        <f>All!R14</f>
        <v>0.23435928384630858</v>
      </c>
      <c r="W14" s="5">
        <f t="shared" si="1"/>
        <v>0.34782608695652173</v>
      </c>
      <c r="X14" s="5">
        <f t="shared" si="2"/>
        <v>0.45714285714285713</v>
      </c>
      <c r="Y14" s="5">
        <f t="shared" si="0"/>
        <v>0.4</v>
      </c>
    </row>
    <row r="15" spans="1:25" ht="20.25" thickTop="1" thickBot="1">
      <c r="B15" s="2" t="s">
        <v>17</v>
      </c>
      <c r="C15" s="3">
        <v>43831</v>
      </c>
      <c r="D15" s="4">
        <v>0.57579999999999998</v>
      </c>
      <c r="E15" s="4">
        <v>0.63639999999999997</v>
      </c>
      <c r="F15" s="4">
        <v>0.69699999999999995</v>
      </c>
      <c r="G15" s="4">
        <v>0.72729999999999995</v>
      </c>
      <c r="H15" s="4">
        <v>0.72729999999999995</v>
      </c>
      <c r="I15" s="4">
        <v>0.72729999999999995</v>
      </c>
      <c r="J15" s="2"/>
      <c r="K15" s="2">
        <v>33</v>
      </c>
      <c r="L15" s="2">
        <v>19</v>
      </c>
      <c r="M15" s="2">
        <v>21</v>
      </c>
      <c r="N15" s="2">
        <v>23</v>
      </c>
      <c r="O15" s="2">
        <v>24</v>
      </c>
      <c r="P15" s="2">
        <v>24</v>
      </c>
      <c r="Q15" s="2">
        <v>24</v>
      </c>
      <c r="R15" s="5">
        <f>SUM(M15:M15)/SUM(K15:K15)</f>
        <v>0.63636363636363635</v>
      </c>
    </row>
    <row r="16" spans="1:25" ht="20.25" thickTop="1" thickBot="1">
      <c r="B16" s="2" t="s">
        <v>17</v>
      </c>
      <c r="C16" s="3">
        <v>43862</v>
      </c>
      <c r="D16" s="4">
        <v>0.6512</v>
      </c>
      <c r="E16" s="4">
        <v>0.74419999999999997</v>
      </c>
      <c r="F16" s="4">
        <v>0.74419999999999997</v>
      </c>
      <c r="G16" s="4">
        <v>0.74419999999999997</v>
      </c>
      <c r="H16" s="4">
        <v>0.74419999999999997</v>
      </c>
      <c r="I16" s="4">
        <v>0.74419999999999997</v>
      </c>
      <c r="J16" s="2"/>
      <c r="K16" s="2">
        <v>43</v>
      </c>
      <c r="L16" s="2">
        <v>28</v>
      </c>
      <c r="M16" s="2">
        <v>32</v>
      </c>
      <c r="N16" s="2">
        <v>32</v>
      </c>
      <c r="O16" s="2">
        <v>32</v>
      </c>
      <c r="P16" s="2">
        <v>32</v>
      </c>
      <c r="Q16" s="2">
        <v>32</v>
      </c>
      <c r="R16" s="5">
        <f>SUM(M15:M16)/SUM(K15:K16)</f>
        <v>0.69736842105263153</v>
      </c>
    </row>
    <row r="17" spans="2:18" ht="20.25" thickTop="1" thickBot="1">
      <c r="B17" s="2" t="s">
        <v>17</v>
      </c>
      <c r="C17" s="3">
        <v>43891</v>
      </c>
      <c r="D17" s="4">
        <v>0.57889999999999997</v>
      </c>
      <c r="E17" s="4">
        <v>0.57889999999999997</v>
      </c>
      <c r="F17" s="4">
        <v>0.63160000000000005</v>
      </c>
      <c r="G17" s="4">
        <v>0.71050000000000002</v>
      </c>
      <c r="H17" s="4">
        <v>0.71050000000000002</v>
      </c>
      <c r="I17" s="4">
        <v>0.71050000000000002</v>
      </c>
      <c r="J17" s="2"/>
      <c r="K17" s="2">
        <v>38</v>
      </c>
      <c r="L17" s="2">
        <v>22</v>
      </c>
      <c r="M17" s="2">
        <v>22</v>
      </c>
      <c r="N17" s="2">
        <v>24</v>
      </c>
      <c r="O17" s="2">
        <v>27</v>
      </c>
      <c r="P17" s="2">
        <v>27</v>
      </c>
      <c r="Q17" s="2">
        <v>27</v>
      </c>
      <c r="R17" s="5">
        <f t="shared" ref="R17:R27" si="4">SUM(M15:M17)/SUM(K15:K17)</f>
        <v>0.65789473684210531</v>
      </c>
    </row>
    <row r="18" spans="2:18" ht="20.25" thickTop="1" thickBot="1">
      <c r="B18" s="2" t="s">
        <v>17</v>
      </c>
      <c r="C18" s="3">
        <v>43922</v>
      </c>
      <c r="D18" s="4">
        <v>0.6</v>
      </c>
      <c r="E18" s="4">
        <v>0.73329999999999995</v>
      </c>
      <c r="F18" s="4">
        <v>0.86670000000000003</v>
      </c>
      <c r="G18" s="4">
        <v>0.86670000000000003</v>
      </c>
      <c r="H18" s="4">
        <v>0.86670000000000003</v>
      </c>
      <c r="I18" s="4">
        <v>0.86670000000000003</v>
      </c>
      <c r="J18" s="2"/>
      <c r="K18" s="2">
        <v>15</v>
      </c>
      <c r="L18" s="2">
        <v>9</v>
      </c>
      <c r="M18" s="2">
        <v>11</v>
      </c>
      <c r="N18" s="2">
        <v>13</v>
      </c>
      <c r="O18" s="2">
        <v>13</v>
      </c>
      <c r="P18" s="2">
        <v>13</v>
      </c>
      <c r="Q18" s="2">
        <v>13</v>
      </c>
      <c r="R18" s="5">
        <f t="shared" si="4"/>
        <v>0.67708333333333337</v>
      </c>
    </row>
    <row r="19" spans="2:18" ht="20.25" thickTop="1" thickBot="1">
      <c r="B19" s="2" t="s">
        <v>17</v>
      </c>
      <c r="C19" s="3">
        <v>43952</v>
      </c>
      <c r="D19" s="4">
        <v>0.4194</v>
      </c>
      <c r="E19" s="4">
        <v>0.4516</v>
      </c>
      <c r="F19" s="4">
        <v>0.5484</v>
      </c>
      <c r="G19" s="4">
        <v>0.6129</v>
      </c>
      <c r="H19" s="4">
        <v>0.6129</v>
      </c>
      <c r="I19" s="4">
        <v>0.6452</v>
      </c>
      <c r="J19" s="2"/>
      <c r="K19" s="2">
        <v>31</v>
      </c>
      <c r="L19" s="2">
        <v>13</v>
      </c>
      <c r="M19" s="2">
        <v>14</v>
      </c>
      <c r="N19" s="2">
        <v>17</v>
      </c>
      <c r="O19" s="2">
        <v>19</v>
      </c>
      <c r="P19" s="2">
        <v>19</v>
      </c>
      <c r="Q19" s="2">
        <v>20</v>
      </c>
      <c r="R19" s="5">
        <f t="shared" si="4"/>
        <v>0.55952380952380953</v>
      </c>
    </row>
    <row r="20" spans="2:18" ht="20.25" thickTop="1" thickBot="1">
      <c r="B20" s="2" t="s">
        <v>17</v>
      </c>
      <c r="C20" s="3">
        <v>43983</v>
      </c>
      <c r="D20" s="4">
        <v>0.59460000000000002</v>
      </c>
      <c r="E20" s="4">
        <v>0.67569999999999997</v>
      </c>
      <c r="F20" s="4">
        <v>0.67569999999999997</v>
      </c>
      <c r="G20" s="4">
        <v>0.67569999999999997</v>
      </c>
      <c r="H20" s="4">
        <v>0.72970000000000002</v>
      </c>
      <c r="I20" s="4">
        <v>0.72970000000000002</v>
      </c>
      <c r="J20" s="2"/>
      <c r="K20" s="2">
        <v>37</v>
      </c>
      <c r="L20" s="2">
        <v>22</v>
      </c>
      <c r="M20" s="2">
        <v>25</v>
      </c>
      <c r="N20" s="2">
        <v>25</v>
      </c>
      <c r="O20" s="2">
        <v>25</v>
      </c>
      <c r="P20" s="2">
        <v>27</v>
      </c>
      <c r="Q20" s="2">
        <v>27</v>
      </c>
      <c r="R20" s="5">
        <f t="shared" si="4"/>
        <v>0.60240963855421692</v>
      </c>
    </row>
    <row r="21" spans="2:18" ht="20.25" thickTop="1" thickBot="1">
      <c r="B21" s="2" t="s">
        <v>17</v>
      </c>
      <c r="C21" s="3">
        <v>44013</v>
      </c>
      <c r="D21" s="4">
        <v>0.28570000000000001</v>
      </c>
      <c r="E21" s="4">
        <v>0.48570000000000002</v>
      </c>
      <c r="F21" s="4">
        <v>0.54290000000000005</v>
      </c>
      <c r="G21" s="4">
        <v>0.62860000000000005</v>
      </c>
      <c r="H21" s="4">
        <v>0.68569999999999998</v>
      </c>
      <c r="I21" s="4">
        <v>0.68569999999999998</v>
      </c>
      <c r="J21" s="2"/>
      <c r="K21" s="2">
        <v>35</v>
      </c>
      <c r="L21" s="2">
        <v>10</v>
      </c>
      <c r="M21" s="2">
        <v>17</v>
      </c>
      <c r="N21" s="2">
        <v>19</v>
      </c>
      <c r="O21" s="2">
        <v>22</v>
      </c>
      <c r="P21" s="2">
        <v>24</v>
      </c>
      <c r="Q21" s="2">
        <v>24</v>
      </c>
      <c r="R21" s="5">
        <f t="shared" si="4"/>
        <v>0.5436893203883495</v>
      </c>
    </row>
    <row r="22" spans="2:18" ht="20.25" thickTop="1" thickBot="1">
      <c r="B22" s="2" t="s">
        <v>17</v>
      </c>
      <c r="C22" s="3">
        <v>44044</v>
      </c>
      <c r="D22" s="4">
        <v>0.5</v>
      </c>
      <c r="E22" s="4">
        <v>0.57689999999999997</v>
      </c>
      <c r="F22" s="4">
        <v>0.57689999999999997</v>
      </c>
      <c r="G22" s="4">
        <v>0.61539999999999995</v>
      </c>
      <c r="H22" s="4">
        <v>0.65380000000000005</v>
      </c>
      <c r="I22" s="4">
        <v>0.65380000000000005</v>
      </c>
      <c r="J22" s="2"/>
      <c r="K22" s="2">
        <v>26</v>
      </c>
      <c r="L22" s="2">
        <v>13</v>
      </c>
      <c r="M22" s="2">
        <v>15</v>
      </c>
      <c r="N22" s="2">
        <v>15</v>
      </c>
      <c r="O22" s="2">
        <v>16</v>
      </c>
      <c r="P22" s="2">
        <v>17</v>
      </c>
      <c r="Q22" s="2">
        <v>17</v>
      </c>
      <c r="R22" s="5">
        <f t="shared" si="4"/>
        <v>0.58163265306122447</v>
      </c>
    </row>
    <row r="23" spans="2:18" ht="20.25" thickTop="1" thickBot="1">
      <c r="B23" s="2" t="s">
        <v>17</v>
      </c>
      <c r="C23" s="3">
        <v>44075</v>
      </c>
      <c r="D23" s="4">
        <v>0.59519999999999995</v>
      </c>
      <c r="E23" s="4">
        <v>0.64290000000000003</v>
      </c>
      <c r="F23" s="4">
        <v>0.66669999999999996</v>
      </c>
      <c r="G23" s="4">
        <v>0.6905</v>
      </c>
      <c r="H23" s="4">
        <v>0.6905</v>
      </c>
      <c r="I23" s="4">
        <v>0.6905</v>
      </c>
      <c r="J23" s="2"/>
      <c r="K23" s="2">
        <v>42</v>
      </c>
      <c r="L23" s="2">
        <v>25</v>
      </c>
      <c r="M23" s="2">
        <v>27</v>
      </c>
      <c r="N23" s="2">
        <v>28</v>
      </c>
      <c r="O23" s="2">
        <v>29</v>
      </c>
      <c r="P23" s="2">
        <v>29</v>
      </c>
      <c r="Q23" s="2">
        <v>29</v>
      </c>
      <c r="R23" s="5">
        <f t="shared" si="4"/>
        <v>0.57281553398058249</v>
      </c>
    </row>
    <row r="24" spans="2:18" ht="20.25" thickTop="1" thickBot="1">
      <c r="B24" s="2" t="s">
        <v>17</v>
      </c>
      <c r="C24" s="3">
        <v>44105</v>
      </c>
      <c r="D24" s="4">
        <v>0.4375</v>
      </c>
      <c r="E24" s="4">
        <v>0.53129999999999999</v>
      </c>
      <c r="F24" s="4">
        <v>0.59379999999999999</v>
      </c>
      <c r="G24" s="4">
        <v>0.59379999999999999</v>
      </c>
      <c r="H24" s="4">
        <v>0.59379999999999999</v>
      </c>
      <c r="I24" s="4">
        <v>0.59379999999999999</v>
      </c>
      <c r="J24" s="2"/>
      <c r="K24" s="2">
        <v>32</v>
      </c>
      <c r="L24" s="2">
        <v>14</v>
      </c>
      <c r="M24" s="2">
        <v>17</v>
      </c>
      <c r="N24" s="2">
        <v>19</v>
      </c>
      <c r="O24" s="2">
        <v>19</v>
      </c>
      <c r="P24" s="2">
        <v>19</v>
      </c>
      <c r="Q24" s="2">
        <v>19</v>
      </c>
      <c r="R24" s="5">
        <f t="shared" si="4"/>
        <v>0.59</v>
      </c>
    </row>
    <row r="25" spans="2:18" ht="20.25" thickTop="1" thickBot="1">
      <c r="B25" s="2" t="s">
        <v>17</v>
      </c>
      <c r="C25" s="3">
        <v>44136</v>
      </c>
      <c r="D25" s="4">
        <v>0.66669999999999996</v>
      </c>
      <c r="E25" s="4">
        <v>0.83330000000000004</v>
      </c>
      <c r="F25" s="4">
        <v>0.83330000000000004</v>
      </c>
      <c r="G25" s="4">
        <v>0.83330000000000004</v>
      </c>
      <c r="H25" s="4">
        <v>0.83330000000000004</v>
      </c>
      <c r="I25" s="4">
        <v>0.83330000000000004</v>
      </c>
      <c r="J25" s="2"/>
      <c r="K25" s="2">
        <v>6</v>
      </c>
      <c r="L25" s="2">
        <v>4</v>
      </c>
      <c r="M25" s="2">
        <v>5</v>
      </c>
      <c r="N25" s="2">
        <v>5</v>
      </c>
      <c r="O25" s="2">
        <v>5</v>
      </c>
      <c r="P25" s="2">
        <v>5</v>
      </c>
      <c r="Q25" s="2">
        <v>5</v>
      </c>
      <c r="R25" s="5">
        <f t="shared" si="4"/>
        <v>0.61250000000000004</v>
      </c>
    </row>
    <row r="26" spans="2:18" ht="20.25" thickTop="1" thickBot="1">
      <c r="B26" s="2" t="s">
        <v>17</v>
      </c>
      <c r="C26" s="3">
        <v>44166</v>
      </c>
      <c r="D26" s="4">
        <v>0.42859999999999998</v>
      </c>
      <c r="E26" s="4">
        <v>0.42859999999999998</v>
      </c>
      <c r="F26" s="4">
        <v>0.42859999999999998</v>
      </c>
      <c r="G26" s="4">
        <v>0.42859999999999998</v>
      </c>
      <c r="H26" s="4">
        <v>0.42859999999999998</v>
      </c>
      <c r="I26" s="4">
        <v>0.42859999999999998</v>
      </c>
      <c r="J26" s="2"/>
      <c r="K26" s="2">
        <v>7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5">
        <f t="shared" si="4"/>
        <v>0.55555555555555558</v>
      </c>
    </row>
    <row r="27" spans="2:18" ht="20.25" thickTop="1" thickBot="1">
      <c r="B27" s="2" t="s">
        <v>17</v>
      </c>
      <c r="C27" s="3">
        <v>44197</v>
      </c>
      <c r="D27" s="4">
        <v>0.36359999999999998</v>
      </c>
      <c r="E27" s="4">
        <v>0.36359999999999998</v>
      </c>
      <c r="F27" s="4">
        <v>0.36359999999999998</v>
      </c>
      <c r="G27" s="4">
        <v>0.36359999999999998</v>
      </c>
      <c r="H27" s="4">
        <v>0.36359999999999998</v>
      </c>
      <c r="I27" s="4">
        <v>0.36359999999999998</v>
      </c>
      <c r="J27" s="2"/>
      <c r="K27" s="2">
        <v>22</v>
      </c>
      <c r="L27" s="2">
        <v>8</v>
      </c>
      <c r="M27" s="2">
        <v>8</v>
      </c>
      <c r="N27" s="2">
        <v>8</v>
      </c>
      <c r="O27" s="2">
        <v>8</v>
      </c>
      <c r="P27" s="2">
        <v>8</v>
      </c>
      <c r="Q27" s="2">
        <v>8</v>
      </c>
      <c r="R27" s="5">
        <f t="shared" si="4"/>
        <v>0.45714285714285713</v>
      </c>
    </row>
    <row r="28" spans="2:18" ht="20.25" thickTop="1" thickBot="1">
      <c r="B28" s="2" t="s">
        <v>18</v>
      </c>
      <c r="C28" s="3">
        <v>43831</v>
      </c>
      <c r="D28" s="4">
        <v>0.66669999999999996</v>
      </c>
      <c r="E28" s="4">
        <v>0.66669999999999996</v>
      </c>
      <c r="F28" s="4">
        <v>0.66669999999999996</v>
      </c>
      <c r="G28" s="4">
        <v>0.66669999999999996</v>
      </c>
      <c r="H28" s="4">
        <v>0.66669999999999996</v>
      </c>
      <c r="I28" s="4">
        <v>0.66669999999999996</v>
      </c>
      <c r="J28" s="2"/>
      <c r="K28" s="2">
        <v>6</v>
      </c>
      <c r="L28" s="2">
        <v>4</v>
      </c>
      <c r="M28" s="2">
        <v>4</v>
      </c>
      <c r="N28" s="2">
        <v>4</v>
      </c>
      <c r="O28" s="2">
        <v>4</v>
      </c>
      <c r="P28" s="2">
        <v>4</v>
      </c>
      <c r="Q28" s="2">
        <v>4</v>
      </c>
      <c r="R28" s="5">
        <f>SUM(M28:M28)/SUM(K28:K28)</f>
        <v>0.66666666666666663</v>
      </c>
    </row>
    <row r="29" spans="2:18" ht="20.25" thickTop="1" thickBot="1">
      <c r="B29" s="2" t="s">
        <v>18</v>
      </c>
      <c r="C29" s="3">
        <v>43862</v>
      </c>
      <c r="D29" s="4">
        <v>0.75</v>
      </c>
      <c r="E29" s="4">
        <v>0.75</v>
      </c>
      <c r="F29" s="4">
        <v>0.75</v>
      </c>
      <c r="G29" s="4">
        <v>0.75</v>
      </c>
      <c r="H29" s="4">
        <v>0.75</v>
      </c>
      <c r="I29" s="4">
        <v>0.75</v>
      </c>
      <c r="J29" s="2"/>
      <c r="K29" s="2">
        <v>4</v>
      </c>
      <c r="L29" s="2">
        <v>3</v>
      </c>
      <c r="M29" s="2">
        <v>3</v>
      </c>
      <c r="N29" s="2">
        <v>3</v>
      </c>
      <c r="O29" s="2">
        <v>3</v>
      </c>
      <c r="P29" s="2">
        <v>3</v>
      </c>
      <c r="Q29" s="2">
        <v>3</v>
      </c>
      <c r="R29" s="5">
        <f>SUM(M28:M29)/SUM(K28:K29)</f>
        <v>0.7</v>
      </c>
    </row>
    <row r="30" spans="2:18" ht="20.25" thickTop="1" thickBot="1">
      <c r="B30" s="2" t="s">
        <v>18</v>
      </c>
      <c r="C30" s="3">
        <v>43891</v>
      </c>
      <c r="D30" s="4">
        <v>0.57140000000000002</v>
      </c>
      <c r="E30" s="4">
        <v>0.57140000000000002</v>
      </c>
      <c r="F30" s="4">
        <v>0.71430000000000005</v>
      </c>
      <c r="G30" s="4">
        <v>0.85709999999999997</v>
      </c>
      <c r="H30" s="4">
        <v>0.85709999999999997</v>
      </c>
      <c r="I30" s="4">
        <v>0.85709999999999997</v>
      </c>
      <c r="J30" s="2"/>
      <c r="K30" s="2">
        <v>7</v>
      </c>
      <c r="L30" s="2">
        <v>4</v>
      </c>
      <c r="M30" s="2">
        <v>4</v>
      </c>
      <c r="N30" s="2">
        <v>5</v>
      </c>
      <c r="O30" s="2">
        <v>6</v>
      </c>
      <c r="P30" s="2">
        <v>6</v>
      </c>
      <c r="Q30" s="2">
        <v>6</v>
      </c>
      <c r="R30" s="5">
        <f t="shared" ref="R30:R40" si="5">SUM(M28:M30)/SUM(K28:K30)</f>
        <v>0.6470588235294118</v>
      </c>
    </row>
    <row r="31" spans="2:18" ht="20.25" thickTop="1" thickBot="1">
      <c r="B31" s="2" t="s">
        <v>18</v>
      </c>
      <c r="C31" s="3">
        <v>43922</v>
      </c>
      <c r="D31" s="4">
        <v>0.33329999999999999</v>
      </c>
      <c r="E31" s="4">
        <v>0.33329999999999999</v>
      </c>
      <c r="F31" s="4">
        <v>0.66669999999999996</v>
      </c>
      <c r="G31" s="4">
        <v>0.66669999999999996</v>
      </c>
      <c r="H31" s="4">
        <v>0.66669999999999996</v>
      </c>
      <c r="I31" s="4">
        <v>0.66669999999999996</v>
      </c>
      <c r="J31" s="2"/>
      <c r="K31" s="2">
        <v>3</v>
      </c>
      <c r="L31" s="2">
        <v>1</v>
      </c>
      <c r="M31" s="2">
        <v>1</v>
      </c>
      <c r="N31" s="2">
        <v>2</v>
      </c>
      <c r="O31" s="2">
        <v>2</v>
      </c>
      <c r="P31" s="2">
        <v>2</v>
      </c>
      <c r="Q31" s="2">
        <v>2</v>
      </c>
      <c r="R31" s="5">
        <f t="shared" si="5"/>
        <v>0.5714285714285714</v>
      </c>
    </row>
    <row r="32" spans="2:18" ht="20.25" thickTop="1" thickBot="1">
      <c r="B32" s="2" t="s">
        <v>18</v>
      </c>
      <c r="C32" s="3">
        <v>43952</v>
      </c>
      <c r="D32" s="4">
        <v>0.4</v>
      </c>
      <c r="E32" s="4">
        <v>0.4</v>
      </c>
      <c r="F32" s="4">
        <v>0.4</v>
      </c>
      <c r="G32" s="4">
        <v>0.4</v>
      </c>
      <c r="H32" s="4">
        <v>0.4</v>
      </c>
      <c r="I32" s="4">
        <v>0.6</v>
      </c>
      <c r="J32" s="2"/>
      <c r="K32" s="2">
        <v>5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3</v>
      </c>
      <c r="R32" s="5">
        <f t="shared" si="5"/>
        <v>0.46666666666666667</v>
      </c>
    </row>
    <row r="33" spans="1:25" ht="20.25" thickTop="1" thickBot="1">
      <c r="B33" s="2" t="s">
        <v>18</v>
      </c>
      <c r="C33" s="3">
        <v>43983</v>
      </c>
      <c r="D33" s="4">
        <v>0.4</v>
      </c>
      <c r="E33" s="4">
        <v>0.4</v>
      </c>
      <c r="F33" s="4">
        <v>0.4</v>
      </c>
      <c r="G33" s="4">
        <v>0.4</v>
      </c>
      <c r="H33" s="4">
        <v>0.4</v>
      </c>
      <c r="I33" s="4">
        <v>0.4</v>
      </c>
      <c r="J33" s="2"/>
      <c r="K33" s="2">
        <v>5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5">
        <f t="shared" si="5"/>
        <v>0.38461538461538464</v>
      </c>
    </row>
    <row r="34" spans="1:25" ht="20.25" thickTop="1" thickBot="1">
      <c r="B34" s="2" t="s">
        <v>18</v>
      </c>
      <c r="C34" s="3">
        <v>44013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2"/>
      <c r="K34" s="2">
        <v>3</v>
      </c>
      <c r="L34" s="2">
        <v>3</v>
      </c>
      <c r="M34" s="2">
        <v>3</v>
      </c>
      <c r="N34" s="2">
        <v>3</v>
      </c>
      <c r="O34" s="2">
        <v>3</v>
      </c>
      <c r="P34" s="2">
        <v>3</v>
      </c>
      <c r="Q34" s="2">
        <v>3</v>
      </c>
      <c r="R34" s="5">
        <f t="shared" si="5"/>
        <v>0.53846153846153844</v>
      </c>
    </row>
    <row r="35" spans="1:25" ht="20.25" thickTop="1" thickBot="1">
      <c r="B35" s="2" t="s">
        <v>18</v>
      </c>
      <c r="C35" s="3">
        <v>44044</v>
      </c>
      <c r="D35" s="4">
        <v>0.5</v>
      </c>
      <c r="E35" s="4">
        <v>0.5</v>
      </c>
      <c r="F35" s="4">
        <v>0.5</v>
      </c>
      <c r="G35" s="4">
        <v>0.5</v>
      </c>
      <c r="H35" s="4">
        <v>0.5</v>
      </c>
      <c r="I35" s="4">
        <v>0.5</v>
      </c>
      <c r="J35" s="2"/>
      <c r="K35" s="2">
        <v>2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5">
        <f t="shared" si="5"/>
        <v>0.6</v>
      </c>
    </row>
    <row r="36" spans="1:25" ht="20.25" thickTop="1" thickBot="1">
      <c r="B36" s="2" t="s">
        <v>18</v>
      </c>
      <c r="C36" s="3">
        <v>44075</v>
      </c>
      <c r="D36" s="4">
        <v>0.5</v>
      </c>
      <c r="E36" s="4">
        <v>0.5</v>
      </c>
      <c r="F36" s="4">
        <v>0.5</v>
      </c>
      <c r="G36" s="4">
        <v>0.5</v>
      </c>
      <c r="H36" s="4">
        <v>0.5</v>
      </c>
      <c r="I36" s="4">
        <v>0.5</v>
      </c>
      <c r="J36" s="2"/>
      <c r="K36" s="2">
        <v>2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5">
        <f t="shared" si="5"/>
        <v>0.7142857142857143</v>
      </c>
    </row>
    <row r="37" spans="1:25" ht="20.25" thickTop="1" thickBot="1">
      <c r="B37" s="2" t="s">
        <v>18</v>
      </c>
      <c r="C37" s="3">
        <v>44105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2"/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5">
        <f t="shared" si="5"/>
        <v>0.33333333333333331</v>
      </c>
    </row>
    <row r="38" spans="1:25" ht="20.25" thickTop="1" thickBot="1">
      <c r="B38" s="2" t="s">
        <v>18</v>
      </c>
      <c r="C38" s="3">
        <v>44136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2"/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5">
        <f t="shared" si="5"/>
        <v>0.25</v>
      </c>
    </row>
    <row r="39" spans="1:25" ht="20.25" thickTop="1" thickBot="1">
      <c r="B39" s="2" t="s">
        <v>18</v>
      </c>
      <c r="C39" s="3">
        <v>44166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2"/>
      <c r="K39" s="2">
        <v>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5">
        <f t="shared" si="5"/>
        <v>0</v>
      </c>
    </row>
    <row r="40" spans="1:25" ht="20.25" thickTop="1" thickBot="1">
      <c r="B40" s="2" t="s">
        <v>18</v>
      </c>
      <c r="C40" s="3">
        <v>44197</v>
      </c>
      <c r="D40" s="4">
        <v>0.66669999999999996</v>
      </c>
      <c r="E40" s="4">
        <v>0.66669999999999996</v>
      </c>
      <c r="F40" s="4">
        <v>0.66669999999999996</v>
      </c>
      <c r="G40" s="4">
        <v>0.66669999999999996</v>
      </c>
      <c r="H40" s="4">
        <v>0.66669999999999996</v>
      </c>
      <c r="I40" s="4">
        <v>0.66669999999999996</v>
      </c>
      <c r="J40" s="2"/>
      <c r="K40" s="2">
        <v>3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5">
        <f t="shared" si="5"/>
        <v>0.4</v>
      </c>
    </row>
    <row r="41" spans="1:25" ht="51" thickTop="1" thickBot="1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/>
      <c r="K41" s="1" t="s">
        <v>8</v>
      </c>
      <c r="L41" s="1" t="s">
        <v>9</v>
      </c>
      <c r="M41" s="1" t="s">
        <v>10</v>
      </c>
      <c r="N41" s="1" t="s">
        <v>11</v>
      </c>
      <c r="O41" s="1" t="s">
        <v>12</v>
      </c>
      <c r="P41" s="1" t="s">
        <v>13</v>
      </c>
      <c r="Q41" s="1" t="s">
        <v>14</v>
      </c>
      <c r="T41" s="1" t="s">
        <v>0</v>
      </c>
      <c r="U41" s="1" t="s">
        <v>1</v>
      </c>
      <c r="V41" s="1" t="s">
        <v>19</v>
      </c>
      <c r="W41" s="1" t="s">
        <v>22</v>
      </c>
      <c r="X41" s="1" t="s">
        <v>23</v>
      </c>
      <c r="Y41" s="1" t="s">
        <v>24</v>
      </c>
    </row>
    <row r="42" spans="1:25" ht="20.25" thickTop="1" thickBot="1">
      <c r="A42" t="s">
        <v>28</v>
      </c>
      <c r="B42" s="2" t="s">
        <v>16</v>
      </c>
      <c r="C42" s="3">
        <v>43831</v>
      </c>
      <c r="D42" s="4">
        <v>0.29599999999999999</v>
      </c>
      <c r="E42" s="4">
        <v>0.33069999999999999</v>
      </c>
      <c r="F42" s="4">
        <v>0.34129999999999999</v>
      </c>
      <c r="G42" s="4">
        <v>0.35730000000000001</v>
      </c>
      <c r="H42" s="4">
        <v>0.37330000000000002</v>
      </c>
      <c r="I42" s="4">
        <v>0.37869999999999998</v>
      </c>
      <c r="J42" s="2"/>
      <c r="K42" s="2">
        <v>375</v>
      </c>
      <c r="L42" s="2">
        <v>111</v>
      </c>
      <c r="M42" s="2">
        <v>124</v>
      </c>
      <c r="N42" s="2">
        <v>128</v>
      </c>
      <c r="O42" s="2">
        <v>134</v>
      </c>
      <c r="P42" s="2">
        <v>140</v>
      </c>
      <c r="Q42" s="2">
        <v>142</v>
      </c>
      <c r="R42" s="5">
        <f>SUM(M42:M42)/SUM(K42:K42)</f>
        <v>0.33066666666666666</v>
      </c>
      <c r="T42" s="2" t="s">
        <v>28</v>
      </c>
      <c r="U42" s="3">
        <v>43831</v>
      </c>
      <c r="V42" s="5" t="e">
        <f>All!#REF!</f>
        <v>#REF!</v>
      </c>
      <c r="W42" s="5">
        <f>R42</f>
        <v>0.33066666666666666</v>
      </c>
      <c r="X42" s="5">
        <f>R55</f>
        <v>0.5535714285714286</v>
      </c>
      <c r="Y42" s="5">
        <f>R68</f>
        <v>0.5</v>
      </c>
    </row>
    <row r="43" spans="1:25" ht="20.25" thickTop="1" thickBot="1">
      <c r="B43" s="2" t="s">
        <v>16</v>
      </c>
      <c r="C43" s="3">
        <v>43862</v>
      </c>
      <c r="D43" s="4">
        <v>0.35580000000000001</v>
      </c>
      <c r="E43" s="4">
        <v>0.37919999999999998</v>
      </c>
      <c r="F43" s="4">
        <v>0.39479999999999998</v>
      </c>
      <c r="G43" s="4">
        <v>0.41039999999999999</v>
      </c>
      <c r="H43" s="4">
        <v>0.4234</v>
      </c>
      <c r="I43" s="4">
        <v>0.43380000000000002</v>
      </c>
      <c r="J43" s="2"/>
      <c r="K43" s="2">
        <v>385</v>
      </c>
      <c r="L43" s="2">
        <v>137</v>
      </c>
      <c r="M43" s="2">
        <v>146</v>
      </c>
      <c r="N43" s="2">
        <v>152</v>
      </c>
      <c r="O43" s="2">
        <v>158</v>
      </c>
      <c r="P43" s="2">
        <v>163</v>
      </c>
      <c r="Q43" s="2">
        <v>167</v>
      </c>
      <c r="R43" s="5">
        <f>SUM(M42:M43)/SUM(K42:K43)</f>
        <v>0.35526315789473684</v>
      </c>
      <c r="T43" s="2" t="s">
        <v>28</v>
      </c>
      <c r="U43" s="3">
        <v>43862</v>
      </c>
      <c r="V43" s="5">
        <f>All!R41</f>
        <v>0.620253164556962</v>
      </c>
      <c r="W43" s="5">
        <f t="shared" ref="W43:W53" si="6">R43</f>
        <v>0.35526315789473684</v>
      </c>
      <c r="X43" s="5">
        <f t="shared" ref="X43:X54" si="7">R56</f>
        <v>0.54032258064516125</v>
      </c>
      <c r="Y43" s="5">
        <f t="shared" ref="Y43:Y54" si="8">R69</f>
        <v>0.55000000000000004</v>
      </c>
    </row>
    <row r="44" spans="1:25" ht="20.25" thickTop="1" thickBot="1">
      <c r="B44" s="2" t="s">
        <v>16</v>
      </c>
      <c r="C44" s="3">
        <v>43891</v>
      </c>
      <c r="D44" s="4">
        <v>0.32500000000000001</v>
      </c>
      <c r="E44" s="4">
        <v>0.36</v>
      </c>
      <c r="F44" s="4">
        <v>0.38</v>
      </c>
      <c r="G44" s="4">
        <v>0.41249999999999998</v>
      </c>
      <c r="H44" s="4">
        <v>0.45</v>
      </c>
      <c r="I44" s="4">
        <v>0.46500000000000002</v>
      </c>
      <c r="J44" s="2"/>
      <c r="K44" s="2">
        <v>400</v>
      </c>
      <c r="L44" s="2">
        <v>130</v>
      </c>
      <c r="M44" s="2">
        <v>144</v>
      </c>
      <c r="N44" s="2">
        <v>152</v>
      </c>
      <c r="O44" s="2">
        <v>165</v>
      </c>
      <c r="P44" s="2">
        <v>180</v>
      </c>
      <c r="Q44" s="2">
        <v>186</v>
      </c>
      <c r="R44" s="5">
        <f t="shared" ref="R44:R54" si="9">SUM(M42:M44)/SUM(K42:K44)</f>
        <v>0.35689655172413792</v>
      </c>
      <c r="T44" s="2" t="s">
        <v>28</v>
      </c>
      <c r="U44" s="3">
        <v>43891</v>
      </c>
      <c r="V44" s="5">
        <f>All!R42</f>
        <v>0.6347305389221557</v>
      </c>
      <c r="W44" s="5">
        <f t="shared" si="6"/>
        <v>0.35689655172413792</v>
      </c>
      <c r="X44" s="5">
        <f t="shared" si="7"/>
        <v>0.52542372881355937</v>
      </c>
      <c r="Y44" s="5">
        <f t="shared" si="8"/>
        <v>0.55555555555555558</v>
      </c>
    </row>
    <row r="45" spans="1:25" ht="20.25" thickTop="1" thickBot="1">
      <c r="B45" s="2" t="s">
        <v>16</v>
      </c>
      <c r="C45" s="3">
        <v>43922</v>
      </c>
      <c r="D45" s="4">
        <v>0.33189999999999997</v>
      </c>
      <c r="E45" s="4">
        <v>0.38240000000000002</v>
      </c>
      <c r="F45" s="4">
        <v>0.4118</v>
      </c>
      <c r="G45" s="4">
        <v>0.4496</v>
      </c>
      <c r="H45" s="4">
        <v>0.4622</v>
      </c>
      <c r="I45" s="4">
        <v>0.46639999999999998</v>
      </c>
      <c r="J45" s="2"/>
      <c r="K45" s="2">
        <v>238</v>
      </c>
      <c r="L45" s="2">
        <v>79</v>
      </c>
      <c r="M45" s="2">
        <v>91</v>
      </c>
      <c r="N45" s="2">
        <v>98</v>
      </c>
      <c r="O45" s="2">
        <v>107</v>
      </c>
      <c r="P45" s="2">
        <v>110</v>
      </c>
      <c r="Q45" s="2">
        <v>111</v>
      </c>
      <c r="R45" s="5">
        <f t="shared" si="9"/>
        <v>0.37243401759530792</v>
      </c>
      <c r="T45" s="2" t="s">
        <v>28</v>
      </c>
      <c r="U45" s="3">
        <v>43922</v>
      </c>
      <c r="V45" s="5">
        <f>All!R43</f>
        <v>0.63961038961038963</v>
      </c>
      <c r="W45" s="5">
        <f t="shared" si="6"/>
        <v>0.37243401759530792</v>
      </c>
      <c r="X45" s="5">
        <f t="shared" si="7"/>
        <v>0.46206896551724136</v>
      </c>
      <c r="Y45" s="5">
        <f t="shared" si="8"/>
        <v>0.57894736842105265</v>
      </c>
    </row>
    <row r="46" spans="1:25" ht="20.25" thickTop="1" thickBot="1">
      <c r="B46" s="2" t="s">
        <v>16</v>
      </c>
      <c r="C46" s="3">
        <v>43952</v>
      </c>
      <c r="D46" s="4">
        <v>0.29959999999999998</v>
      </c>
      <c r="E46" s="4">
        <v>0.34010000000000001</v>
      </c>
      <c r="F46" s="4">
        <v>0.3765</v>
      </c>
      <c r="G46" s="4">
        <v>0.40889999999999999</v>
      </c>
      <c r="H46" s="4">
        <v>0.41299999999999998</v>
      </c>
      <c r="I46" s="4">
        <v>0.41699999999999998</v>
      </c>
      <c r="J46" s="2"/>
      <c r="K46" s="2">
        <v>247</v>
      </c>
      <c r="L46" s="2">
        <v>74</v>
      </c>
      <c r="M46" s="2">
        <v>84</v>
      </c>
      <c r="N46" s="2">
        <v>93</v>
      </c>
      <c r="O46" s="2">
        <v>101</v>
      </c>
      <c r="P46" s="2">
        <v>102</v>
      </c>
      <c r="Q46" s="2">
        <v>103</v>
      </c>
      <c r="R46" s="5">
        <f t="shared" si="9"/>
        <v>0.36045197740112994</v>
      </c>
      <c r="T46" s="2" t="s">
        <v>28</v>
      </c>
      <c r="U46" s="3">
        <v>43952</v>
      </c>
      <c r="V46" s="5">
        <f>All!R44</f>
        <v>0.64066852367688021</v>
      </c>
      <c r="W46" s="5">
        <f t="shared" si="6"/>
        <v>0.36045197740112994</v>
      </c>
      <c r="X46" s="5">
        <f t="shared" si="7"/>
        <v>0.39200000000000002</v>
      </c>
      <c r="Y46" s="5">
        <f t="shared" si="8"/>
        <v>0.53333333333333333</v>
      </c>
    </row>
    <row r="47" spans="1:25" ht="20.25" thickTop="1" thickBot="1">
      <c r="B47" s="2" t="s">
        <v>16</v>
      </c>
      <c r="C47" s="3">
        <v>43983</v>
      </c>
      <c r="D47" s="4">
        <v>0.27079999999999999</v>
      </c>
      <c r="E47" s="4">
        <v>0.316</v>
      </c>
      <c r="F47" s="4">
        <v>0.33679999999999999</v>
      </c>
      <c r="G47" s="4">
        <v>0.36109999999999998</v>
      </c>
      <c r="H47" s="4">
        <v>0.38540000000000002</v>
      </c>
      <c r="I47" s="4">
        <v>0.39579999999999999</v>
      </c>
      <c r="J47" s="2"/>
      <c r="K47" s="2">
        <v>288</v>
      </c>
      <c r="L47" s="2">
        <v>78</v>
      </c>
      <c r="M47" s="2">
        <v>91</v>
      </c>
      <c r="N47" s="2">
        <v>97</v>
      </c>
      <c r="O47" s="2">
        <v>104</v>
      </c>
      <c r="P47" s="2">
        <v>111</v>
      </c>
      <c r="Q47" s="2">
        <v>114</v>
      </c>
      <c r="R47" s="5">
        <f t="shared" si="9"/>
        <v>0.34411384217335056</v>
      </c>
      <c r="T47" s="2" t="s">
        <v>28</v>
      </c>
      <c r="U47" s="3">
        <v>43983</v>
      </c>
      <c r="V47" s="5">
        <f>All!R45</f>
        <v>0.61206896551724133</v>
      </c>
      <c r="W47" s="5">
        <f t="shared" si="6"/>
        <v>0.34411384217335056</v>
      </c>
      <c r="X47" s="5">
        <f t="shared" si="7"/>
        <v>0.4065040650406504</v>
      </c>
      <c r="Y47" s="5">
        <f t="shared" si="8"/>
        <v>0.38461538461538464</v>
      </c>
    </row>
    <row r="48" spans="1:25" ht="20.25" thickTop="1" thickBot="1">
      <c r="B48" s="2" t="s">
        <v>16</v>
      </c>
      <c r="C48" s="3">
        <v>44013</v>
      </c>
      <c r="D48" s="4">
        <v>0.24160000000000001</v>
      </c>
      <c r="E48" s="4">
        <v>0.2661</v>
      </c>
      <c r="F48" s="4">
        <v>0.28439999999999999</v>
      </c>
      <c r="G48" s="4">
        <v>0.31190000000000001</v>
      </c>
      <c r="H48" s="4">
        <v>0.32719999999999999</v>
      </c>
      <c r="I48" s="4">
        <v>0.33939999999999998</v>
      </c>
      <c r="J48" s="2"/>
      <c r="K48" s="2">
        <v>327</v>
      </c>
      <c r="L48" s="2">
        <v>79</v>
      </c>
      <c r="M48" s="2">
        <v>87</v>
      </c>
      <c r="N48" s="2">
        <v>93</v>
      </c>
      <c r="O48" s="2">
        <v>102</v>
      </c>
      <c r="P48" s="2">
        <v>107</v>
      </c>
      <c r="Q48" s="2">
        <v>111</v>
      </c>
      <c r="R48" s="5">
        <f t="shared" si="9"/>
        <v>0.30394431554524359</v>
      </c>
      <c r="T48" s="2" t="s">
        <v>28</v>
      </c>
      <c r="U48" s="3">
        <v>44013</v>
      </c>
      <c r="V48" s="5">
        <f>All!R46</f>
        <v>0.58935361216730042</v>
      </c>
      <c r="W48" s="5">
        <f t="shared" si="6"/>
        <v>0.30394431554524359</v>
      </c>
      <c r="X48" s="5">
        <f t="shared" si="7"/>
        <v>0.42857142857142855</v>
      </c>
      <c r="Y48" s="5">
        <f t="shared" si="8"/>
        <v>0.375</v>
      </c>
    </row>
    <row r="49" spans="2:25" ht="20.25" thickTop="1" thickBot="1">
      <c r="B49" s="2" t="s">
        <v>16</v>
      </c>
      <c r="C49" s="3">
        <v>44044</v>
      </c>
      <c r="D49" s="4">
        <v>0.23780000000000001</v>
      </c>
      <c r="E49" s="4">
        <v>0.26569999999999999</v>
      </c>
      <c r="F49" s="4">
        <v>0.3024</v>
      </c>
      <c r="G49" s="4">
        <v>0.31990000000000002</v>
      </c>
      <c r="H49" s="4">
        <v>0.3322</v>
      </c>
      <c r="I49" s="4">
        <v>0.3357</v>
      </c>
      <c r="J49" s="2"/>
      <c r="K49" s="2">
        <v>572</v>
      </c>
      <c r="L49" s="2">
        <v>136</v>
      </c>
      <c r="M49" s="2">
        <v>152</v>
      </c>
      <c r="N49" s="2">
        <v>173</v>
      </c>
      <c r="O49" s="2">
        <v>183</v>
      </c>
      <c r="P49" s="2">
        <v>190</v>
      </c>
      <c r="Q49" s="2">
        <v>192</v>
      </c>
      <c r="R49" s="5">
        <f t="shared" si="9"/>
        <v>0.27801179443976409</v>
      </c>
      <c r="T49" s="2" t="s">
        <v>28</v>
      </c>
      <c r="U49" s="3">
        <v>44044</v>
      </c>
      <c r="V49" s="5">
        <f>All!R47</f>
        <v>0.55844155844155841</v>
      </c>
      <c r="W49" s="5">
        <f t="shared" si="6"/>
        <v>0.27801179443976409</v>
      </c>
      <c r="X49" s="5">
        <f t="shared" si="7"/>
        <v>0.5</v>
      </c>
      <c r="Y49" s="5">
        <f t="shared" si="8"/>
        <v>0.26666666666666666</v>
      </c>
    </row>
    <row r="50" spans="2:25" ht="20.25" thickTop="1" thickBot="1">
      <c r="B50" s="2" t="s">
        <v>16</v>
      </c>
      <c r="C50" s="3">
        <v>44075</v>
      </c>
      <c r="D50" s="4">
        <v>0.25619999999999998</v>
      </c>
      <c r="E50" s="4">
        <v>0.30220000000000002</v>
      </c>
      <c r="F50" s="4">
        <v>0.31969999999999998</v>
      </c>
      <c r="G50" s="4">
        <v>0.33460000000000001</v>
      </c>
      <c r="H50" s="4">
        <v>0.33710000000000001</v>
      </c>
      <c r="I50" s="4">
        <v>0.33710000000000001</v>
      </c>
      <c r="J50" s="2"/>
      <c r="K50" s="2">
        <v>804</v>
      </c>
      <c r="L50" s="2">
        <v>206</v>
      </c>
      <c r="M50" s="2">
        <v>243</v>
      </c>
      <c r="N50" s="2">
        <v>257</v>
      </c>
      <c r="O50" s="2">
        <v>269</v>
      </c>
      <c r="P50" s="2">
        <v>271</v>
      </c>
      <c r="Q50" s="2">
        <v>271</v>
      </c>
      <c r="R50" s="5">
        <f t="shared" si="9"/>
        <v>0.28302994715208457</v>
      </c>
      <c r="T50" s="2" t="s">
        <v>28</v>
      </c>
      <c r="U50" s="3">
        <v>44075</v>
      </c>
      <c r="V50" s="5">
        <f>All!R48</f>
        <v>0.60526315789473684</v>
      </c>
      <c r="W50" s="5">
        <f t="shared" si="6"/>
        <v>0.28302994715208457</v>
      </c>
      <c r="X50" s="5">
        <f t="shared" si="7"/>
        <v>0.50220264317180618</v>
      </c>
      <c r="Y50" s="5">
        <f t="shared" si="8"/>
        <v>0.30769230769230771</v>
      </c>
    </row>
    <row r="51" spans="2:25" ht="20.25" thickTop="1" thickBot="1">
      <c r="B51" s="2" t="s">
        <v>16</v>
      </c>
      <c r="C51" s="3">
        <v>44105</v>
      </c>
      <c r="D51" s="4">
        <v>0.30030000000000001</v>
      </c>
      <c r="E51" s="4">
        <v>0.32579999999999998</v>
      </c>
      <c r="F51" s="4">
        <v>0.3412</v>
      </c>
      <c r="G51" s="4">
        <v>0.34899999999999998</v>
      </c>
      <c r="H51" s="4">
        <v>0.34960000000000002</v>
      </c>
      <c r="I51" s="4">
        <v>0.34960000000000002</v>
      </c>
      <c r="J51" s="2"/>
      <c r="K51" s="2">
        <v>1685</v>
      </c>
      <c r="L51" s="2">
        <v>506</v>
      </c>
      <c r="M51" s="2">
        <v>549</v>
      </c>
      <c r="N51" s="2">
        <v>575</v>
      </c>
      <c r="O51" s="2">
        <v>588</v>
      </c>
      <c r="P51" s="2">
        <v>589</v>
      </c>
      <c r="Q51" s="2">
        <v>589</v>
      </c>
      <c r="R51" s="5">
        <f t="shared" si="9"/>
        <v>0.30839594903626266</v>
      </c>
      <c r="T51" s="2" t="s">
        <v>28</v>
      </c>
      <c r="U51" s="3">
        <v>44105</v>
      </c>
      <c r="V51" s="5">
        <f>All!R49</f>
        <v>0.61111111111111116</v>
      </c>
      <c r="W51" s="5">
        <f t="shared" si="6"/>
        <v>0.30839594903626266</v>
      </c>
      <c r="X51" s="5">
        <f t="shared" si="7"/>
        <v>0.53937007874015752</v>
      </c>
      <c r="Y51" s="5">
        <f t="shared" si="8"/>
        <v>0.3125</v>
      </c>
    </row>
    <row r="52" spans="2:25" ht="20.25" thickTop="1" thickBot="1">
      <c r="B52" s="2" t="s">
        <v>16</v>
      </c>
      <c r="C52" s="3">
        <v>44136</v>
      </c>
      <c r="D52" s="4">
        <v>0.18329999999999999</v>
      </c>
      <c r="E52" s="4">
        <v>0.20660000000000001</v>
      </c>
      <c r="F52" s="4">
        <v>0.2165</v>
      </c>
      <c r="G52" s="4">
        <v>0.2165</v>
      </c>
      <c r="H52" s="4">
        <v>0.2165</v>
      </c>
      <c r="I52" s="4">
        <v>0.2165</v>
      </c>
      <c r="J52" s="2"/>
      <c r="K52" s="2">
        <v>813</v>
      </c>
      <c r="L52" s="2">
        <v>149</v>
      </c>
      <c r="M52" s="2">
        <v>168</v>
      </c>
      <c r="N52" s="2">
        <v>176</v>
      </c>
      <c r="O52" s="2">
        <v>176</v>
      </c>
      <c r="P52" s="2">
        <v>176</v>
      </c>
      <c r="Q52" s="2">
        <v>176</v>
      </c>
      <c r="R52" s="5">
        <f t="shared" si="9"/>
        <v>0.29073288915808598</v>
      </c>
      <c r="T52" s="2" t="s">
        <v>28</v>
      </c>
      <c r="U52" s="3">
        <v>44136</v>
      </c>
      <c r="V52" s="5">
        <f>All!R50</f>
        <v>0.59405940594059403</v>
      </c>
      <c r="W52" s="5">
        <f t="shared" si="6"/>
        <v>0.29073288915808598</v>
      </c>
      <c r="X52" s="5">
        <f t="shared" si="7"/>
        <v>0.53299492385786806</v>
      </c>
      <c r="Y52" s="5">
        <f t="shared" si="8"/>
        <v>0.30769230769230771</v>
      </c>
    </row>
    <row r="53" spans="2:25" ht="20.25" thickTop="1" thickBot="1">
      <c r="B53" s="2" t="s">
        <v>16</v>
      </c>
      <c r="C53" s="3">
        <v>44166</v>
      </c>
      <c r="D53" s="4">
        <v>0.1658</v>
      </c>
      <c r="E53" s="4">
        <v>0.1888</v>
      </c>
      <c r="F53" s="4">
        <v>0.1888</v>
      </c>
      <c r="G53" s="4">
        <v>0.1888</v>
      </c>
      <c r="H53" s="4">
        <v>0.1888</v>
      </c>
      <c r="I53" s="4">
        <v>0.1888</v>
      </c>
      <c r="J53" s="2"/>
      <c r="K53" s="2">
        <v>609</v>
      </c>
      <c r="L53" s="2">
        <v>101</v>
      </c>
      <c r="M53" s="2">
        <v>115</v>
      </c>
      <c r="N53" s="2">
        <v>115</v>
      </c>
      <c r="O53" s="2">
        <v>115</v>
      </c>
      <c r="P53" s="2">
        <v>115</v>
      </c>
      <c r="Q53" s="2">
        <v>115</v>
      </c>
      <c r="R53" s="5">
        <f t="shared" si="9"/>
        <v>0.26778242677824265</v>
      </c>
      <c r="T53" s="2" t="s">
        <v>28</v>
      </c>
      <c r="U53" s="3">
        <v>44166</v>
      </c>
      <c r="V53" s="5">
        <f>All!R51</f>
        <v>0.5679012345679012</v>
      </c>
      <c r="W53" s="5">
        <f t="shared" si="6"/>
        <v>0.26778242677824265</v>
      </c>
      <c r="X53" s="5">
        <f t="shared" si="7"/>
        <v>0.48623853211009177</v>
      </c>
      <c r="Y53" s="5">
        <f t="shared" si="8"/>
        <v>0.36363636363636365</v>
      </c>
    </row>
    <row r="54" spans="2:25" ht="20.25" thickTop="1" thickBot="1">
      <c r="B54" s="2" t="s">
        <v>16</v>
      </c>
      <c r="C54" s="3">
        <v>44197</v>
      </c>
      <c r="D54" s="4">
        <v>0.1368</v>
      </c>
      <c r="E54" s="4">
        <v>0.1368</v>
      </c>
      <c r="F54" s="4">
        <v>0.1368</v>
      </c>
      <c r="G54" s="4">
        <v>0.1368</v>
      </c>
      <c r="H54" s="4">
        <v>0.1368</v>
      </c>
      <c r="I54" s="4">
        <v>0.1368</v>
      </c>
      <c r="J54" s="2"/>
      <c r="K54" s="2">
        <v>665</v>
      </c>
      <c r="L54" s="2">
        <v>91</v>
      </c>
      <c r="M54" s="2">
        <v>91</v>
      </c>
      <c r="N54" s="2">
        <v>91</v>
      </c>
      <c r="O54" s="2">
        <v>91</v>
      </c>
      <c r="P54" s="2">
        <v>91</v>
      </c>
      <c r="Q54" s="2">
        <v>91</v>
      </c>
      <c r="R54" s="5">
        <f t="shared" si="9"/>
        <v>0.17920459990416868</v>
      </c>
      <c r="T54" s="2" t="s">
        <v>28</v>
      </c>
      <c r="U54" s="3">
        <v>44197</v>
      </c>
      <c r="V54" s="5">
        <f>All!R52</f>
        <v>0.48148148148148145</v>
      </c>
      <c r="W54" s="5">
        <f>R54</f>
        <v>0.17920459990416868</v>
      </c>
      <c r="X54" s="5">
        <f t="shared" si="7"/>
        <v>0.2</v>
      </c>
      <c r="Y54" s="5">
        <f t="shared" si="8"/>
        <v>0.16666666666666666</v>
      </c>
    </row>
    <row r="55" spans="2:25" ht="20.25" thickTop="1" thickBot="1">
      <c r="B55" s="2" t="s">
        <v>17</v>
      </c>
      <c r="C55" s="3">
        <v>43831</v>
      </c>
      <c r="D55" s="4">
        <v>0.5</v>
      </c>
      <c r="E55" s="4">
        <v>0.55359999999999998</v>
      </c>
      <c r="F55" s="4">
        <v>0.57140000000000002</v>
      </c>
      <c r="G55" s="4">
        <v>0.58930000000000005</v>
      </c>
      <c r="H55" s="4">
        <v>0.58930000000000005</v>
      </c>
      <c r="I55" s="4">
        <v>0.58930000000000005</v>
      </c>
      <c r="J55" s="2"/>
      <c r="K55" s="2">
        <v>56</v>
      </c>
      <c r="L55" s="2">
        <v>28</v>
      </c>
      <c r="M55" s="2">
        <v>31</v>
      </c>
      <c r="N55" s="2">
        <v>32</v>
      </c>
      <c r="O55" s="2">
        <v>33</v>
      </c>
      <c r="P55" s="2">
        <v>33</v>
      </c>
      <c r="Q55" s="2">
        <v>33</v>
      </c>
      <c r="R55" s="5">
        <f>SUM(M55:M55)/SUM(K55:K55)</f>
        <v>0.5535714285714286</v>
      </c>
    </row>
    <row r="56" spans="2:25" ht="20.25" thickTop="1" thickBot="1">
      <c r="B56" s="2" t="s">
        <v>17</v>
      </c>
      <c r="C56" s="3">
        <v>43862</v>
      </c>
      <c r="D56" s="4">
        <v>0.47060000000000002</v>
      </c>
      <c r="E56" s="4">
        <v>0.52939999999999998</v>
      </c>
      <c r="F56" s="4">
        <v>0.52939999999999998</v>
      </c>
      <c r="G56" s="4">
        <v>0.54410000000000003</v>
      </c>
      <c r="H56" s="4">
        <v>0.54410000000000003</v>
      </c>
      <c r="I56" s="4">
        <v>0.54410000000000003</v>
      </c>
      <c r="J56" s="2"/>
      <c r="K56" s="2">
        <v>68</v>
      </c>
      <c r="L56" s="2">
        <v>32</v>
      </c>
      <c r="M56" s="2">
        <v>36</v>
      </c>
      <c r="N56" s="2">
        <v>36</v>
      </c>
      <c r="O56" s="2">
        <v>37</v>
      </c>
      <c r="P56" s="2">
        <v>37</v>
      </c>
      <c r="Q56" s="2">
        <v>37</v>
      </c>
      <c r="R56" s="5">
        <f>SUM(M55:M56)/SUM(K55:K56)</f>
        <v>0.54032258064516125</v>
      </c>
    </row>
    <row r="57" spans="2:25" ht="20.25" thickTop="1" thickBot="1">
      <c r="B57" s="2" t="s">
        <v>17</v>
      </c>
      <c r="C57" s="3">
        <v>43891</v>
      </c>
      <c r="D57" s="4">
        <v>0.49059999999999998</v>
      </c>
      <c r="E57" s="4">
        <v>0.49059999999999998</v>
      </c>
      <c r="F57" s="4">
        <v>0.52829999999999999</v>
      </c>
      <c r="G57" s="4">
        <v>0.64149999999999996</v>
      </c>
      <c r="H57" s="4">
        <v>0.66039999999999999</v>
      </c>
      <c r="I57" s="4">
        <v>0.67920000000000003</v>
      </c>
      <c r="J57" s="2"/>
      <c r="K57" s="2">
        <v>53</v>
      </c>
      <c r="L57" s="2">
        <v>26</v>
      </c>
      <c r="M57" s="2">
        <v>26</v>
      </c>
      <c r="N57" s="2">
        <v>28</v>
      </c>
      <c r="O57" s="2">
        <v>34</v>
      </c>
      <c r="P57" s="2">
        <v>35</v>
      </c>
      <c r="Q57" s="2">
        <v>36</v>
      </c>
      <c r="R57" s="5">
        <f t="shared" ref="R57:R67" si="10">SUM(M55:M57)/SUM(K55:K57)</f>
        <v>0.52542372881355937</v>
      </c>
    </row>
    <row r="58" spans="2:25" ht="20.25" thickTop="1" thickBot="1">
      <c r="B58" s="2" t="s">
        <v>17</v>
      </c>
      <c r="C58" s="3">
        <v>43922</v>
      </c>
      <c r="D58" s="4">
        <v>0.16669999999999999</v>
      </c>
      <c r="E58" s="4">
        <v>0.20830000000000001</v>
      </c>
      <c r="F58" s="4">
        <v>0.29170000000000001</v>
      </c>
      <c r="G58" s="4">
        <v>0.29170000000000001</v>
      </c>
      <c r="H58" s="4">
        <v>0.29170000000000001</v>
      </c>
      <c r="I58" s="4">
        <v>0.29170000000000001</v>
      </c>
      <c r="J58" s="2"/>
      <c r="K58" s="2">
        <v>24</v>
      </c>
      <c r="L58" s="2">
        <v>4</v>
      </c>
      <c r="M58" s="2">
        <v>5</v>
      </c>
      <c r="N58" s="2">
        <v>7</v>
      </c>
      <c r="O58" s="2">
        <v>7</v>
      </c>
      <c r="P58" s="2">
        <v>7</v>
      </c>
      <c r="Q58" s="2">
        <v>7</v>
      </c>
      <c r="R58" s="5">
        <f t="shared" si="10"/>
        <v>0.46206896551724136</v>
      </c>
    </row>
    <row r="59" spans="2:25" ht="20.25" thickTop="1" thickBot="1">
      <c r="B59" s="2" t="s">
        <v>17</v>
      </c>
      <c r="C59" s="3">
        <v>43952</v>
      </c>
      <c r="D59" s="4">
        <v>0.3125</v>
      </c>
      <c r="E59" s="4">
        <v>0.375</v>
      </c>
      <c r="F59" s="4">
        <v>0.375</v>
      </c>
      <c r="G59" s="4">
        <v>0.39579999999999999</v>
      </c>
      <c r="H59" s="4">
        <v>0.4375</v>
      </c>
      <c r="I59" s="4">
        <v>0.45829999999999999</v>
      </c>
      <c r="J59" s="2"/>
      <c r="K59" s="2">
        <v>48</v>
      </c>
      <c r="L59" s="2">
        <v>15</v>
      </c>
      <c r="M59" s="2">
        <v>18</v>
      </c>
      <c r="N59" s="2">
        <v>18</v>
      </c>
      <c r="O59" s="2">
        <v>19</v>
      </c>
      <c r="P59" s="2">
        <v>21</v>
      </c>
      <c r="Q59" s="2">
        <v>22</v>
      </c>
      <c r="R59" s="5">
        <f t="shared" si="10"/>
        <v>0.39200000000000002</v>
      </c>
    </row>
    <row r="60" spans="2:25" ht="20.25" thickTop="1" thickBot="1">
      <c r="B60" s="2" t="s">
        <v>17</v>
      </c>
      <c r="C60" s="3">
        <v>43983</v>
      </c>
      <c r="D60" s="4">
        <v>0.4118</v>
      </c>
      <c r="E60" s="4">
        <v>0.52939999999999998</v>
      </c>
      <c r="F60" s="4">
        <v>0.52939999999999998</v>
      </c>
      <c r="G60" s="4">
        <v>0.58819999999999995</v>
      </c>
      <c r="H60" s="4">
        <v>0.62749999999999995</v>
      </c>
      <c r="I60" s="4">
        <v>0.62749999999999995</v>
      </c>
      <c r="J60" s="2"/>
      <c r="K60" s="2">
        <v>51</v>
      </c>
      <c r="L60" s="2">
        <v>21</v>
      </c>
      <c r="M60" s="2">
        <v>27</v>
      </c>
      <c r="N60" s="2">
        <v>27</v>
      </c>
      <c r="O60" s="2">
        <v>30</v>
      </c>
      <c r="P60" s="2">
        <v>32</v>
      </c>
      <c r="Q60" s="2">
        <v>32</v>
      </c>
      <c r="R60" s="5">
        <f t="shared" si="10"/>
        <v>0.4065040650406504</v>
      </c>
    </row>
    <row r="61" spans="2:25" ht="20.25" thickTop="1" thickBot="1">
      <c r="B61" s="2" t="s">
        <v>17</v>
      </c>
      <c r="C61" s="3">
        <v>44013</v>
      </c>
      <c r="D61" s="4">
        <v>0.2727</v>
      </c>
      <c r="E61" s="4">
        <v>0.38179999999999997</v>
      </c>
      <c r="F61" s="4">
        <v>0.41820000000000002</v>
      </c>
      <c r="G61" s="4">
        <v>0.43640000000000001</v>
      </c>
      <c r="H61" s="4">
        <v>0.47270000000000001</v>
      </c>
      <c r="I61" s="4">
        <v>0.47270000000000001</v>
      </c>
      <c r="J61" s="2"/>
      <c r="K61" s="2">
        <v>55</v>
      </c>
      <c r="L61" s="2">
        <v>15</v>
      </c>
      <c r="M61" s="2">
        <v>21</v>
      </c>
      <c r="N61" s="2">
        <v>23</v>
      </c>
      <c r="O61" s="2">
        <v>24</v>
      </c>
      <c r="P61" s="2">
        <v>26</v>
      </c>
      <c r="Q61" s="2">
        <v>26</v>
      </c>
      <c r="R61" s="5">
        <f t="shared" si="10"/>
        <v>0.42857142857142855</v>
      </c>
    </row>
    <row r="62" spans="2:25" ht="20.25" thickTop="1" thickBot="1">
      <c r="B62" s="2" t="s">
        <v>17</v>
      </c>
      <c r="C62" s="3">
        <v>44044</v>
      </c>
      <c r="D62" s="4">
        <v>0.5</v>
      </c>
      <c r="E62" s="4">
        <v>0.57350000000000001</v>
      </c>
      <c r="F62" s="4">
        <v>0.58819999999999995</v>
      </c>
      <c r="G62" s="4">
        <v>0.58819999999999995</v>
      </c>
      <c r="H62" s="4">
        <v>0.60289999999999999</v>
      </c>
      <c r="I62" s="4">
        <v>0.60289999999999999</v>
      </c>
      <c r="J62" s="2"/>
      <c r="K62" s="2">
        <v>68</v>
      </c>
      <c r="L62" s="2">
        <v>34</v>
      </c>
      <c r="M62" s="2">
        <v>39</v>
      </c>
      <c r="N62" s="2">
        <v>40</v>
      </c>
      <c r="O62" s="2">
        <v>40</v>
      </c>
      <c r="P62" s="2">
        <v>41</v>
      </c>
      <c r="Q62" s="2">
        <v>41</v>
      </c>
      <c r="R62" s="5">
        <f t="shared" si="10"/>
        <v>0.5</v>
      </c>
    </row>
    <row r="63" spans="2:25" ht="20.25" thickTop="1" thickBot="1">
      <c r="B63" s="2" t="s">
        <v>17</v>
      </c>
      <c r="C63" s="3">
        <v>44075</v>
      </c>
      <c r="D63" s="4">
        <v>0.41349999999999998</v>
      </c>
      <c r="E63" s="4">
        <v>0.51919999999999999</v>
      </c>
      <c r="F63" s="4">
        <v>0.54810000000000003</v>
      </c>
      <c r="G63" s="4">
        <v>0.54810000000000003</v>
      </c>
      <c r="H63" s="4">
        <v>0.55769999999999997</v>
      </c>
      <c r="I63" s="4">
        <v>0.55769999999999997</v>
      </c>
      <c r="J63" s="2"/>
      <c r="K63" s="2">
        <v>104</v>
      </c>
      <c r="L63" s="2">
        <v>43</v>
      </c>
      <c r="M63" s="2">
        <v>54</v>
      </c>
      <c r="N63" s="2">
        <v>57</v>
      </c>
      <c r="O63" s="2">
        <v>57</v>
      </c>
      <c r="P63" s="2">
        <v>58</v>
      </c>
      <c r="Q63" s="2">
        <v>58</v>
      </c>
      <c r="R63" s="5">
        <f t="shared" si="10"/>
        <v>0.50220264317180618</v>
      </c>
    </row>
    <row r="64" spans="2:25" ht="20.25" thickTop="1" thickBot="1">
      <c r="B64" s="2" t="s">
        <v>17</v>
      </c>
      <c r="C64" s="3">
        <v>44105</v>
      </c>
      <c r="D64" s="4">
        <v>0.48780000000000001</v>
      </c>
      <c r="E64" s="4">
        <v>0.53659999999999997</v>
      </c>
      <c r="F64" s="4">
        <v>0.56100000000000005</v>
      </c>
      <c r="G64" s="4">
        <v>0.57320000000000004</v>
      </c>
      <c r="H64" s="4">
        <v>0.57320000000000004</v>
      </c>
      <c r="I64" s="4">
        <v>0.57320000000000004</v>
      </c>
      <c r="J64" s="2"/>
      <c r="K64" s="2">
        <v>82</v>
      </c>
      <c r="L64" s="2">
        <v>40</v>
      </c>
      <c r="M64" s="2">
        <v>44</v>
      </c>
      <c r="N64" s="2">
        <v>46</v>
      </c>
      <c r="O64" s="2">
        <v>47</v>
      </c>
      <c r="P64" s="2">
        <v>47</v>
      </c>
      <c r="Q64" s="2">
        <v>47</v>
      </c>
      <c r="R64" s="5">
        <f t="shared" si="10"/>
        <v>0.53937007874015752</v>
      </c>
    </row>
    <row r="65" spans="2:18" ht="20.25" thickTop="1" thickBot="1">
      <c r="B65" s="2" t="s">
        <v>17</v>
      </c>
      <c r="C65" s="3">
        <v>44136</v>
      </c>
      <c r="D65" s="4">
        <v>0.45450000000000002</v>
      </c>
      <c r="E65" s="4">
        <v>0.63639999999999997</v>
      </c>
      <c r="F65" s="4">
        <v>0.63639999999999997</v>
      </c>
      <c r="G65" s="4">
        <v>0.63639999999999997</v>
      </c>
      <c r="H65" s="4">
        <v>0.63639999999999997</v>
      </c>
      <c r="I65" s="4">
        <v>0.63639999999999997</v>
      </c>
      <c r="J65" s="2"/>
      <c r="K65" s="2">
        <v>11</v>
      </c>
      <c r="L65" s="2">
        <v>5</v>
      </c>
      <c r="M65" s="2">
        <v>7</v>
      </c>
      <c r="N65" s="2">
        <v>7</v>
      </c>
      <c r="O65" s="2">
        <v>7</v>
      </c>
      <c r="P65" s="2">
        <v>7</v>
      </c>
      <c r="Q65" s="2">
        <v>7</v>
      </c>
      <c r="R65" s="5">
        <f t="shared" si="10"/>
        <v>0.53299492385786806</v>
      </c>
    </row>
    <row r="66" spans="2:18" ht="20.25" thickTop="1" thickBot="1">
      <c r="B66" s="2" t="s">
        <v>17</v>
      </c>
      <c r="C66" s="3">
        <v>44166</v>
      </c>
      <c r="D66" s="4">
        <v>0.125</v>
      </c>
      <c r="E66" s="4">
        <v>0.125</v>
      </c>
      <c r="F66" s="4">
        <v>0.125</v>
      </c>
      <c r="G66" s="4">
        <v>0.125</v>
      </c>
      <c r="H66" s="4">
        <v>0.125</v>
      </c>
      <c r="I66" s="4">
        <v>0.125</v>
      </c>
      <c r="J66" s="2"/>
      <c r="K66" s="2">
        <v>16</v>
      </c>
      <c r="L66" s="2">
        <v>2</v>
      </c>
      <c r="M66" s="2">
        <v>2</v>
      </c>
      <c r="N66" s="2">
        <v>2</v>
      </c>
      <c r="O66" s="2">
        <v>2</v>
      </c>
      <c r="P66" s="2">
        <v>2</v>
      </c>
      <c r="Q66" s="2">
        <v>2</v>
      </c>
      <c r="R66" s="5">
        <f t="shared" si="10"/>
        <v>0.48623853211009177</v>
      </c>
    </row>
    <row r="67" spans="2:18" ht="20.25" thickTop="1" thickBot="1">
      <c r="B67" s="2" t="s">
        <v>17</v>
      </c>
      <c r="C67" s="3">
        <v>44197</v>
      </c>
      <c r="D67" s="4">
        <v>0.1053</v>
      </c>
      <c r="E67" s="4">
        <v>0.1053</v>
      </c>
      <c r="F67" s="4">
        <v>0.1053</v>
      </c>
      <c r="G67" s="4">
        <v>0.1053</v>
      </c>
      <c r="H67" s="4">
        <v>0.1053</v>
      </c>
      <c r="I67" s="4">
        <v>0.1053</v>
      </c>
      <c r="J67" s="2"/>
      <c r="K67" s="2">
        <v>38</v>
      </c>
      <c r="L67" s="2">
        <v>4</v>
      </c>
      <c r="M67" s="2">
        <v>4</v>
      </c>
      <c r="N67" s="2">
        <v>4</v>
      </c>
      <c r="O67" s="2">
        <v>4</v>
      </c>
      <c r="P67" s="2">
        <v>4</v>
      </c>
      <c r="Q67" s="2">
        <v>4</v>
      </c>
      <c r="R67" s="5">
        <f t="shared" si="10"/>
        <v>0.2</v>
      </c>
    </row>
    <row r="68" spans="2:18" ht="20.25" thickTop="1" thickBot="1">
      <c r="B68" s="2" t="s">
        <v>18</v>
      </c>
      <c r="C68" s="3">
        <v>43831</v>
      </c>
      <c r="D68" s="4">
        <v>0.5</v>
      </c>
      <c r="E68" s="4">
        <v>0.5</v>
      </c>
      <c r="F68" s="4">
        <v>0.5</v>
      </c>
      <c r="G68" s="4">
        <v>0.5</v>
      </c>
      <c r="H68" s="4">
        <v>0.5</v>
      </c>
      <c r="I68" s="4">
        <v>0.5</v>
      </c>
      <c r="J68" s="2"/>
      <c r="K68" s="2">
        <v>10</v>
      </c>
      <c r="L68" s="2">
        <v>5</v>
      </c>
      <c r="M68" s="2">
        <v>5</v>
      </c>
      <c r="N68" s="2">
        <v>5</v>
      </c>
      <c r="O68" s="2">
        <v>5</v>
      </c>
      <c r="P68" s="2">
        <v>5</v>
      </c>
      <c r="Q68" s="2">
        <v>5</v>
      </c>
      <c r="R68" s="5">
        <f>SUM(M68:M68)/SUM(K68:K68)</f>
        <v>0.5</v>
      </c>
    </row>
    <row r="69" spans="2:18" ht="20.25" thickTop="1" thickBot="1">
      <c r="B69" s="2" t="s">
        <v>18</v>
      </c>
      <c r="C69" s="3">
        <v>43862</v>
      </c>
      <c r="D69" s="4">
        <v>0.5</v>
      </c>
      <c r="E69" s="4">
        <v>0.6</v>
      </c>
      <c r="F69" s="4">
        <v>0.6</v>
      </c>
      <c r="G69" s="4">
        <v>0.6</v>
      </c>
      <c r="H69" s="4">
        <v>0.6</v>
      </c>
      <c r="I69" s="4">
        <v>0.6</v>
      </c>
      <c r="J69" s="2"/>
      <c r="K69" s="2">
        <v>10</v>
      </c>
      <c r="L69" s="2">
        <v>5</v>
      </c>
      <c r="M69" s="2">
        <v>6</v>
      </c>
      <c r="N69" s="2">
        <v>6</v>
      </c>
      <c r="O69" s="2">
        <v>6</v>
      </c>
      <c r="P69" s="2">
        <v>6</v>
      </c>
      <c r="Q69" s="2">
        <v>6</v>
      </c>
      <c r="R69" s="5">
        <f>SUM(M68:M69)/SUM(K68:K69)</f>
        <v>0.55000000000000004</v>
      </c>
    </row>
    <row r="70" spans="2:18" ht="20.25" thickTop="1" thickBot="1">
      <c r="B70" s="2" t="s">
        <v>18</v>
      </c>
      <c r="C70" s="3">
        <v>43891</v>
      </c>
      <c r="D70" s="4">
        <v>0.57140000000000002</v>
      </c>
      <c r="E70" s="4">
        <v>0.57140000000000002</v>
      </c>
      <c r="F70" s="4">
        <v>0.57140000000000002</v>
      </c>
      <c r="G70" s="4">
        <v>0.57140000000000002</v>
      </c>
      <c r="H70" s="4">
        <v>0.71430000000000005</v>
      </c>
      <c r="I70" s="4">
        <v>0.85709999999999997</v>
      </c>
      <c r="J70" s="2"/>
      <c r="K70" s="2">
        <v>7</v>
      </c>
      <c r="L70" s="2">
        <v>4</v>
      </c>
      <c r="M70" s="2">
        <v>4</v>
      </c>
      <c r="N70" s="2">
        <v>4</v>
      </c>
      <c r="O70" s="2">
        <v>4</v>
      </c>
      <c r="P70" s="2">
        <v>5</v>
      </c>
      <c r="Q70" s="2">
        <v>6</v>
      </c>
      <c r="R70" s="5">
        <f t="shared" ref="R70:R80" si="11">SUM(M68:M70)/SUM(K68:K70)</f>
        <v>0.55555555555555558</v>
      </c>
    </row>
    <row r="71" spans="2:18" ht="20.25" thickTop="1" thickBot="1">
      <c r="B71" s="2" t="s">
        <v>18</v>
      </c>
      <c r="C71" s="3">
        <v>43922</v>
      </c>
      <c r="D71" s="4">
        <v>0.5</v>
      </c>
      <c r="E71" s="4">
        <v>0.5</v>
      </c>
      <c r="F71" s="4">
        <v>0.5</v>
      </c>
      <c r="G71" s="4">
        <v>0.5</v>
      </c>
      <c r="H71" s="4">
        <v>0.5</v>
      </c>
      <c r="I71" s="4">
        <v>0.5</v>
      </c>
      <c r="J71" s="2"/>
      <c r="K71" s="2">
        <v>2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5">
        <f t="shared" si="11"/>
        <v>0.57894736842105265</v>
      </c>
    </row>
    <row r="72" spans="2:18" ht="20.25" thickTop="1" thickBot="1">
      <c r="B72" s="2" t="s">
        <v>18</v>
      </c>
      <c r="C72" s="3">
        <v>43952</v>
      </c>
      <c r="D72" s="4">
        <v>0.5</v>
      </c>
      <c r="E72" s="4">
        <v>0.5</v>
      </c>
      <c r="F72" s="4">
        <v>0.5</v>
      </c>
      <c r="G72" s="4">
        <v>0.5</v>
      </c>
      <c r="H72" s="4">
        <v>0.5</v>
      </c>
      <c r="I72" s="4">
        <v>0.5</v>
      </c>
      <c r="J72" s="2"/>
      <c r="K72" s="2">
        <v>6</v>
      </c>
      <c r="L72" s="2">
        <v>3</v>
      </c>
      <c r="M72" s="2">
        <v>3</v>
      </c>
      <c r="N72" s="2">
        <v>3</v>
      </c>
      <c r="O72" s="2">
        <v>3</v>
      </c>
      <c r="P72" s="2">
        <v>3</v>
      </c>
      <c r="Q72" s="2">
        <v>3</v>
      </c>
      <c r="R72" s="5">
        <f t="shared" si="11"/>
        <v>0.53333333333333333</v>
      </c>
    </row>
    <row r="73" spans="2:18" ht="20.25" thickTop="1" thickBot="1">
      <c r="B73" s="2" t="s">
        <v>18</v>
      </c>
      <c r="C73" s="3">
        <v>43983</v>
      </c>
      <c r="D73" s="4">
        <v>0.2</v>
      </c>
      <c r="E73" s="4">
        <v>0.2</v>
      </c>
      <c r="F73" s="4">
        <v>0.2</v>
      </c>
      <c r="G73" s="4">
        <v>0.2</v>
      </c>
      <c r="H73" s="4">
        <v>0.2</v>
      </c>
      <c r="I73" s="4">
        <v>0.2</v>
      </c>
      <c r="J73" s="2"/>
      <c r="K73" s="2">
        <v>5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5">
        <f t="shared" si="11"/>
        <v>0.38461538461538464</v>
      </c>
    </row>
    <row r="74" spans="2:18" ht="20.25" thickTop="1" thickBot="1">
      <c r="B74" s="2" t="s">
        <v>18</v>
      </c>
      <c r="C74" s="3">
        <v>44013</v>
      </c>
      <c r="D74" s="4">
        <v>0.4</v>
      </c>
      <c r="E74" s="4">
        <v>0.4</v>
      </c>
      <c r="F74" s="4">
        <v>0.4</v>
      </c>
      <c r="G74" s="4">
        <v>0.4</v>
      </c>
      <c r="H74" s="4">
        <v>0.4</v>
      </c>
      <c r="I74" s="4">
        <v>0.4</v>
      </c>
      <c r="J74" s="2"/>
      <c r="K74" s="2">
        <v>5</v>
      </c>
      <c r="L74" s="2">
        <v>2</v>
      </c>
      <c r="M74" s="2">
        <v>2</v>
      </c>
      <c r="N74" s="2">
        <v>2</v>
      </c>
      <c r="O74" s="2">
        <v>2</v>
      </c>
      <c r="P74" s="2">
        <v>2</v>
      </c>
      <c r="Q74" s="2">
        <v>2</v>
      </c>
      <c r="R74" s="5">
        <f t="shared" si="11"/>
        <v>0.375</v>
      </c>
    </row>
    <row r="75" spans="2:18" ht="20.25" thickTop="1" thickBot="1">
      <c r="B75" s="2" t="s">
        <v>18</v>
      </c>
      <c r="C75" s="3">
        <v>44044</v>
      </c>
      <c r="D75" s="4">
        <v>0.2</v>
      </c>
      <c r="E75" s="4">
        <v>0.2</v>
      </c>
      <c r="F75" s="4">
        <v>0.2</v>
      </c>
      <c r="G75" s="4">
        <v>0.2</v>
      </c>
      <c r="H75" s="4">
        <v>0.2</v>
      </c>
      <c r="I75" s="4">
        <v>0.2</v>
      </c>
      <c r="J75" s="2"/>
      <c r="K75" s="2">
        <v>5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5">
        <f t="shared" si="11"/>
        <v>0.26666666666666666</v>
      </c>
    </row>
    <row r="76" spans="2:18" ht="20.25" thickTop="1" thickBot="1">
      <c r="B76" s="2" t="s">
        <v>18</v>
      </c>
      <c r="C76" s="3">
        <v>44075</v>
      </c>
      <c r="D76" s="4">
        <v>0.33329999999999999</v>
      </c>
      <c r="E76" s="4">
        <v>0.33329999999999999</v>
      </c>
      <c r="F76" s="4">
        <v>0.33329999999999999</v>
      </c>
      <c r="G76" s="4">
        <v>0.33329999999999999</v>
      </c>
      <c r="H76" s="4">
        <v>0.33329999999999999</v>
      </c>
      <c r="I76" s="4">
        <v>0.33329999999999999</v>
      </c>
      <c r="J76" s="2"/>
      <c r="K76" s="2">
        <v>3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5">
        <f t="shared" si="11"/>
        <v>0.30769230769230771</v>
      </c>
    </row>
    <row r="77" spans="2:18" ht="20.25" thickTop="1" thickBot="1">
      <c r="B77" s="2" t="s">
        <v>18</v>
      </c>
      <c r="C77" s="3">
        <v>44105</v>
      </c>
      <c r="D77" s="4">
        <v>0.375</v>
      </c>
      <c r="E77" s="4">
        <v>0.375</v>
      </c>
      <c r="F77" s="4">
        <v>0.375</v>
      </c>
      <c r="G77" s="4">
        <v>0.375</v>
      </c>
      <c r="H77" s="4">
        <v>0.375</v>
      </c>
      <c r="I77" s="4">
        <v>0.375</v>
      </c>
      <c r="J77" s="2"/>
      <c r="K77" s="2">
        <v>8</v>
      </c>
      <c r="L77" s="2">
        <v>3</v>
      </c>
      <c r="M77" s="2">
        <v>3</v>
      </c>
      <c r="N77" s="2">
        <v>3</v>
      </c>
      <c r="O77" s="2">
        <v>3</v>
      </c>
      <c r="P77" s="2">
        <v>3</v>
      </c>
      <c r="Q77" s="2">
        <v>3</v>
      </c>
      <c r="R77" s="5">
        <f t="shared" si="11"/>
        <v>0.3125</v>
      </c>
    </row>
    <row r="78" spans="2:18" ht="20.25" thickTop="1" thickBot="1">
      <c r="B78" s="2" t="s">
        <v>18</v>
      </c>
      <c r="C78" s="3">
        <v>44136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2"/>
      <c r="K78" s="2">
        <v>2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5">
        <f t="shared" si="11"/>
        <v>0.30769230769230771</v>
      </c>
    </row>
    <row r="79" spans="2:18" ht="20.25" thickTop="1" thickBot="1">
      <c r="B79" s="2" t="s">
        <v>18</v>
      </c>
      <c r="C79" s="3">
        <v>44166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2"/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5">
        <f t="shared" si="11"/>
        <v>0.36363636363636365</v>
      </c>
    </row>
    <row r="80" spans="2:18" ht="20.25" thickTop="1" thickBot="1">
      <c r="B80" s="2" t="s">
        <v>18</v>
      </c>
      <c r="C80" s="3">
        <v>44197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2"/>
      <c r="K80" s="2">
        <v>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5">
        <f t="shared" si="11"/>
        <v>0.16666666666666666</v>
      </c>
    </row>
    <row r="81" ht="19.5" thickTop="1"/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FA8C-5B1B-4116-8408-9ECA10649D8C}">
  <dimension ref="A1:Y81"/>
  <sheetViews>
    <sheetView topLeftCell="A55" workbookViewId="0">
      <selection activeCell="B41" sqref="B41:Q80"/>
    </sheetView>
  </sheetViews>
  <sheetFormatPr defaultRowHeight="18.75"/>
  <cols>
    <col min="1" max="1" width="17.25" bestFit="1" customWidth="1"/>
    <col min="3" max="3" width="13.75" bestFit="1" customWidth="1"/>
    <col min="4" max="9" width="10.875" bestFit="1" customWidth="1"/>
    <col min="11" max="17" width="9.25" bestFit="1" customWidth="1"/>
    <col min="21" max="21" width="10.875" bestFit="1" customWidth="1"/>
  </cols>
  <sheetData>
    <row r="1" spans="1:25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1" t="s">
        <v>19</v>
      </c>
      <c r="W1" s="1" t="s">
        <v>22</v>
      </c>
      <c r="X1" s="1" t="s">
        <v>23</v>
      </c>
      <c r="Y1" s="1" t="s">
        <v>24</v>
      </c>
    </row>
    <row r="2" spans="1:25" ht="20.25" thickTop="1" thickBot="1">
      <c r="A2" t="s">
        <v>29</v>
      </c>
      <c r="B2" s="2" t="s">
        <v>16</v>
      </c>
      <c r="C2" s="3">
        <v>43831</v>
      </c>
      <c r="D2" s="4">
        <v>0.23230000000000001</v>
      </c>
      <c r="E2" s="4">
        <v>0.2903</v>
      </c>
      <c r="F2" s="4">
        <v>0.32900000000000001</v>
      </c>
      <c r="G2" s="4">
        <v>0.3548</v>
      </c>
      <c r="H2" s="4">
        <v>0.3871</v>
      </c>
      <c r="I2" s="4">
        <v>0.41289999999999999</v>
      </c>
      <c r="J2" s="2"/>
      <c r="K2" s="2">
        <v>155</v>
      </c>
      <c r="L2" s="2">
        <v>36</v>
      </c>
      <c r="M2" s="2">
        <v>45</v>
      </c>
      <c r="N2" s="2">
        <v>51</v>
      </c>
      <c r="O2" s="2">
        <v>55</v>
      </c>
      <c r="P2" s="2">
        <v>60</v>
      </c>
      <c r="Q2" s="2">
        <v>64</v>
      </c>
      <c r="R2" s="5">
        <f>SUM(M2:M2)/SUM(K2:K2)</f>
        <v>0.29032258064516131</v>
      </c>
      <c r="T2" s="2" t="s">
        <v>31</v>
      </c>
      <c r="U2" s="3">
        <v>43831</v>
      </c>
      <c r="V2" s="5">
        <f>All!R2</f>
        <v>0.38677152651744301</v>
      </c>
      <c r="W2" s="5">
        <f>R2</f>
        <v>0.29032258064516131</v>
      </c>
      <c r="X2" s="5">
        <f>R15</f>
        <v>0.47058823529411764</v>
      </c>
      <c r="Y2" s="5" t="e">
        <f t="shared" ref="Y2:Y14" si="0">R28</f>
        <v>#DIV/0!</v>
      </c>
    </row>
    <row r="3" spans="1:25" ht="20.25" thickTop="1" thickBot="1">
      <c r="B3" s="2" t="s">
        <v>16</v>
      </c>
      <c r="C3" s="3">
        <v>43862</v>
      </c>
      <c r="D3" s="4">
        <v>0.3417</v>
      </c>
      <c r="E3" s="4">
        <v>0.4083</v>
      </c>
      <c r="F3" s="4">
        <v>0.42499999999999999</v>
      </c>
      <c r="G3" s="4">
        <v>0.44169999999999998</v>
      </c>
      <c r="H3" s="4">
        <v>0.48330000000000001</v>
      </c>
      <c r="I3" s="4">
        <v>0.5</v>
      </c>
      <c r="J3" s="2"/>
      <c r="K3" s="2">
        <v>120</v>
      </c>
      <c r="L3" s="2">
        <v>41</v>
      </c>
      <c r="M3" s="2">
        <v>49</v>
      </c>
      <c r="N3" s="2">
        <v>51</v>
      </c>
      <c r="O3" s="2">
        <v>53</v>
      </c>
      <c r="P3" s="2">
        <v>58</v>
      </c>
      <c r="Q3" s="2">
        <v>60</v>
      </c>
      <c r="R3" s="5">
        <f>SUM(M2:M3)/SUM(K2:K3)</f>
        <v>0.3418181818181818</v>
      </c>
      <c r="T3" s="2" t="s">
        <v>31</v>
      </c>
      <c r="U3" s="3">
        <v>43862</v>
      </c>
      <c r="V3" s="5">
        <f>All!R3</f>
        <v>0.39617706237424549</v>
      </c>
      <c r="W3" s="5">
        <f t="shared" ref="W3:W14" si="1">R3</f>
        <v>0.3418181818181818</v>
      </c>
      <c r="X3" s="5">
        <f t="shared" ref="X3:X14" si="2">R16</f>
        <v>0.55319148936170215</v>
      </c>
      <c r="Y3" s="5">
        <f t="shared" si="0"/>
        <v>0.5</v>
      </c>
    </row>
    <row r="4" spans="1:25" ht="20.25" thickTop="1" thickBot="1">
      <c r="B4" s="2" t="s">
        <v>16</v>
      </c>
      <c r="C4" s="3">
        <v>43891</v>
      </c>
      <c r="D4" s="4">
        <v>0.25290000000000001</v>
      </c>
      <c r="E4" s="4">
        <v>0.3</v>
      </c>
      <c r="F4" s="4">
        <v>0.37059999999999998</v>
      </c>
      <c r="G4" s="4">
        <v>0.4118</v>
      </c>
      <c r="H4" s="4">
        <v>0.4471</v>
      </c>
      <c r="I4" s="4">
        <v>0.4647</v>
      </c>
      <c r="J4" s="2"/>
      <c r="K4" s="2">
        <v>170</v>
      </c>
      <c r="L4" s="2">
        <v>43</v>
      </c>
      <c r="M4" s="2">
        <v>51</v>
      </c>
      <c r="N4" s="2">
        <v>63</v>
      </c>
      <c r="O4" s="2">
        <v>70</v>
      </c>
      <c r="P4" s="2">
        <v>76</v>
      </c>
      <c r="Q4" s="2">
        <v>79</v>
      </c>
      <c r="R4" s="5">
        <f t="shared" ref="R4:R14" si="3">SUM(M2:M4)/SUM(K2:K4)</f>
        <v>0.3258426966292135</v>
      </c>
      <c r="T4" s="2" t="s">
        <v>31</v>
      </c>
      <c r="U4" s="3">
        <v>43891</v>
      </c>
      <c r="V4" s="5">
        <f>All!R4</f>
        <v>0.40326775591863956</v>
      </c>
      <c r="W4" s="5">
        <f t="shared" si="1"/>
        <v>0.3258426966292135</v>
      </c>
      <c r="X4" s="5">
        <f t="shared" si="2"/>
        <v>0.532258064516129</v>
      </c>
      <c r="Y4" s="5">
        <f t="shared" si="0"/>
        <v>0.33333333333333331</v>
      </c>
    </row>
    <row r="5" spans="1:25" ht="20.25" thickTop="1" thickBot="1">
      <c r="B5" s="2" t="s">
        <v>16</v>
      </c>
      <c r="C5" s="3">
        <v>43922</v>
      </c>
      <c r="D5" s="4">
        <v>0.23810000000000001</v>
      </c>
      <c r="E5" s="4">
        <v>0.3619</v>
      </c>
      <c r="F5" s="4">
        <v>0.4476</v>
      </c>
      <c r="G5" s="4">
        <v>0.48570000000000002</v>
      </c>
      <c r="H5" s="4">
        <v>0.48570000000000002</v>
      </c>
      <c r="I5" s="4">
        <v>0.51429999999999998</v>
      </c>
      <c r="J5" s="2"/>
      <c r="K5" s="2">
        <v>105</v>
      </c>
      <c r="L5" s="2">
        <v>25</v>
      </c>
      <c r="M5" s="2">
        <v>38</v>
      </c>
      <c r="N5" s="2">
        <v>47</v>
      </c>
      <c r="O5" s="2">
        <v>51</v>
      </c>
      <c r="P5" s="2">
        <v>51</v>
      </c>
      <c r="Q5" s="2">
        <v>54</v>
      </c>
      <c r="R5" s="5">
        <f t="shared" si="3"/>
        <v>0.34936708860759491</v>
      </c>
      <c r="T5" s="2" t="s">
        <v>31</v>
      </c>
      <c r="U5" s="3">
        <v>43922</v>
      </c>
      <c r="V5" s="5">
        <f>All!R5</f>
        <v>0.43480345158197509</v>
      </c>
      <c r="W5" s="5">
        <f t="shared" si="1"/>
        <v>0.34936708860759491</v>
      </c>
      <c r="X5" s="5">
        <f t="shared" si="2"/>
        <v>0.64516129032258063</v>
      </c>
      <c r="Y5" s="5">
        <f t="shared" si="0"/>
        <v>0.2</v>
      </c>
    </row>
    <row r="6" spans="1:25" ht="20.25" thickTop="1" thickBot="1">
      <c r="B6" s="2" t="s">
        <v>16</v>
      </c>
      <c r="C6" s="3">
        <v>43952</v>
      </c>
      <c r="D6" s="4">
        <v>0.313</v>
      </c>
      <c r="E6" s="4">
        <v>0.45219999999999999</v>
      </c>
      <c r="F6" s="4">
        <v>0.48699999999999999</v>
      </c>
      <c r="G6" s="4">
        <v>0.49569999999999997</v>
      </c>
      <c r="H6" s="4">
        <v>0.51300000000000001</v>
      </c>
      <c r="I6" s="4">
        <v>0.56520000000000004</v>
      </c>
      <c r="J6" s="2"/>
      <c r="K6" s="2">
        <v>115</v>
      </c>
      <c r="L6" s="2">
        <v>36</v>
      </c>
      <c r="M6" s="2">
        <v>52</v>
      </c>
      <c r="N6" s="2">
        <v>56</v>
      </c>
      <c r="O6" s="2">
        <v>57</v>
      </c>
      <c r="P6" s="2">
        <v>59</v>
      </c>
      <c r="Q6" s="2">
        <v>65</v>
      </c>
      <c r="R6" s="5">
        <f t="shared" si="3"/>
        <v>0.36153846153846153</v>
      </c>
      <c r="T6" s="2" t="s">
        <v>31</v>
      </c>
      <c r="U6" s="3">
        <v>43952</v>
      </c>
      <c r="V6" s="5">
        <f>All!R6</f>
        <v>0.46562148481439819</v>
      </c>
      <c r="W6" s="5">
        <f t="shared" si="1"/>
        <v>0.36153846153846153</v>
      </c>
      <c r="X6" s="5">
        <f t="shared" si="2"/>
        <v>0.58064516129032262</v>
      </c>
      <c r="Y6" s="5">
        <f t="shared" si="0"/>
        <v>0.1</v>
      </c>
    </row>
    <row r="7" spans="1:25" ht="20.25" thickTop="1" thickBot="1">
      <c r="B7" s="2" t="s">
        <v>16</v>
      </c>
      <c r="C7" s="3">
        <v>43983</v>
      </c>
      <c r="D7" s="4">
        <v>0.29830000000000001</v>
      </c>
      <c r="E7" s="4">
        <v>0.36459999999999998</v>
      </c>
      <c r="F7" s="4">
        <v>0.4365</v>
      </c>
      <c r="G7" s="4">
        <v>0.47510000000000002</v>
      </c>
      <c r="H7" s="4">
        <v>0.51380000000000003</v>
      </c>
      <c r="I7" s="4">
        <v>0.51380000000000003</v>
      </c>
      <c r="J7" s="2"/>
      <c r="K7" s="2">
        <v>181</v>
      </c>
      <c r="L7" s="2">
        <v>54</v>
      </c>
      <c r="M7" s="2">
        <v>66</v>
      </c>
      <c r="N7" s="2">
        <v>79</v>
      </c>
      <c r="O7" s="2">
        <v>86</v>
      </c>
      <c r="P7" s="2">
        <v>93</v>
      </c>
      <c r="Q7" s="2">
        <v>93</v>
      </c>
      <c r="R7" s="5">
        <f t="shared" si="3"/>
        <v>0.38902743142144636</v>
      </c>
      <c r="T7" s="2" t="s">
        <v>31</v>
      </c>
      <c r="U7" s="3">
        <v>43983</v>
      </c>
      <c r="V7" s="5">
        <f>All!R7</f>
        <v>0.48075284090909093</v>
      </c>
      <c r="W7" s="5">
        <f t="shared" si="1"/>
        <v>0.38902743142144636</v>
      </c>
      <c r="X7" s="5">
        <f t="shared" si="2"/>
        <v>0.58108108108108103</v>
      </c>
      <c r="Y7" s="5">
        <f t="shared" si="0"/>
        <v>0.16666666666666666</v>
      </c>
    </row>
    <row r="8" spans="1:25" ht="20.25" thickTop="1" thickBot="1">
      <c r="B8" s="2" t="s">
        <v>16</v>
      </c>
      <c r="C8" s="3">
        <v>44013</v>
      </c>
      <c r="D8" s="4">
        <v>0.30609999999999998</v>
      </c>
      <c r="E8" s="4">
        <v>0.37409999999999999</v>
      </c>
      <c r="F8" s="4">
        <v>0.40820000000000001</v>
      </c>
      <c r="G8" s="4">
        <v>0.45579999999999998</v>
      </c>
      <c r="H8" s="4">
        <v>0.46939999999999998</v>
      </c>
      <c r="I8" s="4">
        <v>0.49659999999999999</v>
      </c>
      <c r="J8" s="2"/>
      <c r="K8" s="2">
        <v>147</v>
      </c>
      <c r="L8" s="2">
        <v>45</v>
      </c>
      <c r="M8" s="2">
        <v>55</v>
      </c>
      <c r="N8" s="2">
        <v>60</v>
      </c>
      <c r="O8" s="2">
        <v>67</v>
      </c>
      <c r="P8" s="2">
        <v>69</v>
      </c>
      <c r="Q8" s="2">
        <v>73</v>
      </c>
      <c r="R8" s="5">
        <f t="shared" si="3"/>
        <v>0.3905191873589165</v>
      </c>
      <c r="T8" s="2" t="s">
        <v>31</v>
      </c>
      <c r="U8" s="3">
        <v>44013</v>
      </c>
      <c r="V8" s="5">
        <f>All!R8</f>
        <v>0.47667016439314447</v>
      </c>
      <c r="W8" s="5">
        <f t="shared" si="1"/>
        <v>0.3905191873589165</v>
      </c>
      <c r="X8" s="5">
        <f t="shared" si="2"/>
        <v>0.4567901234567901</v>
      </c>
      <c r="Y8" s="5">
        <f t="shared" si="0"/>
        <v>0.3</v>
      </c>
    </row>
    <row r="9" spans="1:25" ht="20.25" thickTop="1" thickBot="1">
      <c r="B9" s="2" t="s">
        <v>16</v>
      </c>
      <c r="C9" s="3">
        <v>44044</v>
      </c>
      <c r="D9" s="4">
        <v>0.34520000000000001</v>
      </c>
      <c r="E9" s="4">
        <v>0.42859999999999998</v>
      </c>
      <c r="F9" s="4">
        <v>0.45240000000000002</v>
      </c>
      <c r="G9" s="4">
        <v>0.47620000000000001</v>
      </c>
      <c r="H9" s="4">
        <v>0.52380000000000004</v>
      </c>
      <c r="I9" s="4">
        <v>0.52380000000000004</v>
      </c>
      <c r="J9" s="2"/>
      <c r="K9" s="2">
        <v>84</v>
      </c>
      <c r="L9" s="2">
        <v>29</v>
      </c>
      <c r="M9" s="2">
        <v>36</v>
      </c>
      <c r="N9" s="2">
        <v>38</v>
      </c>
      <c r="O9" s="2">
        <v>40</v>
      </c>
      <c r="P9" s="2">
        <v>44</v>
      </c>
      <c r="Q9" s="2">
        <v>44</v>
      </c>
      <c r="R9" s="5">
        <f t="shared" si="3"/>
        <v>0.38106796116504854</v>
      </c>
      <c r="T9" s="2" t="s">
        <v>31</v>
      </c>
      <c r="U9" s="3">
        <v>44044</v>
      </c>
      <c r="V9" s="5">
        <f>All!R9</f>
        <v>0.46035136066138477</v>
      </c>
      <c r="W9" s="5">
        <f t="shared" si="1"/>
        <v>0.38106796116504854</v>
      </c>
      <c r="X9" s="5">
        <f t="shared" si="2"/>
        <v>0.4576271186440678</v>
      </c>
      <c r="Y9" s="5">
        <f t="shared" si="0"/>
        <v>0.375</v>
      </c>
    </row>
    <row r="10" spans="1:25" ht="20.25" thickTop="1" thickBot="1">
      <c r="B10" s="2" t="s">
        <v>16</v>
      </c>
      <c r="C10" s="3">
        <v>44075</v>
      </c>
      <c r="D10" s="4">
        <v>0.27060000000000001</v>
      </c>
      <c r="E10" s="4">
        <v>0.38819999999999999</v>
      </c>
      <c r="F10" s="4">
        <v>0.4</v>
      </c>
      <c r="G10" s="4">
        <v>0.43530000000000002</v>
      </c>
      <c r="H10" s="4">
        <v>0.45879999999999999</v>
      </c>
      <c r="I10" s="4">
        <v>0.45879999999999999</v>
      </c>
      <c r="J10" s="2"/>
      <c r="K10" s="2">
        <v>85</v>
      </c>
      <c r="L10" s="2">
        <v>23</v>
      </c>
      <c r="M10" s="2">
        <v>33</v>
      </c>
      <c r="N10" s="2">
        <v>34</v>
      </c>
      <c r="O10" s="2">
        <v>37</v>
      </c>
      <c r="P10" s="2">
        <v>39</v>
      </c>
      <c r="Q10" s="2">
        <v>39</v>
      </c>
      <c r="R10" s="5">
        <f t="shared" si="3"/>
        <v>0.39240506329113922</v>
      </c>
      <c r="T10" s="2" t="s">
        <v>31</v>
      </c>
      <c r="U10" s="3">
        <v>44075</v>
      </c>
      <c r="V10" s="5">
        <f>All!R10</f>
        <v>0.46352109748493037</v>
      </c>
      <c r="W10" s="5">
        <f t="shared" si="1"/>
        <v>0.39240506329113922</v>
      </c>
      <c r="X10" s="5">
        <f t="shared" si="2"/>
        <v>0.43478260869565216</v>
      </c>
      <c r="Y10" s="5">
        <f t="shared" si="0"/>
        <v>0.5</v>
      </c>
    </row>
    <row r="11" spans="1:25" ht="20.25" thickTop="1" thickBot="1">
      <c r="B11" s="2" t="s">
        <v>16</v>
      </c>
      <c r="C11" s="3">
        <v>44105</v>
      </c>
      <c r="D11" s="4">
        <v>0.3866</v>
      </c>
      <c r="E11" s="4">
        <v>0.42020000000000002</v>
      </c>
      <c r="F11" s="4">
        <v>0.46639999999999998</v>
      </c>
      <c r="G11" s="4">
        <v>0.4874</v>
      </c>
      <c r="H11" s="4">
        <v>0.4874</v>
      </c>
      <c r="I11" s="4">
        <v>0.4874</v>
      </c>
      <c r="J11" s="2"/>
      <c r="K11" s="2">
        <v>238</v>
      </c>
      <c r="L11" s="2">
        <v>92</v>
      </c>
      <c r="M11" s="2">
        <v>100</v>
      </c>
      <c r="N11" s="2">
        <v>111</v>
      </c>
      <c r="O11" s="2">
        <v>116</v>
      </c>
      <c r="P11" s="2">
        <v>116</v>
      </c>
      <c r="Q11" s="2">
        <v>116</v>
      </c>
      <c r="R11" s="5">
        <f t="shared" si="3"/>
        <v>0.41523341523341523</v>
      </c>
      <c r="T11" s="2" t="s">
        <v>31</v>
      </c>
      <c r="U11" s="3">
        <v>44105</v>
      </c>
      <c r="V11" s="5">
        <f>All!R11</f>
        <v>0.47186709509810626</v>
      </c>
      <c r="W11" s="5">
        <f t="shared" si="1"/>
        <v>0.41523341523341523</v>
      </c>
      <c r="X11" s="5">
        <f t="shared" si="2"/>
        <v>0.48148148148148145</v>
      </c>
      <c r="Y11" s="5">
        <f t="shared" si="0"/>
        <v>0</v>
      </c>
    </row>
    <row r="12" spans="1:25" ht="20.25" thickTop="1" thickBot="1">
      <c r="B12" s="2" t="s">
        <v>16</v>
      </c>
      <c r="C12" s="3">
        <v>44136</v>
      </c>
      <c r="D12" s="4">
        <v>0.36080000000000001</v>
      </c>
      <c r="E12" s="4">
        <v>0.41749999999999998</v>
      </c>
      <c r="F12" s="4">
        <v>0.42780000000000001</v>
      </c>
      <c r="G12" s="4">
        <v>0.42780000000000001</v>
      </c>
      <c r="H12" s="4">
        <v>0.42780000000000001</v>
      </c>
      <c r="I12" s="4">
        <v>0.42780000000000001</v>
      </c>
      <c r="J12" s="2"/>
      <c r="K12" s="2">
        <v>194</v>
      </c>
      <c r="L12" s="2">
        <v>70</v>
      </c>
      <c r="M12" s="2">
        <v>81</v>
      </c>
      <c r="N12" s="2">
        <v>83</v>
      </c>
      <c r="O12" s="2">
        <v>83</v>
      </c>
      <c r="P12" s="2">
        <v>83</v>
      </c>
      <c r="Q12" s="2">
        <v>83</v>
      </c>
      <c r="R12" s="5">
        <f t="shared" si="3"/>
        <v>0.41392649903288203</v>
      </c>
      <c r="T12" s="2" t="s">
        <v>31</v>
      </c>
      <c r="U12" s="3">
        <v>44136</v>
      </c>
      <c r="V12" s="5">
        <f>All!R12</f>
        <v>0.48760274895566635</v>
      </c>
      <c r="W12" s="5">
        <f t="shared" si="1"/>
        <v>0.41392649903288203</v>
      </c>
      <c r="X12" s="5">
        <f t="shared" si="2"/>
        <v>0.47368421052631576</v>
      </c>
      <c r="Y12" s="5">
        <f t="shared" si="0"/>
        <v>0</v>
      </c>
    </row>
    <row r="13" spans="1:25" ht="20.25" thickTop="1" thickBot="1">
      <c r="B13" s="2" t="s">
        <v>16</v>
      </c>
      <c r="C13" s="3">
        <v>44166</v>
      </c>
      <c r="D13" s="4">
        <v>0.27010000000000001</v>
      </c>
      <c r="E13" s="4">
        <v>0.32179999999999997</v>
      </c>
      <c r="F13" s="4">
        <v>0.32179999999999997</v>
      </c>
      <c r="G13" s="4">
        <v>0.32179999999999997</v>
      </c>
      <c r="H13" s="4">
        <v>0.32179999999999997</v>
      </c>
      <c r="I13" s="4">
        <v>0.32179999999999997</v>
      </c>
      <c r="J13" s="2"/>
      <c r="K13" s="2">
        <v>174</v>
      </c>
      <c r="L13" s="2">
        <v>47</v>
      </c>
      <c r="M13" s="2">
        <v>56</v>
      </c>
      <c r="N13" s="2">
        <v>56</v>
      </c>
      <c r="O13" s="2">
        <v>56</v>
      </c>
      <c r="P13" s="2">
        <v>56</v>
      </c>
      <c r="Q13" s="2">
        <v>56</v>
      </c>
      <c r="R13" s="5">
        <f t="shared" si="3"/>
        <v>0.3910891089108911</v>
      </c>
      <c r="T13" s="2" t="s">
        <v>31</v>
      </c>
      <c r="U13" s="3">
        <v>44166</v>
      </c>
      <c r="V13" s="5">
        <f>All!R13</f>
        <v>0.4653841033151378</v>
      </c>
      <c r="W13" s="5">
        <f t="shared" si="1"/>
        <v>0.3910891089108911</v>
      </c>
      <c r="X13" s="5">
        <f t="shared" si="2"/>
        <v>0.5</v>
      </c>
      <c r="Y13" s="5">
        <f t="shared" si="0"/>
        <v>0</v>
      </c>
    </row>
    <row r="14" spans="1:25" ht="20.25" thickTop="1" thickBot="1">
      <c r="B14" s="2" t="s">
        <v>16</v>
      </c>
      <c r="C14" s="3">
        <v>44197</v>
      </c>
      <c r="D14" s="4">
        <v>0.14080000000000001</v>
      </c>
      <c r="E14" s="4">
        <v>0.14080000000000001</v>
      </c>
      <c r="F14" s="4">
        <v>0.14080000000000001</v>
      </c>
      <c r="G14" s="4">
        <v>0.14080000000000001</v>
      </c>
      <c r="H14" s="4">
        <v>0.14080000000000001</v>
      </c>
      <c r="I14" s="4">
        <v>0.14080000000000001</v>
      </c>
      <c r="J14" s="2"/>
      <c r="K14" s="2">
        <v>213</v>
      </c>
      <c r="L14" s="2">
        <v>30</v>
      </c>
      <c r="M14" s="2">
        <v>30</v>
      </c>
      <c r="N14" s="2">
        <v>30</v>
      </c>
      <c r="O14" s="2">
        <v>30</v>
      </c>
      <c r="P14" s="2">
        <v>30</v>
      </c>
      <c r="Q14" s="2">
        <v>30</v>
      </c>
      <c r="R14" s="5">
        <f t="shared" si="3"/>
        <v>0.28743545611015492</v>
      </c>
      <c r="T14" s="2" t="s">
        <v>31</v>
      </c>
      <c r="U14" s="3">
        <v>44197</v>
      </c>
      <c r="V14" s="5">
        <f>All!R14</f>
        <v>0.23435928384630858</v>
      </c>
      <c r="W14" s="5">
        <f t="shared" si="1"/>
        <v>0.28743545611015492</v>
      </c>
      <c r="X14" s="5">
        <f t="shared" si="2"/>
        <v>0.45454545454545453</v>
      </c>
      <c r="Y14" s="5">
        <f t="shared" si="0"/>
        <v>0.33333333333333331</v>
      </c>
    </row>
    <row r="15" spans="1:25" ht="20.25" thickTop="1" thickBot="1">
      <c r="B15" s="2" t="s">
        <v>17</v>
      </c>
      <c r="C15" s="3">
        <v>43831</v>
      </c>
      <c r="D15" s="4">
        <v>0.35289999999999999</v>
      </c>
      <c r="E15" s="4">
        <v>0.47060000000000002</v>
      </c>
      <c r="F15" s="4">
        <v>0.52939999999999998</v>
      </c>
      <c r="G15" s="4">
        <v>0.52939999999999998</v>
      </c>
      <c r="H15" s="4">
        <v>0.52939999999999998</v>
      </c>
      <c r="I15" s="4">
        <v>0.52939999999999998</v>
      </c>
      <c r="J15" s="2"/>
      <c r="K15" s="2">
        <v>17</v>
      </c>
      <c r="L15" s="2">
        <v>6</v>
      </c>
      <c r="M15" s="2">
        <v>8</v>
      </c>
      <c r="N15" s="2">
        <v>9</v>
      </c>
      <c r="O15" s="2">
        <v>9</v>
      </c>
      <c r="P15" s="2">
        <v>9</v>
      </c>
      <c r="Q15" s="2">
        <v>9</v>
      </c>
      <c r="R15" s="5">
        <f>SUM(M15:M15)/SUM(K15:K15)</f>
        <v>0.47058823529411764</v>
      </c>
    </row>
    <row r="16" spans="1:25" ht="20.25" thickTop="1" thickBot="1">
      <c r="B16" s="2" t="s">
        <v>17</v>
      </c>
      <c r="C16" s="3">
        <v>43862</v>
      </c>
      <c r="D16" s="4">
        <v>0.5</v>
      </c>
      <c r="E16" s="4">
        <v>0.6</v>
      </c>
      <c r="F16" s="4">
        <v>0.6</v>
      </c>
      <c r="G16" s="4">
        <v>0.66669999999999996</v>
      </c>
      <c r="H16" s="4">
        <v>0.66669999999999996</v>
      </c>
      <c r="I16" s="4">
        <v>0.73329999999999995</v>
      </c>
      <c r="J16" s="2"/>
      <c r="K16" s="2">
        <v>30</v>
      </c>
      <c r="L16" s="2">
        <v>15</v>
      </c>
      <c r="M16" s="2">
        <v>18</v>
      </c>
      <c r="N16" s="2">
        <v>18</v>
      </c>
      <c r="O16" s="2">
        <v>20</v>
      </c>
      <c r="P16" s="2">
        <v>20</v>
      </c>
      <c r="Q16" s="2">
        <v>22</v>
      </c>
      <c r="R16" s="5">
        <f>SUM(M15:M16)/SUM(K15:K16)</f>
        <v>0.55319148936170215</v>
      </c>
    </row>
    <row r="17" spans="2:18" ht="20.25" thickTop="1" thickBot="1">
      <c r="B17" s="2" t="s">
        <v>17</v>
      </c>
      <c r="C17" s="3">
        <v>43891</v>
      </c>
      <c r="D17" s="4">
        <v>0.4</v>
      </c>
      <c r="E17" s="4">
        <v>0.4667</v>
      </c>
      <c r="F17" s="4">
        <v>0.4667</v>
      </c>
      <c r="G17" s="4">
        <v>0.5333</v>
      </c>
      <c r="H17" s="4">
        <v>0.6</v>
      </c>
      <c r="I17" s="4">
        <v>0.6</v>
      </c>
      <c r="J17" s="2"/>
      <c r="K17" s="2">
        <v>15</v>
      </c>
      <c r="L17" s="2">
        <v>6</v>
      </c>
      <c r="M17" s="2">
        <v>7</v>
      </c>
      <c r="N17" s="2">
        <v>7</v>
      </c>
      <c r="O17" s="2">
        <v>8</v>
      </c>
      <c r="P17" s="2">
        <v>9</v>
      </c>
      <c r="Q17" s="2">
        <v>9</v>
      </c>
      <c r="R17" s="5">
        <f>SUM(M15:M17)/SUM(K15:K17)</f>
        <v>0.532258064516129</v>
      </c>
    </row>
    <row r="18" spans="2:18" ht="20.25" thickTop="1" thickBot="1">
      <c r="B18" s="2" t="s">
        <v>17</v>
      </c>
      <c r="C18" s="3">
        <v>43922</v>
      </c>
      <c r="D18" s="4">
        <v>0.64710000000000001</v>
      </c>
      <c r="E18" s="4">
        <v>0.88239999999999996</v>
      </c>
      <c r="F18" s="4">
        <v>0.88239999999999996</v>
      </c>
      <c r="G18" s="4">
        <v>0.88239999999999996</v>
      </c>
      <c r="H18" s="4">
        <v>0.88239999999999996</v>
      </c>
      <c r="I18" s="4">
        <v>0.88239999999999996</v>
      </c>
      <c r="J18" s="2"/>
      <c r="K18" s="2">
        <v>17</v>
      </c>
      <c r="L18" s="2">
        <v>11</v>
      </c>
      <c r="M18" s="2">
        <v>15</v>
      </c>
      <c r="N18" s="2">
        <v>15</v>
      </c>
      <c r="O18" s="2">
        <v>15</v>
      </c>
      <c r="P18" s="2">
        <v>15</v>
      </c>
      <c r="Q18" s="2">
        <v>15</v>
      </c>
      <c r="R18" s="5">
        <f t="shared" ref="R18:R25" si="4">SUM(M16:M18)/SUM(K16:K18)</f>
        <v>0.64516129032258063</v>
      </c>
    </row>
    <row r="19" spans="2:18" ht="20.25" thickTop="1" thickBot="1">
      <c r="B19" s="2" t="s">
        <v>17</v>
      </c>
      <c r="C19" s="3">
        <v>43952</v>
      </c>
      <c r="D19" s="4">
        <v>0.43330000000000002</v>
      </c>
      <c r="E19" s="4">
        <v>0.4667</v>
      </c>
      <c r="F19" s="4">
        <v>0.56669999999999998</v>
      </c>
      <c r="G19" s="4">
        <v>0.56669999999999998</v>
      </c>
      <c r="H19" s="4">
        <v>0.6</v>
      </c>
      <c r="I19" s="4">
        <v>0.63329999999999997</v>
      </c>
      <c r="J19" s="2"/>
      <c r="K19" s="2">
        <v>30</v>
      </c>
      <c r="L19" s="2">
        <v>13</v>
      </c>
      <c r="M19" s="2">
        <v>14</v>
      </c>
      <c r="N19" s="2">
        <v>17</v>
      </c>
      <c r="O19" s="2">
        <v>17</v>
      </c>
      <c r="P19" s="2">
        <v>18</v>
      </c>
      <c r="Q19" s="2">
        <v>19</v>
      </c>
      <c r="R19" s="5">
        <f t="shared" si="4"/>
        <v>0.58064516129032262</v>
      </c>
    </row>
    <row r="20" spans="2:18" ht="20.25" thickTop="1" thickBot="1">
      <c r="B20" s="2" t="s">
        <v>17</v>
      </c>
      <c r="C20" s="3">
        <v>43983</v>
      </c>
      <c r="D20" s="4">
        <v>0.44440000000000002</v>
      </c>
      <c r="E20" s="4">
        <v>0.51849999999999996</v>
      </c>
      <c r="F20" s="4">
        <v>0.51849999999999996</v>
      </c>
      <c r="G20" s="4">
        <v>0.51849999999999996</v>
      </c>
      <c r="H20" s="4">
        <v>0.55559999999999998</v>
      </c>
      <c r="I20" s="4">
        <v>0.59260000000000002</v>
      </c>
      <c r="J20" s="2"/>
      <c r="K20" s="2">
        <v>27</v>
      </c>
      <c r="L20" s="2">
        <v>12</v>
      </c>
      <c r="M20" s="2">
        <v>14</v>
      </c>
      <c r="N20" s="2">
        <v>14</v>
      </c>
      <c r="O20" s="2">
        <v>14</v>
      </c>
      <c r="P20" s="2">
        <v>15</v>
      </c>
      <c r="Q20" s="2">
        <v>16</v>
      </c>
      <c r="R20" s="5">
        <f t="shared" si="4"/>
        <v>0.58108108108108103</v>
      </c>
    </row>
    <row r="21" spans="2:18" ht="20.25" thickTop="1" thickBot="1">
      <c r="B21" s="2" t="s">
        <v>17</v>
      </c>
      <c r="C21" s="3">
        <v>44013</v>
      </c>
      <c r="D21" s="4">
        <v>0.16669999999999999</v>
      </c>
      <c r="E21" s="4">
        <v>0.375</v>
      </c>
      <c r="F21" s="4">
        <v>0.58330000000000004</v>
      </c>
      <c r="G21" s="4">
        <v>0.70830000000000004</v>
      </c>
      <c r="H21" s="4">
        <v>0.79169999999999996</v>
      </c>
      <c r="I21" s="4">
        <v>0.79169999999999996</v>
      </c>
      <c r="J21" s="2"/>
      <c r="K21" s="2">
        <v>24</v>
      </c>
      <c r="L21" s="2">
        <v>4</v>
      </c>
      <c r="M21" s="2">
        <v>9</v>
      </c>
      <c r="N21" s="2">
        <v>14</v>
      </c>
      <c r="O21" s="2">
        <v>17</v>
      </c>
      <c r="P21" s="2">
        <v>19</v>
      </c>
      <c r="Q21" s="2">
        <v>19</v>
      </c>
      <c r="R21" s="5">
        <f t="shared" si="4"/>
        <v>0.4567901234567901</v>
      </c>
    </row>
    <row r="22" spans="2:18" ht="20.25" thickTop="1" thickBot="1">
      <c r="B22" s="2" t="s">
        <v>17</v>
      </c>
      <c r="C22" s="3">
        <v>44044</v>
      </c>
      <c r="D22" s="4">
        <v>0.5</v>
      </c>
      <c r="E22" s="4">
        <v>0.5</v>
      </c>
      <c r="F22" s="4">
        <v>0.625</v>
      </c>
      <c r="G22" s="4">
        <v>0.75</v>
      </c>
      <c r="H22" s="4">
        <v>0.75</v>
      </c>
      <c r="I22" s="4">
        <v>0.75</v>
      </c>
      <c r="J22" s="2"/>
      <c r="K22" s="2">
        <v>8</v>
      </c>
      <c r="L22" s="2">
        <v>4</v>
      </c>
      <c r="M22" s="2">
        <v>4</v>
      </c>
      <c r="N22" s="2">
        <v>5</v>
      </c>
      <c r="O22" s="2">
        <v>6</v>
      </c>
      <c r="P22" s="2">
        <v>6</v>
      </c>
      <c r="Q22" s="2">
        <v>6</v>
      </c>
      <c r="R22" s="5">
        <f t="shared" si="4"/>
        <v>0.4576271186440678</v>
      </c>
    </row>
    <row r="23" spans="2:18" ht="20.25" thickTop="1" thickBot="1">
      <c r="B23" s="2" t="s">
        <v>17</v>
      </c>
      <c r="C23" s="3">
        <v>44075</v>
      </c>
      <c r="D23" s="4">
        <v>0.5</v>
      </c>
      <c r="E23" s="4">
        <v>0.5</v>
      </c>
      <c r="F23" s="4">
        <v>0.5</v>
      </c>
      <c r="G23" s="4">
        <v>0.57140000000000002</v>
      </c>
      <c r="H23" s="4">
        <v>0.57140000000000002</v>
      </c>
      <c r="I23" s="4">
        <v>0.57140000000000002</v>
      </c>
      <c r="J23" s="2"/>
      <c r="K23" s="2">
        <v>14</v>
      </c>
      <c r="L23" s="2">
        <v>7</v>
      </c>
      <c r="M23" s="2">
        <v>7</v>
      </c>
      <c r="N23" s="2">
        <v>7</v>
      </c>
      <c r="O23" s="2">
        <v>8</v>
      </c>
      <c r="P23" s="2">
        <v>8</v>
      </c>
      <c r="Q23" s="2">
        <v>8</v>
      </c>
      <c r="R23" s="5">
        <f t="shared" si="4"/>
        <v>0.43478260869565216</v>
      </c>
    </row>
    <row r="24" spans="2:18" ht="20.25" thickTop="1" thickBot="1">
      <c r="B24" s="2" t="s">
        <v>17</v>
      </c>
      <c r="C24" s="3">
        <v>44105</v>
      </c>
      <c r="D24" s="4">
        <v>0.2</v>
      </c>
      <c r="E24" s="4">
        <v>0.4</v>
      </c>
      <c r="F24" s="4">
        <v>0.4</v>
      </c>
      <c r="G24" s="4">
        <v>0.4</v>
      </c>
      <c r="H24" s="4">
        <v>0.4</v>
      </c>
      <c r="I24" s="4">
        <v>0.4</v>
      </c>
      <c r="J24" s="2"/>
      <c r="K24" s="2">
        <v>5</v>
      </c>
      <c r="L24" s="2">
        <v>1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5">
        <f t="shared" si="4"/>
        <v>0.48148148148148145</v>
      </c>
    </row>
    <row r="25" spans="2:18" ht="20.25" thickTop="1" thickBot="1">
      <c r="B25" s="2" t="s">
        <v>17</v>
      </c>
      <c r="C25" s="3">
        <v>44136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2"/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5">
        <f t="shared" si="4"/>
        <v>0.47368421052631576</v>
      </c>
    </row>
    <row r="26" spans="2:18" ht="20.25" thickTop="1" thickBot="1">
      <c r="B26" s="2" t="s">
        <v>17</v>
      </c>
      <c r="C26" s="3">
        <v>44166</v>
      </c>
      <c r="D26" s="4">
        <v>0.66669999999999996</v>
      </c>
      <c r="E26" s="4">
        <v>0.66669999999999996</v>
      </c>
      <c r="F26" s="4">
        <v>0.66669999999999996</v>
      </c>
      <c r="G26" s="4">
        <v>0.66669999999999996</v>
      </c>
      <c r="H26" s="4">
        <v>0.66669999999999996</v>
      </c>
      <c r="I26" s="4">
        <v>0.66669999999999996</v>
      </c>
      <c r="J26" s="2"/>
      <c r="K26" s="2">
        <v>3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5">
        <f>SUM(M24:M26)/SUM(K24:K26)</f>
        <v>0.5</v>
      </c>
    </row>
    <row r="27" spans="2:18" ht="20.25" thickTop="1" thickBot="1">
      <c r="B27" s="2" t="s">
        <v>17</v>
      </c>
      <c r="C27" s="3">
        <v>44197</v>
      </c>
      <c r="D27" s="4">
        <v>0.375</v>
      </c>
      <c r="E27" s="4">
        <v>0.375</v>
      </c>
      <c r="F27" s="4">
        <v>0.375</v>
      </c>
      <c r="G27" s="4">
        <v>0.375</v>
      </c>
      <c r="H27" s="4">
        <v>0.375</v>
      </c>
      <c r="I27" s="4">
        <v>0.375</v>
      </c>
      <c r="J27" s="2"/>
      <c r="K27" s="2">
        <v>8</v>
      </c>
      <c r="L27" s="2">
        <v>3</v>
      </c>
      <c r="M27" s="2">
        <v>3</v>
      </c>
      <c r="N27" s="2">
        <v>3</v>
      </c>
      <c r="O27" s="2">
        <v>3</v>
      </c>
      <c r="P27" s="2">
        <v>3</v>
      </c>
      <c r="Q27" s="2">
        <v>3</v>
      </c>
      <c r="R27" s="5">
        <f>SUM(M25:M27)/SUM(K25:K27)</f>
        <v>0.45454545454545453</v>
      </c>
    </row>
    <row r="28" spans="2:18" ht="20.25" thickTop="1" thickBot="1">
      <c r="B28" s="2" t="s">
        <v>18</v>
      </c>
      <c r="C28" s="3">
        <v>43831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2"/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5" t="e">
        <f>SUM(M28:M28)/SUM(K28:K28)</f>
        <v>#DIV/0!</v>
      </c>
    </row>
    <row r="29" spans="2:18" ht="20.25" thickTop="1" thickBot="1">
      <c r="B29" s="2" t="s">
        <v>18</v>
      </c>
      <c r="C29" s="3">
        <v>43862</v>
      </c>
      <c r="D29" s="4">
        <v>0.5</v>
      </c>
      <c r="E29" s="4">
        <v>0.5</v>
      </c>
      <c r="F29" s="4">
        <v>0.5</v>
      </c>
      <c r="G29" s="4">
        <v>0.5</v>
      </c>
      <c r="H29" s="4">
        <v>0.5</v>
      </c>
      <c r="I29" s="4">
        <v>0.5</v>
      </c>
      <c r="J29" s="2"/>
      <c r="K29" s="2">
        <v>2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5">
        <f>SUM(M28:M29)/SUM(K28:K29)</f>
        <v>0.5</v>
      </c>
    </row>
    <row r="30" spans="2:18" ht="20.25" thickTop="1" thickBot="1">
      <c r="B30" s="2" t="s">
        <v>18</v>
      </c>
      <c r="C30" s="3">
        <v>43891</v>
      </c>
      <c r="D30" s="4">
        <v>0.25</v>
      </c>
      <c r="E30" s="4">
        <v>0.25</v>
      </c>
      <c r="F30" s="4">
        <v>0.5</v>
      </c>
      <c r="G30" s="4">
        <v>0.75</v>
      </c>
      <c r="H30" s="4">
        <v>0.75</v>
      </c>
      <c r="I30" s="4">
        <v>0.75</v>
      </c>
      <c r="J30" s="2"/>
      <c r="K30" s="2">
        <v>4</v>
      </c>
      <c r="L30" s="2">
        <v>1</v>
      </c>
      <c r="M30" s="2">
        <v>1</v>
      </c>
      <c r="N30" s="2">
        <v>2</v>
      </c>
      <c r="O30" s="2">
        <v>3</v>
      </c>
      <c r="P30" s="2">
        <v>3</v>
      </c>
      <c r="Q30" s="2">
        <v>3</v>
      </c>
      <c r="R30" s="5">
        <f t="shared" ref="R30:R40" si="5">SUM(M28:M30)/SUM(K28:K30)</f>
        <v>0.33333333333333331</v>
      </c>
    </row>
    <row r="31" spans="2:18" ht="20.25" thickTop="1" thickBot="1">
      <c r="B31" s="2" t="s">
        <v>18</v>
      </c>
      <c r="C31" s="3">
        <v>43922</v>
      </c>
      <c r="D31" s="4">
        <v>0</v>
      </c>
      <c r="E31" s="4">
        <v>0</v>
      </c>
      <c r="F31" s="4">
        <v>0.25</v>
      </c>
      <c r="G31" s="4">
        <v>0.25</v>
      </c>
      <c r="H31" s="4">
        <v>0.25</v>
      </c>
      <c r="I31" s="4">
        <v>0.25</v>
      </c>
      <c r="J31" s="2"/>
      <c r="K31" s="2">
        <v>4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5">
        <f t="shared" si="5"/>
        <v>0.2</v>
      </c>
    </row>
    <row r="32" spans="2:18" ht="20.25" thickTop="1" thickBot="1">
      <c r="B32" s="2" t="s">
        <v>18</v>
      </c>
      <c r="C32" s="3">
        <v>43952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0.5</v>
      </c>
      <c r="J32" s="2"/>
      <c r="K32" s="2">
        <v>2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5">
        <f t="shared" si="5"/>
        <v>0.1</v>
      </c>
    </row>
    <row r="33" spans="1:25" ht="20.25" thickTop="1" thickBot="1">
      <c r="B33" s="2" t="s">
        <v>18</v>
      </c>
      <c r="C33" s="3">
        <v>43983</v>
      </c>
      <c r="D33" s="4">
        <v>0.33329999999999999</v>
      </c>
      <c r="E33" s="4">
        <v>0.33329999999999999</v>
      </c>
      <c r="F33" s="4">
        <v>0.33329999999999999</v>
      </c>
      <c r="G33" s="4">
        <v>0.33329999999999999</v>
      </c>
      <c r="H33" s="4">
        <v>0.33329999999999999</v>
      </c>
      <c r="I33" s="4">
        <v>0.33329999999999999</v>
      </c>
      <c r="J33" s="2"/>
      <c r="K33" s="2">
        <v>6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5">
        <f t="shared" si="5"/>
        <v>0.16666666666666666</v>
      </c>
    </row>
    <row r="34" spans="1:25" ht="20.25" thickTop="1" thickBot="1">
      <c r="B34" s="2" t="s">
        <v>18</v>
      </c>
      <c r="C34" s="3">
        <v>44013</v>
      </c>
      <c r="D34" s="4">
        <v>0.5</v>
      </c>
      <c r="E34" s="4">
        <v>0.5</v>
      </c>
      <c r="F34" s="4">
        <v>0.5</v>
      </c>
      <c r="G34" s="4">
        <v>0.5</v>
      </c>
      <c r="H34" s="4">
        <v>0.5</v>
      </c>
      <c r="I34" s="4">
        <v>0.5</v>
      </c>
      <c r="J34" s="2"/>
      <c r="K34" s="2">
        <v>2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5">
        <f t="shared" si="5"/>
        <v>0.3</v>
      </c>
    </row>
    <row r="35" spans="1:25" ht="20.25" thickTop="1" thickBot="1">
      <c r="B35" s="2" t="s">
        <v>18</v>
      </c>
      <c r="C35" s="3">
        <v>44044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2"/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5">
        <f t="shared" si="5"/>
        <v>0.375</v>
      </c>
    </row>
    <row r="36" spans="1:25" ht="20.25" thickTop="1" thickBot="1">
      <c r="B36" s="2" t="s">
        <v>18</v>
      </c>
      <c r="C36" s="3">
        <v>44075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2"/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5">
        <f t="shared" si="5"/>
        <v>0.5</v>
      </c>
    </row>
    <row r="37" spans="1:25" ht="20.25" thickTop="1" thickBot="1">
      <c r="B37" s="2" t="s">
        <v>18</v>
      </c>
      <c r="C37" s="3">
        <v>44105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2"/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5">
        <f t="shared" si="5"/>
        <v>0</v>
      </c>
    </row>
    <row r="38" spans="1:25" ht="20.25" thickTop="1" thickBot="1">
      <c r="B38" s="2" t="s">
        <v>18</v>
      </c>
      <c r="C38" s="3">
        <v>44136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2"/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5">
        <f t="shared" si="5"/>
        <v>0</v>
      </c>
    </row>
    <row r="39" spans="1:25" ht="20.25" thickTop="1" thickBot="1">
      <c r="B39" s="2" t="s">
        <v>18</v>
      </c>
      <c r="C39" s="3">
        <v>44166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2"/>
      <c r="K39" s="2">
        <v>3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5">
        <f t="shared" si="5"/>
        <v>0</v>
      </c>
    </row>
    <row r="40" spans="1:25" ht="20.25" thickTop="1" thickBot="1">
      <c r="B40" s="2" t="s">
        <v>18</v>
      </c>
      <c r="C40" s="3">
        <v>44197</v>
      </c>
      <c r="D40" s="4">
        <v>0.66669999999999996</v>
      </c>
      <c r="E40" s="4">
        <v>0.66669999999999996</v>
      </c>
      <c r="F40" s="4">
        <v>0.66669999999999996</v>
      </c>
      <c r="G40" s="4">
        <v>0.66669999999999996</v>
      </c>
      <c r="H40" s="4">
        <v>0.66669999999999996</v>
      </c>
      <c r="I40" s="4">
        <v>0.66669999999999996</v>
      </c>
      <c r="J40" s="2"/>
      <c r="K40" s="2">
        <v>3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5">
        <f t="shared" si="5"/>
        <v>0.33333333333333331</v>
      </c>
    </row>
    <row r="41" spans="1:25" ht="51" thickTop="1" thickBot="1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/>
      <c r="K41" s="1" t="s">
        <v>8</v>
      </c>
      <c r="L41" s="1" t="s">
        <v>9</v>
      </c>
      <c r="M41" s="1" t="s">
        <v>10</v>
      </c>
      <c r="N41" s="1" t="s">
        <v>11</v>
      </c>
      <c r="O41" s="1" t="s">
        <v>12</v>
      </c>
      <c r="P41" s="1" t="s">
        <v>13</v>
      </c>
      <c r="Q41" s="1" t="s">
        <v>14</v>
      </c>
      <c r="T41" s="1" t="s">
        <v>0</v>
      </c>
      <c r="U41" s="1" t="s">
        <v>1</v>
      </c>
      <c r="V41" s="1" t="s">
        <v>19</v>
      </c>
      <c r="W41" s="1" t="s">
        <v>22</v>
      </c>
      <c r="X41" s="1" t="s">
        <v>23</v>
      </c>
      <c r="Y41" s="1" t="s">
        <v>24</v>
      </c>
    </row>
    <row r="42" spans="1:25" ht="20.25" thickTop="1" thickBot="1">
      <c r="A42" t="s">
        <v>28</v>
      </c>
      <c r="B42" s="2" t="s">
        <v>16</v>
      </c>
      <c r="C42" s="3">
        <v>43831</v>
      </c>
      <c r="D42" s="4">
        <v>0.13730000000000001</v>
      </c>
      <c r="E42" s="4">
        <v>0.1759</v>
      </c>
      <c r="F42" s="4">
        <v>0.1928</v>
      </c>
      <c r="G42" s="4">
        <v>0.21199999999999999</v>
      </c>
      <c r="H42" s="4">
        <v>0.22889999999999999</v>
      </c>
      <c r="I42" s="4">
        <v>0.24099999999999999</v>
      </c>
      <c r="J42" s="2"/>
      <c r="K42" s="2">
        <v>415</v>
      </c>
      <c r="L42" s="2">
        <v>57</v>
      </c>
      <c r="M42" s="2">
        <v>73</v>
      </c>
      <c r="N42" s="2">
        <v>80</v>
      </c>
      <c r="O42" s="2">
        <v>88</v>
      </c>
      <c r="P42" s="2">
        <v>95</v>
      </c>
      <c r="Q42" s="2">
        <v>100</v>
      </c>
      <c r="R42" s="5">
        <f>SUM(M42:M42)/SUM(K42:K42)</f>
        <v>0.17590361445783131</v>
      </c>
      <c r="T42" s="2" t="s">
        <v>28</v>
      </c>
      <c r="U42" s="3">
        <v>43831</v>
      </c>
      <c r="V42" s="5" t="e">
        <f>All!#REF!</f>
        <v>#REF!</v>
      </c>
      <c r="W42" s="5">
        <f>R42</f>
        <v>0.17590361445783131</v>
      </c>
      <c r="X42" s="5" t="e">
        <f>#REF!</f>
        <v>#REF!</v>
      </c>
      <c r="Y42" s="5">
        <f>R67</f>
        <v>0.29411764705882354</v>
      </c>
    </row>
    <row r="43" spans="1:25" ht="20.25" thickTop="1" thickBot="1">
      <c r="B43" s="2" t="s">
        <v>16</v>
      </c>
      <c r="C43" s="3">
        <v>43862</v>
      </c>
      <c r="D43" s="4">
        <v>0.19620000000000001</v>
      </c>
      <c r="E43" s="4">
        <v>0.22889999999999999</v>
      </c>
      <c r="F43" s="4">
        <v>0.248</v>
      </c>
      <c r="G43" s="4">
        <v>0.26429999999999998</v>
      </c>
      <c r="H43" s="4">
        <v>0.28610000000000002</v>
      </c>
      <c r="I43" s="4">
        <v>0.29430000000000001</v>
      </c>
      <c r="J43" s="2"/>
      <c r="K43" s="2">
        <v>367</v>
      </c>
      <c r="L43" s="2">
        <v>72</v>
      </c>
      <c r="M43" s="2">
        <v>84</v>
      </c>
      <c r="N43" s="2">
        <v>91</v>
      </c>
      <c r="O43" s="2">
        <v>97</v>
      </c>
      <c r="P43" s="2">
        <v>105</v>
      </c>
      <c r="Q43" s="2">
        <v>108</v>
      </c>
      <c r="R43" s="5">
        <f>SUM(M42:M43)/SUM(K42:K43)</f>
        <v>0.20076726342710999</v>
      </c>
      <c r="T43" s="2" t="s">
        <v>28</v>
      </c>
      <c r="U43" s="3">
        <v>43862</v>
      </c>
      <c r="V43" s="5">
        <f>All!R41</f>
        <v>0.620253164556962</v>
      </c>
      <c r="W43" s="5">
        <f t="shared" ref="W43:W53" si="6">R43</f>
        <v>0.20076726342710999</v>
      </c>
      <c r="X43" s="5">
        <f t="shared" ref="X43:X54" si="7">R55</f>
        <v>0.24561403508771928</v>
      </c>
      <c r="Y43" s="5">
        <f t="shared" ref="Y43:Y50" si="8">R68</f>
        <v>0.125</v>
      </c>
    </row>
    <row r="44" spans="1:25" ht="20.25" thickTop="1" thickBot="1">
      <c r="B44" s="2" t="s">
        <v>16</v>
      </c>
      <c r="C44" s="3">
        <v>43891</v>
      </c>
      <c r="D44" s="4">
        <v>0.16819999999999999</v>
      </c>
      <c r="E44" s="4">
        <v>0.20330000000000001</v>
      </c>
      <c r="F44" s="4">
        <v>0.23830000000000001</v>
      </c>
      <c r="G44" s="4">
        <v>0.26640000000000003</v>
      </c>
      <c r="H44" s="4">
        <v>0.29210000000000003</v>
      </c>
      <c r="I44" s="4">
        <v>0.30840000000000001</v>
      </c>
      <c r="J44" s="2"/>
      <c r="K44" s="2">
        <v>428</v>
      </c>
      <c r="L44" s="2">
        <v>72</v>
      </c>
      <c r="M44" s="2">
        <v>87</v>
      </c>
      <c r="N44" s="2">
        <v>102</v>
      </c>
      <c r="O44" s="2">
        <v>114</v>
      </c>
      <c r="P44" s="2">
        <v>125</v>
      </c>
      <c r="Q44" s="2">
        <v>132</v>
      </c>
      <c r="R44" s="5">
        <f>SUM(M42:M44)/SUM(K42:K44)</f>
        <v>0.20165289256198346</v>
      </c>
      <c r="T44" s="2" t="s">
        <v>28</v>
      </c>
      <c r="U44" s="3">
        <v>43891</v>
      </c>
      <c r="V44" s="5">
        <f>All!R42</f>
        <v>0.6347305389221557</v>
      </c>
      <c r="W44" s="5">
        <f t="shared" si="6"/>
        <v>0.20165289256198346</v>
      </c>
      <c r="X44" s="5">
        <f t="shared" si="7"/>
        <v>0.31404958677685951</v>
      </c>
      <c r="Y44" s="5">
        <f t="shared" si="8"/>
        <v>0.26666666666666666</v>
      </c>
    </row>
    <row r="45" spans="1:25" ht="20.25" thickTop="1" thickBot="1">
      <c r="B45" s="2" t="s">
        <v>16</v>
      </c>
      <c r="C45" s="3">
        <v>43922</v>
      </c>
      <c r="D45" s="4">
        <v>0.13519999999999999</v>
      </c>
      <c r="E45" s="4">
        <v>0.20280000000000001</v>
      </c>
      <c r="F45" s="4">
        <v>0.2384</v>
      </c>
      <c r="G45" s="4">
        <v>0.26329999999999998</v>
      </c>
      <c r="H45" s="4">
        <v>0.27400000000000002</v>
      </c>
      <c r="I45" s="4">
        <v>0.2883</v>
      </c>
      <c r="J45" s="2"/>
      <c r="K45" s="2">
        <v>281</v>
      </c>
      <c r="L45" s="2">
        <v>38</v>
      </c>
      <c r="M45" s="2">
        <v>57</v>
      </c>
      <c r="N45" s="2">
        <v>67</v>
      </c>
      <c r="O45" s="2">
        <v>74</v>
      </c>
      <c r="P45" s="2">
        <v>77</v>
      </c>
      <c r="Q45" s="2">
        <v>81</v>
      </c>
      <c r="R45" s="5">
        <f t="shared" ref="R45:R54" si="9">SUM(M43:M45)/SUM(K43:K45)</f>
        <v>0.21189591078066913</v>
      </c>
      <c r="T45" s="2" t="s">
        <v>28</v>
      </c>
      <c r="U45" s="3">
        <v>43922</v>
      </c>
      <c r="V45" s="5">
        <f>All!R43</f>
        <v>0.63961038961038963</v>
      </c>
      <c r="W45" s="5">
        <f t="shared" si="6"/>
        <v>0.21189591078066913</v>
      </c>
      <c r="X45" s="5">
        <f t="shared" si="7"/>
        <v>0.33121019108280253</v>
      </c>
      <c r="Y45" s="5">
        <f t="shared" si="8"/>
        <v>0.21739130434782608</v>
      </c>
    </row>
    <row r="46" spans="1:25" ht="20.25" thickTop="1" thickBot="1">
      <c r="B46" s="2" t="s">
        <v>16</v>
      </c>
      <c r="C46" s="3">
        <v>43952</v>
      </c>
      <c r="D46" s="4">
        <v>0.21590000000000001</v>
      </c>
      <c r="E46" s="4">
        <v>0.28249999999999997</v>
      </c>
      <c r="F46" s="4">
        <v>0.30790000000000001</v>
      </c>
      <c r="G46" s="4">
        <v>0.32379999999999998</v>
      </c>
      <c r="H46" s="4">
        <v>0.3397</v>
      </c>
      <c r="I46" s="4">
        <v>0.3841</v>
      </c>
      <c r="J46" s="2"/>
      <c r="K46" s="2">
        <v>315</v>
      </c>
      <c r="L46" s="2">
        <v>68</v>
      </c>
      <c r="M46" s="2">
        <v>89</v>
      </c>
      <c r="N46" s="2">
        <v>97</v>
      </c>
      <c r="O46" s="2">
        <v>102</v>
      </c>
      <c r="P46" s="2">
        <v>107</v>
      </c>
      <c r="Q46" s="2">
        <v>121</v>
      </c>
      <c r="R46" s="5">
        <f t="shared" si="9"/>
        <v>0.2275390625</v>
      </c>
      <c r="T46" s="2" t="s">
        <v>28</v>
      </c>
      <c r="U46" s="3">
        <v>43952</v>
      </c>
      <c r="V46" s="5">
        <f>All!R44</f>
        <v>0.64066852367688021</v>
      </c>
      <c r="W46" s="5">
        <f t="shared" si="6"/>
        <v>0.2275390625</v>
      </c>
      <c r="X46" s="5">
        <f t="shared" si="7"/>
        <v>0.37414965986394561</v>
      </c>
      <c r="Y46" s="5">
        <f t="shared" si="8"/>
        <v>0.16666666666666666</v>
      </c>
    </row>
    <row r="47" spans="1:25" ht="20.25" thickTop="1" thickBot="1">
      <c r="B47" s="2" t="s">
        <v>16</v>
      </c>
      <c r="C47" s="3">
        <v>43983</v>
      </c>
      <c r="D47" s="4">
        <v>0.23080000000000001</v>
      </c>
      <c r="E47" s="4">
        <v>0.26400000000000001</v>
      </c>
      <c r="F47" s="4">
        <v>0.30769999999999997</v>
      </c>
      <c r="G47" s="4">
        <v>0.33679999999999999</v>
      </c>
      <c r="H47" s="4">
        <v>0.3659</v>
      </c>
      <c r="I47" s="4">
        <v>0.37209999999999999</v>
      </c>
      <c r="J47" s="2"/>
      <c r="K47" s="2">
        <v>481</v>
      </c>
      <c r="L47" s="2">
        <v>111</v>
      </c>
      <c r="M47" s="2">
        <v>127</v>
      </c>
      <c r="N47" s="2">
        <v>148</v>
      </c>
      <c r="O47" s="2">
        <v>162</v>
      </c>
      <c r="P47" s="2">
        <v>176</v>
      </c>
      <c r="Q47" s="2">
        <v>179</v>
      </c>
      <c r="R47" s="5">
        <f t="shared" si="9"/>
        <v>0.25348189415041783</v>
      </c>
      <c r="T47" s="2" t="s">
        <v>28</v>
      </c>
      <c r="U47" s="3">
        <v>43983</v>
      </c>
      <c r="V47" s="5">
        <f>All!R45</f>
        <v>0.61206896551724133</v>
      </c>
      <c r="W47" s="5">
        <f t="shared" si="6"/>
        <v>0.25348189415041783</v>
      </c>
      <c r="X47" s="5">
        <f t="shared" si="7"/>
        <v>0.35294117647058826</v>
      </c>
      <c r="Y47" s="5">
        <f t="shared" si="8"/>
        <v>4.1666666666666664E-2</v>
      </c>
    </row>
    <row r="48" spans="1:25" ht="20.25" thickTop="1" thickBot="1">
      <c r="B48" s="2" t="s">
        <v>16</v>
      </c>
      <c r="C48" s="3">
        <v>44013</v>
      </c>
      <c r="D48" s="4">
        <v>0.21990000000000001</v>
      </c>
      <c r="E48" s="4">
        <v>0.26600000000000001</v>
      </c>
      <c r="F48" s="4">
        <v>0.29920000000000002</v>
      </c>
      <c r="G48" s="4">
        <v>0.33760000000000001</v>
      </c>
      <c r="H48" s="4">
        <v>0.3478</v>
      </c>
      <c r="I48" s="4">
        <v>0.35809999999999997</v>
      </c>
      <c r="J48" s="2"/>
      <c r="K48" s="2">
        <v>391</v>
      </c>
      <c r="L48" s="2">
        <v>86</v>
      </c>
      <c r="M48" s="2">
        <v>104</v>
      </c>
      <c r="N48" s="2">
        <v>117</v>
      </c>
      <c r="O48" s="2">
        <v>132</v>
      </c>
      <c r="P48" s="2">
        <v>136</v>
      </c>
      <c r="Q48" s="2">
        <v>140</v>
      </c>
      <c r="R48" s="5">
        <f t="shared" si="9"/>
        <v>0.26958719460825609</v>
      </c>
      <c r="T48" s="2" t="s">
        <v>28</v>
      </c>
      <c r="U48" s="3">
        <v>44013</v>
      </c>
      <c r="V48" s="5">
        <f>All!R46</f>
        <v>0.58935361216730042</v>
      </c>
      <c r="W48" s="5">
        <f t="shared" si="6"/>
        <v>0.26958719460825609</v>
      </c>
      <c r="X48" s="5">
        <f t="shared" si="7"/>
        <v>0.34358974358974359</v>
      </c>
      <c r="Y48" s="5">
        <f t="shared" si="8"/>
        <v>0.14285714285714285</v>
      </c>
    </row>
    <row r="49" spans="2:25" ht="20.25" thickTop="1" thickBot="1">
      <c r="B49" s="2" t="s">
        <v>16</v>
      </c>
      <c r="C49" s="3">
        <v>44044</v>
      </c>
      <c r="D49" s="4">
        <v>0.23719999999999999</v>
      </c>
      <c r="E49" s="4">
        <v>0.27910000000000001</v>
      </c>
      <c r="F49" s="4">
        <v>0.307</v>
      </c>
      <c r="G49" s="4">
        <v>0.31630000000000003</v>
      </c>
      <c r="H49" s="4">
        <v>0.3488</v>
      </c>
      <c r="I49" s="4">
        <v>0.3488</v>
      </c>
      <c r="J49" s="2"/>
      <c r="K49" s="2">
        <v>215</v>
      </c>
      <c r="L49" s="2">
        <v>51</v>
      </c>
      <c r="M49" s="2">
        <v>60</v>
      </c>
      <c r="N49" s="2">
        <v>66</v>
      </c>
      <c r="O49" s="2">
        <v>68</v>
      </c>
      <c r="P49" s="2">
        <v>75</v>
      </c>
      <c r="Q49" s="2">
        <v>75</v>
      </c>
      <c r="R49" s="5">
        <f t="shared" si="9"/>
        <v>0.26770929162833484</v>
      </c>
      <c r="T49" s="2" t="s">
        <v>28</v>
      </c>
      <c r="U49" s="3">
        <v>44044</v>
      </c>
      <c r="V49" s="5">
        <f>All!R47</f>
        <v>0.55844155844155841</v>
      </c>
      <c r="W49" s="5">
        <f t="shared" si="6"/>
        <v>0.26770929162833484</v>
      </c>
      <c r="X49" s="5">
        <f t="shared" si="7"/>
        <v>0.33031674208144796</v>
      </c>
      <c r="Y49" s="5">
        <f t="shared" si="8"/>
        <v>0.20833333333333334</v>
      </c>
    </row>
    <row r="50" spans="2:25" ht="20.25" thickTop="1" thickBot="1">
      <c r="B50" s="2" t="s">
        <v>16</v>
      </c>
      <c r="C50" s="3">
        <v>44075</v>
      </c>
      <c r="D50" s="4">
        <v>0.1812</v>
      </c>
      <c r="E50" s="4">
        <v>0.24640000000000001</v>
      </c>
      <c r="F50" s="4">
        <v>0.26450000000000001</v>
      </c>
      <c r="G50" s="4">
        <v>0.28620000000000001</v>
      </c>
      <c r="H50" s="4">
        <v>0.29709999999999998</v>
      </c>
      <c r="I50" s="4">
        <v>0.29709999999999998</v>
      </c>
      <c r="J50" s="2"/>
      <c r="K50" s="2">
        <v>276</v>
      </c>
      <c r="L50" s="2">
        <v>50</v>
      </c>
      <c r="M50" s="2">
        <v>68</v>
      </c>
      <c r="N50" s="2">
        <v>73</v>
      </c>
      <c r="O50" s="2">
        <v>79</v>
      </c>
      <c r="P50" s="2">
        <v>82</v>
      </c>
      <c r="Q50" s="2">
        <v>82</v>
      </c>
      <c r="R50" s="5">
        <f t="shared" si="9"/>
        <v>0.26303854875283444</v>
      </c>
      <c r="T50" s="2" t="s">
        <v>28</v>
      </c>
      <c r="U50" s="3">
        <v>44075</v>
      </c>
      <c r="V50" s="5">
        <f>All!R48</f>
        <v>0.60526315789473684</v>
      </c>
      <c r="W50" s="5">
        <f t="shared" si="6"/>
        <v>0.26303854875283444</v>
      </c>
      <c r="X50" s="5">
        <f t="shared" si="7"/>
        <v>0.32758620689655171</v>
      </c>
      <c r="Y50" s="5">
        <f t="shared" si="8"/>
        <v>0.27777777777777779</v>
      </c>
    </row>
    <row r="51" spans="2:25" ht="20.25" thickTop="1" thickBot="1">
      <c r="B51" s="2" t="s">
        <v>16</v>
      </c>
      <c r="C51" s="3">
        <v>44105</v>
      </c>
      <c r="D51" s="4">
        <v>0.30059999999999998</v>
      </c>
      <c r="E51" s="4">
        <v>0.32990000000000003</v>
      </c>
      <c r="F51" s="4">
        <v>0.3548</v>
      </c>
      <c r="G51" s="4">
        <v>0.36509999999999998</v>
      </c>
      <c r="H51" s="4">
        <v>0.36509999999999998</v>
      </c>
      <c r="I51" s="4">
        <v>0.36509999999999998</v>
      </c>
      <c r="J51" s="2"/>
      <c r="K51" s="2">
        <v>682</v>
      </c>
      <c r="L51" s="2">
        <v>205</v>
      </c>
      <c r="M51" s="2">
        <v>225</v>
      </c>
      <c r="N51" s="2">
        <v>242</v>
      </c>
      <c r="O51" s="2">
        <v>249</v>
      </c>
      <c r="P51" s="2">
        <v>249</v>
      </c>
      <c r="Q51" s="2">
        <v>249</v>
      </c>
      <c r="R51" s="5">
        <f t="shared" si="9"/>
        <v>0.30093776641091219</v>
      </c>
      <c r="T51" s="2" t="s">
        <v>28</v>
      </c>
      <c r="U51" s="3">
        <v>44105</v>
      </c>
      <c r="V51" s="5">
        <f>All!R49</f>
        <v>0.61111111111111116</v>
      </c>
      <c r="W51" s="5">
        <f t="shared" si="6"/>
        <v>0.30093776641091219</v>
      </c>
      <c r="X51" s="5">
        <f t="shared" si="7"/>
        <v>0.33333333333333331</v>
      </c>
      <c r="Y51" s="5">
        <f>R77</f>
        <v>0</v>
      </c>
    </row>
    <row r="52" spans="2:25" ht="20.25" thickTop="1" thickBot="1">
      <c r="B52" s="2" t="s">
        <v>16</v>
      </c>
      <c r="C52" s="3">
        <v>44136</v>
      </c>
      <c r="D52" s="4">
        <v>0.2306</v>
      </c>
      <c r="E52" s="4">
        <v>0.2717</v>
      </c>
      <c r="F52" s="4">
        <v>0.2828</v>
      </c>
      <c r="G52" s="4">
        <v>0.2828</v>
      </c>
      <c r="H52" s="4">
        <v>0.2828</v>
      </c>
      <c r="I52" s="4">
        <v>0.2828</v>
      </c>
      <c r="J52" s="2"/>
      <c r="K52" s="2">
        <v>633</v>
      </c>
      <c r="L52" s="2">
        <v>146</v>
      </c>
      <c r="M52" s="2">
        <v>172</v>
      </c>
      <c r="N52" s="2">
        <v>179</v>
      </c>
      <c r="O52" s="2">
        <v>179</v>
      </c>
      <c r="P52" s="2">
        <v>179</v>
      </c>
      <c r="Q52" s="2">
        <v>179</v>
      </c>
      <c r="R52" s="5">
        <f t="shared" si="9"/>
        <v>0.29226901319924575</v>
      </c>
      <c r="T52" s="2" t="s">
        <v>28</v>
      </c>
      <c r="U52" s="3">
        <v>44136</v>
      </c>
      <c r="V52" s="5">
        <f>All!R50</f>
        <v>0.59405940594059403</v>
      </c>
      <c r="W52" s="5">
        <f t="shared" si="6"/>
        <v>0.29226901319924575</v>
      </c>
      <c r="X52" s="5">
        <f t="shared" si="7"/>
        <v>0.38095238095238093</v>
      </c>
      <c r="Y52" s="5">
        <f>R79</f>
        <v>0</v>
      </c>
    </row>
    <row r="53" spans="2:25" ht="20.25" thickTop="1" thickBot="1">
      <c r="B53" s="2" t="s">
        <v>16</v>
      </c>
      <c r="C53" s="3">
        <v>44166</v>
      </c>
      <c r="D53" s="4">
        <v>0.17810000000000001</v>
      </c>
      <c r="E53" s="4">
        <v>0.21029999999999999</v>
      </c>
      <c r="F53" s="4">
        <v>0.21029999999999999</v>
      </c>
      <c r="G53" s="4">
        <v>0.21029999999999999</v>
      </c>
      <c r="H53" s="4">
        <v>0.21029999999999999</v>
      </c>
      <c r="I53" s="4">
        <v>0.21029999999999999</v>
      </c>
      <c r="J53" s="2"/>
      <c r="K53" s="2">
        <v>466</v>
      </c>
      <c r="L53" s="2">
        <v>83</v>
      </c>
      <c r="M53" s="2">
        <v>98</v>
      </c>
      <c r="N53" s="2">
        <v>98</v>
      </c>
      <c r="O53" s="2">
        <v>98</v>
      </c>
      <c r="P53" s="2">
        <v>98</v>
      </c>
      <c r="Q53" s="2">
        <v>98</v>
      </c>
      <c r="R53" s="5">
        <f t="shared" si="9"/>
        <v>0.27793374508702978</v>
      </c>
      <c r="T53" s="2" t="s">
        <v>28</v>
      </c>
      <c r="U53" s="3">
        <v>44166</v>
      </c>
      <c r="V53" s="5">
        <f>All!R51</f>
        <v>0.5679012345679012</v>
      </c>
      <c r="W53" s="5">
        <f t="shared" si="6"/>
        <v>0.27793374508702978</v>
      </c>
      <c r="X53" s="5">
        <f t="shared" si="7"/>
        <v>0.41269841269841268</v>
      </c>
      <c r="Y53" s="5">
        <f>R80</f>
        <v>0.25</v>
      </c>
    </row>
    <row r="54" spans="2:25" ht="20.25" thickTop="1" thickBot="1">
      <c r="B54" s="2" t="s">
        <v>16</v>
      </c>
      <c r="C54" s="3">
        <v>44197</v>
      </c>
      <c r="D54" s="4">
        <v>0.1178</v>
      </c>
      <c r="E54" s="4">
        <v>0.1178</v>
      </c>
      <c r="F54" s="4">
        <v>0.1178</v>
      </c>
      <c r="G54" s="4">
        <v>0.1178</v>
      </c>
      <c r="H54" s="4">
        <v>0.1178</v>
      </c>
      <c r="I54" s="4">
        <v>0.1178</v>
      </c>
      <c r="J54" s="2"/>
      <c r="K54" s="2">
        <v>518</v>
      </c>
      <c r="L54" s="2">
        <v>61</v>
      </c>
      <c r="M54" s="2">
        <v>61</v>
      </c>
      <c r="N54" s="2">
        <v>61</v>
      </c>
      <c r="O54" s="2">
        <v>61</v>
      </c>
      <c r="P54" s="2">
        <v>61</v>
      </c>
      <c r="Q54" s="2">
        <v>61</v>
      </c>
      <c r="R54" s="5">
        <f t="shared" si="9"/>
        <v>0.20470006184291897</v>
      </c>
      <c r="T54" s="2" t="s">
        <v>28</v>
      </c>
      <c r="U54" s="3">
        <v>44197</v>
      </c>
      <c r="V54" s="5">
        <f>All!R52</f>
        <v>0.48148148148148145</v>
      </c>
      <c r="W54" s="5">
        <f>R54</f>
        <v>0.20470006184291897</v>
      </c>
      <c r="X54" s="5">
        <f t="shared" si="7"/>
        <v>0.39534883720930231</v>
      </c>
      <c r="Y54" s="5" t="e">
        <f>#REF!</f>
        <v>#REF!</v>
      </c>
    </row>
    <row r="55" spans="2:25" ht="20.25" thickTop="1" thickBot="1">
      <c r="B55" s="2" t="s">
        <v>17</v>
      </c>
      <c r="C55" s="3">
        <v>43831</v>
      </c>
      <c r="D55" s="4">
        <v>0.193</v>
      </c>
      <c r="E55" s="4">
        <v>0.24560000000000001</v>
      </c>
      <c r="F55" s="4">
        <v>0.26319999999999999</v>
      </c>
      <c r="G55" s="4">
        <v>0.28070000000000001</v>
      </c>
      <c r="H55" s="4">
        <v>0.33329999999999999</v>
      </c>
      <c r="I55" s="4">
        <v>0.33329999999999999</v>
      </c>
      <c r="J55" s="2"/>
      <c r="K55" s="2">
        <v>57</v>
      </c>
      <c r="L55" s="2">
        <v>11</v>
      </c>
      <c r="M55" s="2">
        <v>14</v>
      </c>
      <c r="N55" s="2">
        <v>15</v>
      </c>
      <c r="O55" s="2">
        <v>16</v>
      </c>
      <c r="P55" s="2">
        <v>19</v>
      </c>
      <c r="Q55" s="2">
        <v>19</v>
      </c>
      <c r="R55" s="5">
        <f>SUM(M55:M55)/SUM(K55:K55)</f>
        <v>0.24561403508771928</v>
      </c>
    </row>
    <row r="56" spans="2:25" ht="20.25" thickTop="1" thickBot="1">
      <c r="B56" s="2" t="s">
        <v>17</v>
      </c>
      <c r="C56" s="3">
        <v>43862</v>
      </c>
      <c r="D56" s="4">
        <v>0.3125</v>
      </c>
      <c r="E56" s="4">
        <v>0.375</v>
      </c>
      <c r="F56" s="4">
        <v>0.375</v>
      </c>
      <c r="G56" s="4">
        <v>0.40629999999999999</v>
      </c>
      <c r="H56" s="4">
        <v>0.4219</v>
      </c>
      <c r="I56" s="4">
        <v>0.46879999999999999</v>
      </c>
      <c r="J56" s="2"/>
      <c r="K56" s="2">
        <v>64</v>
      </c>
      <c r="L56" s="2">
        <v>20</v>
      </c>
      <c r="M56" s="2">
        <v>24</v>
      </c>
      <c r="N56" s="2">
        <v>24</v>
      </c>
      <c r="O56" s="2">
        <v>26</v>
      </c>
      <c r="P56" s="2">
        <v>27</v>
      </c>
      <c r="Q56" s="2">
        <v>30</v>
      </c>
      <c r="R56" s="5">
        <f>SUM(M55:M56)/SUM(K55:K56)</f>
        <v>0.31404958677685951</v>
      </c>
    </row>
    <row r="57" spans="2:25" ht="20.25" thickTop="1" thickBot="1">
      <c r="B57" s="2" t="s">
        <v>17</v>
      </c>
      <c r="C57" s="3">
        <v>43891</v>
      </c>
      <c r="D57" s="4">
        <v>0.36109999999999998</v>
      </c>
      <c r="E57" s="4">
        <v>0.38890000000000002</v>
      </c>
      <c r="F57" s="4">
        <v>0.41670000000000001</v>
      </c>
      <c r="G57" s="4">
        <v>0.5</v>
      </c>
      <c r="H57" s="4">
        <v>0.52780000000000005</v>
      </c>
      <c r="I57" s="4">
        <v>0.52780000000000005</v>
      </c>
      <c r="J57" s="2"/>
      <c r="K57" s="2">
        <v>36</v>
      </c>
      <c r="L57" s="2">
        <v>13</v>
      </c>
      <c r="M57" s="2">
        <v>14</v>
      </c>
      <c r="N57" s="2">
        <v>15</v>
      </c>
      <c r="O57" s="2">
        <v>18</v>
      </c>
      <c r="P57" s="2">
        <v>19</v>
      </c>
      <c r="Q57" s="2">
        <v>19</v>
      </c>
      <c r="R57" s="5">
        <f>SUM(M55:M57)/SUM(K55:K57)</f>
        <v>0.33121019108280253</v>
      </c>
    </row>
    <row r="58" spans="2:25" ht="20.25" thickTop="1" thickBot="1">
      <c r="B58" s="2" t="s">
        <v>17</v>
      </c>
      <c r="C58" s="3">
        <v>43922</v>
      </c>
      <c r="D58" s="4">
        <v>0.27660000000000001</v>
      </c>
      <c r="E58" s="4">
        <v>0.36170000000000002</v>
      </c>
      <c r="F58" s="4">
        <v>0.44679999999999997</v>
      </c>
      <c r="G58" s="4">
        <v>0.44679999999999997</v>
      </c>
      <c r="H58" s="4">
        <v>0.44679999999999997</v>
      </c>
      <c r="I58" s="4">
        <v>0.44679999999999997</v>
      </c>
      <c r="J58" s="2"/>
      <c r="K58" s="2">
        <v>47</v>
      </c>
      <c r="L58" s="2">
        <v>13</v>
      </c>
      <c r="M58" s="2">
        <v>17</v>
      </c>
      <c r="N58" s="2">
        <v>21</v>
      </c>
      <c r="O58" s="2">
        <v>21</v>
      </c>
      <c r="P58" s="2">
        <v>21</v>
      </c>
      <c r="Q58" s="2">
        <v>21</v>
      </c>
      <c r="R58" s="5">
        <f t="shared" ref="R58:R67" si="10">SUM(M56:M58)/SUM(K56:K58)</f>
        <v>0.37414965986394561</v>
      </c>
    </row>
    <row r="59" spans="2:25" ht="20.25" thickTop="1" thickBot="1">
      <c r="B59" s="2" t="s">
        <v>17</v>
      </c>
      <c r="C59" s="3">
        <v>43952</v>
      </c>
      <c r="D59" s="4">
        <v>0.28570000000000001</v>
      </c>
      <c r="E59" s="4">
        <v>0.3286</v>
      </c>
      <c r="F59" s="4">
        <v>0.4</v>
      </c>
      <c r="G59" s="4">
        <v>0.4143</v>
      </c>
      <c r="H59" s="4">
        <v>0.42859999999999998</v>
      </c>
      <c r="I59" s="4">
        <v>0.44290000000000002</v>
      </c>
      <c r="J59" s="2"/>
      <c r="K59" s="2">
        <v>70</v>
      </c>
      <c r="L59" s="2">
        <v>20</v>
      </c>
      <c r="M59" s="2">
        <v>23</v>
      </c>
      <c r="N59" s="2">
        <v>28</v>
      </c>
      <c r="O59" s="2">
        <v>29</v>
      </c>
      <c r="P59" s="2">
        <v>30</v>
      </c>
      <c r="Q59" s="2">
        <v>31</v>
      </c>
      <c r="R59" s="5">
        <f t="shared" si="10"/>
        <v>0.35294117647058826</v>
      </c>
    </row>
    <row r="60" spans="2:25" ht="20.25" thickTop="1" thickBot="1">
      <c r="B60" s="2" t="s">
        <v>17</v>
      </c>
      <c r="C60" s="3">
        <v>43983</v>
      </c>
      <c r="D60" s="4">
        <v>0.2949</v>
      </c>
      <c r="E60" s="4">
        <v>0.34620000000000001</v>
      </c>
      <c r="F60" s="4">
        <v>0.35899999999999999</v>
      </c>
      <c r="G60" s="4">
        <v>0.35899999999999999</v>
      </c>
      <c r="H60" s="4">
        <v>0.3846</v>
      </c>
      <c r="I60" s="4">
        <v>0.39739999999999998</v>
      </c>
      <c r="J60" s="2"/>
      <c r="K60" s="2">
        <v>78</v>
      </c>
      <c r="L60" s="2">
        <v>23</v>
      </c>
      <c r="M60" s="2">
        <v>27</v>
      </c>
      <c r="N60" s="2">
        <v>28</v>
      </c>
      <c r="O60" s="2">
        <v>28</v>
      </c>
      <c r="P60" s="2">
        <v>30</v>
      </c>
      <c r="Q60" s="2">
        <v>31</v>
      </c>
      <c r="R60" s="5">
        <f t="shared" si="10"/>
        <v>0.34358974358974359</v>
      </c>
    </row>
    <row r="61" spans="2:25" ht="20.25" thickTop="1" thickBot="1">
      <c r="B61" s="2" t="s">
        <v>17</v>
      </c>
      <c r="C61" s="3">
        <v>44013</v>
      </c>
      <c r="D61" s="4">
        <v>0.21920000000000001</v>
      </c>
      <c r="E61" s="4">
        <v>0.31509999999999999</v>
      </c>
      <c r="F61" s="4">
        <v>0.39729999999999999</v>
      </c>
      <c r="G61" s="4">
        <v>0.47949999999999998</v>
      </c>
      <c r="H61" s="4">
        <v>0.50680000000000003</v>
      </c>
      <c r="I61" s="4">
        <v>0.53420000000000001</v>
      </c>
      <c r="J61" s="2"/>
      <c r="K61" s="2">
        <v>73</v>
      </c>
      <c r="L61" s="2">
        <v>16</v>
      </c>
      <c r="M61" s="2">
        <v>23</v>
      </c>
      <c r="N61" s="2">
        <v>29</v>
      </c>
      <c r="O61" s="2">
        <v>35</v>
      </c>
      <c r="P61" s="2">
        <v>37</v>
      </c>
      <c r="Q61" s="2">
        <v>39</v>
      </c>
      <c r="R61" s="5">
        <f t="shared" si="10"/>
        <v>0.33031674208144796</v>
      </c>
    </row>
    <row r="62" spans="2:25" ht="20.25" thickTop="1" thickBot="1">
      <c r="B62" s="2" t="s">
        <v>17</v>
      </c>
      <c r="C62" s="3">
        <v>44044</v>
      </c>
      <c r="D62" s="4">
        <v>0.30430000000000001</v>
      </c>
      <c r="E62" s="4">
        <v>0.30430000000000001</v>
      </c>
      <c r="F62" s="4">
        <v>0.3478</v>
      </c>
      <c r="G62" s="4">
        <v>0.39129999999999998</v>
      </c>
      <c r="H62" s="4">
        <v>0.39129999999999998</v>
      </c>
      <c r="I62" s="4">
        <v>0.43480000000000002</v>
      </c>
      <c r="J62" s="2"/>
      <c r="K62" s="2">
        <v>23</v>
      </c>
      <c r="L62" s="2">
        <v>7</v>
      </c>
      <c r="M62" s="2">
        <v>7</v>
      </c>
      <c r="N62" s="2">
        <v>8</v>
      </c>
      <c r="O62" s="2">
        <v>9</v>
      </c>
      <c r="P62" s="2">
        <v>9</v>
      </c>
      <c r="Q62" s="2">
        <v>10</v>
      </c>
      <c r="R62" s="5">
        <f t="shared" si="10"/>
        <v>0.32758620689655171</v>
      </c>
    </row>
    <row r="63" spans="2:25" ht="20.25" thickTop="1" thickBot="1">
      <c r="B63" s="2" t="s">
        <v>17</v>
      </c>
      <c r="C63" s="3">
        <v>44075</v>
      </c>
      <c r="D63" s="4">
        <v>0.33329999999999999</v>
      </c>
      <c r="E63" s="4">
        <v>0.39389999999999997</v>
      </c>
      <c r="F63" s="4">
        <v>0.42420000000000002</v>
      </c>
      <c r="G63" s="4">
        <v>0.45450000000000002</v>
      </c>
      <c r="H63" s="4">
        <v>0.45450000000000002</v>
      </c>
      <c r="I63" s="4">
        <v>0.45450000000000002</v>
      </c>
      <c r="J63" s="2"/>
      <c r="K63" s="2">
        <v>33</v>
      </c>
      <c r="L63" s="2">
        <v>11</v>
      </c>
      <c r="M63" s="2">
        <v>13</v>
      </c>
      <c r="N63" s="2">
        <v>14</v>
      </c>
      <c r="O63" s="2">
        <v>15</v>
      </c>
      <c r="P63" s="2">
        <v>15</v>
      </c>
      <c r="Q63" s="2">
        <v>15</v>
      </c>
      <c r="R63" s="5">
        <f t="shared" si="10"/>
        <v>0.33333333333333331</v>
      </c>
    </row>
    <row r="64" spans="2:25" ht="20.25" thickTop="1" thickBot="1">
      <c r="B64" s="2" t="s">
        <v>17</v>
      </c>
      <c r="C64" s="3">
        <v>44105</v>
      </c>
      <c r="D64" s="4">
        <v>0.35709999999999997</v>
      </c>
      <c r="E64" s="4">
        <v>0.42859999999999998</v>
      </c>
      <c r="F64" s="4">
        <v>0.46429999999999999</v>
      </c>
      <c r="G64" s="4">
        <v>0.46429999999999999</v>
      </c>
      <c r="H64" s="4">
        <v>0.46429999999999999</v>
      </c>
      <c r="I64" s="4">
        <v>0.46429999999999999</v>
      </c>
      <c r="J64" s="2"/>
      <c r="K64" s="2">
        <v>28</v>
      </c>
      <c r="L64" s="2">
        <v>10</v>
      </c>
      <c r="M64" s="2">
        <v>12</v>
      </c>
      <c r="N64" s="2">
        <v>13</v>
      </c>
      <c r="O64" s="2">
        <v>13</v>
      </c>
      <c r="P64" s="2">
        <v>13</v>
      </c>
      <c r="Q64" s="2">
        <v>13</v>
      </c>
      <c r="R64" s="5">
        <f t="shared" si="10"/>
        <v>0.38095238095238093</v>
      </c>
    </row>
    <row r="65" spans="2:18" ht="20.25" thickTop="1" thickBot="1">
      <c r="B65" s="2" t="s">
        <v>17</v>
      </c>
      <c r="C65" s="3">
        <v>44136</v>
      </c>
      <c r="D65" s="4">
        <v>0</v>
      </c>
      <c r="E65" s="4">
        <v>0.5</v>
      </c>
      <c r="F65" s="4">
        <v>0.5</v>
      </c>
      <c r="G65" s="4">
        <v>0.5</v>
      </c>
      <c r="H65" s="4">
        <v>0.5</v>
      </c>
      <c r="I65" s="4">
        <v>0.5</v>
      </c>
      <c r="J65" s="2"/>
      <c r="K65" s="2">
        <v>2</v>
      </c>
      <c r="L65" s="2">
        <v>0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5">
        <f t="shared" si="10"/>
        <v>0.41269841269841268</v>
      </c>
    </row>
    <row r="66" spans="2:18" ht="20.25" thickTop="1" thickBot="1">
      <c r="B66" s="2" t="s">
        <v>17</v>
      </c>
      <c r="C66" s="3">
        <v>44166</v>
      </c>
      <c r="D66" s="4">
        <v>0.30769999999999997</v>
      </c>
      <c r="E66" s="4">
        <v>0.30769999999999997</v>
      </c>
      <c r="F66" s="4">
        <v>0.30769999999999997</v>
      </c>
      <c r="G66" s="4">
        <v>0.30769999999999997</v>
      </c>
      <c r="H66" s="4">
        <v>0.30769999999999997</v>
      </c>
      <c r="I66" s="4">
        <v>0.30769999999999997</v>
      </c>
      <c r="J66" s="2"/>
      <c r="K66" s="2">
        <v>13</v>
      </c>
      <c r="L66" s="2">
        <v>4</v>
      </c>
      <c r="M66" s="2">
        <v>4</v>
      </c>
      <c r="N66" s="2">
        <v>4</v>
      </c>
      <c r="O66" s="2">
        <v>4</v>
      </c>
      <c r="P66" s="2">
        <v>4</v>
      </c>
      <c r="Q66" s="2">
        <v>4</v>
      </c>
      <c r="R66" s="5">
        <f t="shared" si="10"/>
        <v>0.39534883720930231</v>
      </c>
    </row>
    <row r="67" spans="2:18" ht="20.25" thickTop="1" thickBot="1">
      <c r="B67" s="2" t="s">
        <v>17</v>
      </c>
      <c r="C67" s="3">
        <v>44197</v>
      </c>
      <c r="D67" s="4">
        <v>0.26319999999999999</v>
      </c>
      <c r="E67" s="4">
        <v>0.26319999999999999</v>
      </c>
      <c r="F67" s="4">
        <v>0.26319999999999999</v>
      </c>
      <c r="G67" s="4">
        <v>0.26319999999999999</v>
      </c>
      <c r="H67" s="4">
        <v>0.26319999999999999</v>
      </c>
      <c r="I67" s="4">
        <v>0.26319999999999999</v>
      </c>
      <c r="J67" s="2"/>
      <c r="K67" s="2">
        <v>19</v>
      </c>
      <c r="L67" s="2">
        <v>5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5">
        <f t="shared" si="10"/>
        <v>0.29411764705882354</v>
      </c>
    </row>
    <row r="68" spans="2:18" ht="20.25" thickTop="1" thickBot="1">
      <c r="B68" s="2" t="s">
        <v>18</v>
      </c>
      <c r="C68" s="3">
        <v>43831</v>
      </c>
      <c r="D68" s="4">
        <v>0.125</v>
      </c>
      <c r="E68" s="4">
        <v>0.125</v>
      </c>
      <c r="F68" s="4">
        <v>0.125</v>
      </c>
      <c r="G68" s="4">
        <v>0.125</v>
      </c>
      <c r="H68" s="4">
        <v>0.125</v>
      </c>
      <c r="I68" s="4">
        <v>0.125</v>
      </c>
      <c r="J68" s="2"/>
      <c r="K68" s="2">
        <v>8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5">
        <f>SUM(M68:M68)/SUM(K68:K68)</f>
        <v>0.125</v>
      </c>
    </row>
    <row r="69" spans="2:18" ht="20.25" thickTop="1" thickBot="1">
      <c r="B69" s="2" t="s">
        <v>18</v>
      </c>
      <c r="C69" s="3">
        <v>43862</v>
      </c>
      <c r="D69" s="4">
        <v>0.42859999999999998</v>
      </c>
      <c r="E69" s="4">
        <v>0.42859999999999998</v>
      </c>
      <c r="F69" s="4">
        <v>0.42859999999999998</v>
      </c>
      <c r="G69" s="4">
        <v>0.42859999999999998</v>
      </c>
      <c r="H69" s="4">
        <v>0.42859999999999998</v>
      </c>
      <c r="I69" s="4">
        <v>0.57140000000000002</v>
      </c>
      <c r="J69" s="2"/>
      <c r="K69" s="2">
        <v>7</v>
      </c>
      <c r="L69" s="2">
        <v>3</v>
      </c>
      <c r="M69" s="2">
        <v>3</v>
      </c>
      <c r="N69" s="2">
        <v>3</v>
      </c>
      <c r="O69" s="2">
        <v>3</v>
      </c>
      <c r="P69" s="2">
        <v>3</v>
      </c>
      <c r="Q69" s="2">
        <v>4</v>
      </c>
      <c r="R69" s="5">
        <f>SUM(M68:M69)/SUM(K68:K69)</f>
        <v>0.26666666666666666</v>
      </c>
    </row>
    <row r="70" spans="2:18" ht="20.25" thickTop="1" thickBot="1">
      <c r="B70" s="2" t="s">
        <v>18</v>
      </c>
      <c r="C70" s="3">
        <v>43891</v>
      </c>
      <c r="D70" s="4">
        <v>0.125</v>
      </c>
      <c r="E70" s="4">
        <v>0.125</v>
      </c>
      <c r="F70" s="4">
        <v>0.25</v>
      </c>
      <c r="G70" s="4">
        <v>0.375</v>
      </c>
      <c r="H70" s="4">
        <v>0.375</v>
      </c>
      <c r="I70" s="4">
        <v>0.375</v>
      </c>
      <c r="J70" s="2"/>
      <c r="K70" s="2">
        <v>8</v>
      </c>
      <c r="L70" s="2">
        <v>1</v>
      </c>
      <c r="M70" s="2">
        <v>1</v>
      </c>
      <c r="N70" s="2">
        <v>2</v>
      </c>
      <c r="O70" s="2">
        <v>3</v>
      </c>
      <c r="P70" s="2">
        <v>3</v>
      </c>
      <c r="Q70" s="2">
        <v>3</v>
      </c>
      <c r="R70" s="5">
        <f>SUM(M68:M70)/SUM(K68:K70)</f>
        <v>0.21739130434782608</v>
      </c>
    </row>
    <row r="71" spans="2:18" ht="20.25" thickTop="1" thickBot="1">
      <c r="B71" s="2" t="s">
        <v>18</v>
      </c>
      <c r="C71" s="3">
        <v>43922</v>
      </c>
      <c r="D71" s="4">
        <v>0</v>
      </c>
      <c r="E71" s="4">
        <v>0</v>
      </c>
      <c r="F71" s="4">
        <v>0.1111</v>
      </c>
      <c r="G71" s="4">
        <v>0.1111</v>
      </c>
      <c r="H71" s="4">
        <v>0.1111</v>
      </c>
      <c r="I71" s="4">
        <v>0.1111</v>
      </c>
      <c r="J71" s="2"/>
      <c r="K71" s="2">
        <v>9</v>
      </c>
      <c r="L71" s="2">
        <v>0</v>
      </c>
      <c r="M71" s="2">
        <v>0</v>
      </c>
      <c r="N71" s="2">
        <v>1</v>
      </c>
      <c r="O71" s="2">
        <v>1</v>
      </c>
      <c r="P71" s="2">
        <v>1</v>
      </c>
      <c r="Q71" s="2">
        <v>1</v>
      </c>
      <c r="R71" s="5">
        <f t="shared" ref="R71:R80" si="11">SUM(M69:M71)/SUM(K69:K71)</f>
        <v>0.16666666666666666</v>
      </c>
    </row>
    <row r="72" spans="2:18" ht="20.25" thickTop="1" thickBot="1">
      <c r="B72" s="2" t="s">
        <v>18</v>
      </c>
      <c r="C72" s="3">
        <v>43952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0.1429</v>
      </c>
      <c r="J72" s="2"/>
      <c r="K72" s="2">
        <v>7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5">
        <f t="shared" si="11"/>
        <v>4.1666666666666664E-2</v>
      </c>
    </row>
    <row r="73" spans="2:18" ht="20.25" thickTop="1" thickBot="1">
      <c r="B73" s="2" t="s">
        <v>18</v>
      </c>
      <c r="C73" s="3">
        <v>43983</v>
      </c>
      <c r="D73" s="4">
        <v>0.16669999999999999</v>
      </c>
      <c r="E73" s="4">
        <v>0.33329999999999999</v>
      </c>
      <c r="F73" s="4">
        <v>0.33329999999999999</v>
      </c>
      <c r="G73" s="4">
        <v>0.33329999999999999</v>
      </c>
      <c r="H73" s="4">
        <v>0.33329999999999999</v>
      </c>
      <c r="I73" s="4">
        <v>0.33329999999999999</v>
      </c>
      <c r="J73" s="2"/>
      <c r="K73" s="2">
        <v>12</v>
      </c>
      <c r="L73" s="2">
        <v>2</v>
      </c>
      <c r="M73" s="2">
        <v>4</v>
      </c>
      <c r="N73" s="2">
        <v>4</v>
      </c>
      <c r="O73" s="2">
        <v>4</v>
      </c>
      <c r="P73" s="2">
        <v>4</v>
      </c>
      <c r="Q73" s="2">
        <v>4</v>
      </c>
      <c r="R73" s="5">
        <f t="shared" si="11"/>
        <v>0.14285714285714285</v>
      </c>
    </row>
    <row r="74" spans="2:18" ht="20.25" thickTop="1" thickBot="1">
      <c r="B74" s="2" t="s">
        <v>18</v>
      </c>
      <c r="C74" s="3">
        <v>44013</v>
      </c>
      <c r="D74" s="4">
        <v>0.2</v>
      </c>
      <c r="E74" s="4">
        <v>0.2</v>
      </c>
      <c r="F74" s="4">
        <v>0.2</v>
      </c>
      <c r="G74" s="4">
        <v>0.2</v>
      </c>
      <c r="H74" s="4">
        <v>0.2</v>
      </c>
      <c r="I74" s="4">
        <v>0.2</v>
      </c>
      <c r="J74" s="2"/>
      <c r="K74" s="2">
        <v>5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5">
        <f t="shared" si="11"/>
        <v>0.20833333333333334</v>
      </c>
    </row>
    <row r="75" spans="2:18" ht="20.25" thickTop="1" thickBot="1">
      <c r="B75" s="2" t="s">
        <v>18</v>
      </c>
      <c r="C75" s="3">
        <v>44044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2"/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5">
        <f t="shared" si="11"/>
        <v>0.27777777777777779</v>
      </c>
    </row>
    <row r="76" spans="2:18" ht="20.25" thickTop="1" thickBot="1">
      <c r="B76" s="2" t="s">
        <v>18</v>
      </c>
      <c r="C76" s="3">
        <v>44075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2"/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5">
        <f t="shared" si="11"/>
        <v>0.16666666666666666</v>
      </c>
    </row>
    <row r="77" spans="2:18" ht="20.25" thickTop="1" thickBot="1">
      <c r="B77" s="2" t="s">
        <v>18</v>
      </c>
      <c r="C77" s="3">
        <v>44105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2"/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5">
        <f t="shared" si="11"/>
        <v>0</v>
      </c>
    </row>
    <row r="78" spans="2:18" ht="20.25" thickTop="1" thickBot="1">
      <c r="B78" s="2" t="s">
        <v>18</v>
      </c>
      <c r="C78" s="3">
        <v>44136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2"/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5">
        <f t="shared" si="11"/>
        <v>0</v>
      </c>
    </row>
    <row r="79" spans="2:18" ht="20.25" thickTop="1" thickBot="1">
      <c r="B79" s="2" t="s">
        <v>18</v>
      </c>
      <c r="C79" s="3">
        <v>44166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2"/>
      <c r="K79" s="2">
        <v>4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5">
        <f t="shared" si="11"/>
        <v>0</v>
      </c>
    </row>
    <row r="80" spans="2:18" ht="20.25" thickTop="1" thickBot="1">
      <c r="B80" s="2" t="s">
        <v>18</v>
      </c>
      <c r="C80" s="3">
        <v>44197</v>
      </c>
      <c r="D80" s="4">
        <v>0.5</v>
      </c>
      <c r="E80" s="4">
        <v>0.5</v>
      </c>
      <c r="F80" s="4">
        <v>0.5</v>
      </c>
      <c r="G80" s="4">
        <v>0.5</v>
      </c>
      <c r="H80" s="4">
        <v>0.5</v>
      </c>
      <c r="I80" s="4">
        <v>0.5</v>
      </c>
      <c r="J80" s="2"/>
      <c r="K80" s="2">
        <v>4</v>
      </c>
      <c r="L80" s="2">
        <v>2</v>
      </c>
      <c r="M80" s="2">
        <v>2</v>
      </c>
      <c r="N80" s="2">
        <v>2</v>
      </c>
      <c r="O80" s="2">
        <v>2</v>
      </c>
      <c r="P80" s="2">
        <v>2</v>
      </c>
      <c r="Q80" s="2">
        <v>2</v>
      </c>
      <c r="R80" s="5">
        <f t="shared" si="11"/>
        <v>0.25</v>
      </c>
    </row>
    <row r="81" ht="19.5" thickTop="1"/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343E-48D0-4B7D-B5F7-0047E4F224E1}">
  <dimension ref="A1:Y81"/>
  <sheetViews>
    <sheetView topLeftCell="A49" workbookViewId="0">
      <selection activeCell="N69" sqref="N69"/>
    </sheetView>
  </sheetViews>
  <sheetFormatPr defaultRowHeight="18.75"/>
  <cols>
    <col min="1" max="1" width="17.25" bestFit="1" customWidth="1"/>
    <col min="3" max="3" width="13.75" bestFit="1" customWidth="1"/>
    <col min="4" max="9" width="10.875" bestFit="1" customWidth="1"/>
    <col min="11" max="17" width="9.25" bestFit="1" customWidth="1"/>
    <col min="21" max="21" width="10.875" bestFit="1" customWidth="1"/>
  </cols>
  <sheetData>
    <row r="1" spans="1:25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21</v>
      </c>
      <c r="T1" s="1" t="s">
        <v>0</v>
      </c>
      <c r="U1" s="1" t="s">
        <v>1</v>
      </c>
      <c r="V1" s="11" t="s">
        <v>19</v>
      </c>
      <c r="W1" s="1" t="s">
        <v>22</v>
      </c>
      <c r="X1" s="1" t="s">
        <v>23</v>
      </c>
      <c r="Y1" s="1" t="s">
        <v>24</v>
      </c>
    </row>
    <row r="2" spans="1:25" ht="20.25" thickTop="1" thickBot="1">
      <c r="A2" t="s">
        <v>29</v>
      </c>
      <c r="B2" s="2" t="s">
        <v>16</v>
      </c>
      <c r="C2" s="3">
        <v>43831</v>
      </c>
      <c r="D2" s="4">
        <v>0.58540000000000003</v>
      </c>
      <c r="E2" s="4">
        <v>0.69510000000000005</v>
      </c>
      <c r="F2" s="4">
        <v>0.73170000000000002</v>
      </c>
      <c r="G2" s="4">
        <v>0.74390000000000001</v>
      </c>
      <c r="H2" s="4">
        <v>0.78049999999999997</v>
      </c>
      <c r="I2" s="4">
        <v>0.79269999999999996</v>
      </c>
      <c r="J2" s="2"/>
      <c r="K2" s="2">
        <v>82</v>
      </c>
      <c r="L2" s="2">
        <v>48</v>
      </c>
      <c r="M2" s="2">
        <v>57</v>
      </c>
      <c r="N2" s="2">
        <v>60</v>
      </c>
      <c r="O2" s="2">
        <v>61</v>
      </c>
      <c r="P2" s="2">
        <v>64</v>
      </c>
      <c r="Q2" s="2">
        <v>65</v>
      </c>
      <c r="R2" s="5">
        <f>SUM(M2:M2)/SUM(K2:K2)</f>
        <v>0.69512195121951215</v>
      </c>
      <c r="T2" s="2" t="s">
        <v>31</v>
      </c>
      <c r="U2" s="3">
        <v>43831</v>
      </c>
      <c r="V2" s="5">
        <f>All!R2</f>
        <v>0.38677152651744301</v>
      </c>
      <c r="W2" s="5">
        <f>R2</f>
        <v>0.69512195121951215</v>
      </c>
      <c r="X2" s="5">
        <f>R15</f>
        <v>0.8125</v>
      </c>
      <c r="Y2" s="5">
        <f t="shared" ref="Y2:Y14" si="0">R28</f>
        <v>0.875</v>
      </c>
    </row>
    <row r="3" spans="1:25" ht="20.25" thickTop="1" thickBot="1">
      <c r="B3" s="2" t="s">
        <v>16</v>
      </c>
      <c r="C3" s="3">
        <v>43862</v>
      </c>
      <c r="D3" s="4">
        <v>0.62929999999999997</v>
      </c>
      <c r="E3" s="4">
        <v>0.69830000000000003</v>
      </c>
      <c r="F3" s="4">
        <v>0.72409999999999997</v>
      </c>
      <c r="G3" s="4">
        <v>0.75860000000000005</v>
      </c>
      <c r="H3" s="4">
        <v>0.81030000000000002</v>
      </c>
      <c r="I3" s="4">
        <v>0.81899999999999995</v>
      </c>
      <c r="J3" s="2"/>
      <c r="K3" s="2">
        <v>116</v>
      </c>
      <c r="L3" s="2">
        <v>73</v>
      </c>
      <c r="M3" s="2">
        <v>81</v>
      </c>
      <c r="N3" s="2">
        <v>84</v>
      </c>
      <c r="O3" s="2">
        <v>88</v>
      </c>
      <c r="P3" s="2">
        <v>94</v>
      </c>
      <c r="Q3" s="2">
        <v>95</v>
      </c>
      <c r="R3" s="5">
        <f>SUM(M2:M3)/SUM(K2:K3)</f>
        <v>0.69696969696969702</v>
      </c>
      <c r="T3" s="2" t="s">
        <v>31</v>
      </c>
      <c r="U3" s="3">
        <v>43862</v>
      </c>
      <c r="V3" s="5">
        <f>All!R3</f>
        <v>0.39617706237424549</v>
      </c>
      <c r="W3" s="5">
        <f t="shared" ref="W3:W14" si="1">R3</f>
        <v>0.69696969696969702</v>
      </c>
      <c r="X3" s="5">
        <f t="shared" ref="X3:X14" si="2">R16</f>
        <v>0.65909090909090906</v>
      </c>
      <c r="Y3" s="5">
        <f t="shared" si="0"/>
        <v>0.9</v>
      </c>
    </row>
    <row r="4" spans="1:25" ht="20.25" thickTop="1" thickBot="1">
      <c r="B4" s="2" t="s">
        <v>16</v>
      </c>
      <c r="C4" s="3">
        <v>43891</v>
      </c>
      <c r="D4" s="4">
        <v>0.77969999999999995</v>
      </c>
      <c r="E4" s="4">
        <v>0.83620000000000005</v>
      </c>
      <c r="F4" s="4">
        <v>0.85880000000000001</v>
      </c>
      <c r="G4" s="4">
        <v>0.88139999999999996</v>
      </c>
      <c r="H4" s="4">
        <v>0.90400000000000003</v>
      </c>
      <c r="I4" s="4">
        <v>0.90959999999999996</v>
      </c>
      <c r="J4" s="2"/>
      <c r="K4" s="2">
        <v>177</v>
      </c>
      <c r="L4" s="2">
        <v>138</v>
      </c>
      <c r="M4" s="2">
        <v>148</v>
      </c>
      <c r="N4" s="2">
        <v>152</v>
      </c>
      <c r="O4" s="2">
        <v>156</v>
      </c>
      <c r="P4" s="2">
        <v>160</v>
      </c>
      <c r="Q4" s="2">
        <v>161</v>
      </c>
      <c r="R4" s="5">
        <f t="shared" ref="R4:R14" si="3">SUM(M2:M4)/SUM(K2:K4)</f>
        <v>0.76266666666666671</v>
      </c>
      <c r="T4" s="2" t="s">
        <v>31</v>
      </c>
      <c r="U4" s="3">
        <v>43891</v>
      </c>
      <c r="V4" s="5">
        <f>All!R4</f>
        <v>0.40326775591863956</v>
      </c>
      <c r="W4" s="5">
        <f t="shared" si="1"/>
        <v>0.76266666666666671</v>
      </c>
      <c r="X4" s="5">
        <f t="shared" si="2"/>
        <v>0.79069767441860461</v>
      </c>
      <c r="Y4" s="5">
        <f t="shared" si="0"/>
        <v>0.88372093023255816</v>
      </c>
    </row>
    <row r="5" spans="1:25" ht="20.25" thickTop="1" thickBot="1">
      <c r="B5" s="2" t="s">
        <v>16</v>
      </c>
      <c r="C5" s="3">
        <v>43922</v>
      </c>
      <c r="D5" s="4">
        <v>0.69420000000000004</v>
      </c>
      <c r="E5" s="4">
        <v>0.76859999999999995</v>
      </c>
      <c r="F5" s="4">
        <v>0.81820000000000004</v>
      </c>
      <c r="G5" s="4">
        <v>0.84299999999999997</v>
      </c>
      <c r="H5" s="4">
        <v>0.85950000000000004</v>
      </c>
      <c r="I5" s="4">
        <v>0.876</v>
      </c>
      <c r="J5" s="2"/>
      <c r="K5" s="2">
        <v>121</v>
      </c>
      <c r="L5" s="2">
        <v>84</v>
      </c>
      <c r="M5" s="2">
        <v>93</v>
      </c>
      <c r="N5" s="2">
        <v>99</v>
      </c>
      <c r="O5" s="2">
        <v>102</v>
      </c>
      <c r="P5" s="2">
        <v>104</v>
      </c>
      <c r="Q5" s="2">
        <v>106</v>
      </c>
      <c r="R5" s="5">
        <f t="shared" si="3"/>
        <v>0.77777777777777779</v>
      </c>
      <c r="T5" s="2" t="s">
        <v>31</v>
      </c>
      <c r="U5" s="3">
        <v>43922</v>
      </c>
      <c r="V5" s="5">
        <f>All!R5</f>
        <v>0.43480345158197509</v>
      </c>
      <c r="W5" s="5">
        <f t="shared" si="1"/>
        <v>0.77777777777777779</v>
      </c>
      <c r="X5" s="5">
        <f t="shared" si="2"/>
        <v>0.78431372549019607</v>
      </c>
      <c r="Y5" s="5">
        <f t="shared" si="0"/>
        <v>0.84313725490196079</v>
      </c>
    </row>
    <row r="6" spans="1:25" ht="20.25" thickTop="1" thickBot="1">
      <c r="B6" s="2" t="s">
        <v>16</v>
      </c>
      <c r="C6" s="3">
        <v>43952</v>
      </c>
      <c r="D6" s="4">
        <v>0.5</v>
      </c>
      <c r="E6" s="4">
        <v>0.6</v>
      </c>
      <c r="F6" s="4">
        <v>0.74550000000000005</v>
      </c>
      <c r="G6" s="4">
        <v>0.8</v>
      </c>
      <c r="H6" s="4">
        <v>0.81820000000000004</v>
      </c>
      <c r="I6" s="4">
        <v>0.86360000000000003</v>
      </c>
      <c r="J6" s="2"/>
      <c r="K6" s="2">
        <v>110</v>
      </c>
      <c r="L6" s="2">
        <v>55</v>
      </c>
      <c r="M6" s="2">
        <v>66</v>
      </c>
      <c r="N6" s="2">
        <v>82</v>
      </c>
      <c r="O6" s="2">
        <v>88</v>
      </c>
      <c r="P6" s="2">
        <v>90</v>
      </c>
      <c r="Q6" s="2">
        <v>95</v>
      </c>
      <c r="R6" s="5">
        <f t="shared" si="3"/>
        <v>0.75245098039215685</v>
      </c>
      <c r="T6" s="2" t="s">
        <v>31</v>
      </c>
      <c r="U6" s="3">
        <v>43952</v>
      </c>
      <c r="V6" s="5">
        <f>All!R6</f>
        <v>0.46562148481439819</v>
      </c>
      <c r="W6" s="5">
        <f t="shared" si="1"/>
        <v>0.75245098039215685</v>
      </c>
      <c r="X6" s="5">
        <f t="shared" si="2"/>
        <v>0.84375</v>
      </c>
      <c r="Y6" s="5">
        <f t="shared" si="0"/>
        <v>0.74509803921568629</v>
      </c>
    </row>
    <row r="7" spans="1:25" ht="20.25" thickTop="1" thickBot="1">
      <c r="B7" s="2" t="s">
        <v>16</v>
      </c>
      <c r="C7" s="3">
        <v>43983</v>
      </c>
      <c r="D7" s="4">
        <v>0.55769999999999997</v>
      </c>
      <c r="E7" s="4">
        <v>0.74039999999999995</v>
      </c>
      <c r="F7" s="4">
        <v>0.81730000000000003</v>
      </c>
      <c r="G7" s="4">
        <v>0.83650000000000002</v>
      </c>
      <c r="H7" s="4">
        <v>0.84619999999999995</v>
      </c>
      <c r="I7" s="4">
        <v>0.84619999999999995</v>
      </c>
      <c r="J7" s="2"/>
      <c r="K7" s="2">
        <v>104</v>
      </c>
      <c r="L7" s="2">
        <v>58</v>
      </c>
      <c r="M7" s="2">
        <v>77</v>
      </c>
      <c r="N7" s="2">
        <v>85</v>
      </c>
      <c r="O7" s="2">
        <v>87</v>
      </c>
      <c r="P7" s="2">
        <v>88</v>
      </c>
      <c r="Q7" s="2">
        <v>88</v>
      </c>
      <c r="R7" s="5">
        <f t="shared" si="3"/>
        <v>0.70447761194029845</v>
      </c>
      <c r="T7" s="2" t="s">
        <v>31</v>
      </c>
      <c r="U7" s="3">
        <v>43983</v>
      </c>
      <c r="V7" s="5">
        <f>All!R7</f>
        <v>0.48075284090909093</v>
      </c>
      <c r="W7" s="5">
        <f t="shared" si="1"/>
        <v>0.70447761194029845</v>
      </c>
      <c r="X7" s="5">
        <f t="shared" si="2"/>
        <v>0.78205128205128205</v>
      </c>
      <c r="Y7" s="5">
        <f t="shared" si="0"/>
        <v>0.7</v>
      </c>
    </row>
    <row r="8" spans="1:25" ht="20.25" thickTop="1" thickBot="1">
      <c r="B8" s="2" t="s">
        <v>16</v>
      </c>
      <c r="C8" s="3">
        <v>44013</v>
      </c>
      <c r="D8" s="4">
        <v>0.61670000000000003</v>
      </c>
      <c r="E8" s="4">
        <v>0.73329999999999995</v>
      </c>
      <c r="F8" s="4">
        <v>0.80830000000000002</v>
      </c>
      <c r="G8" s="4">
        <v>0.85</v>
      </c>
      <c r="H8" s="4">
        <v>0.875</v>
      </c>
      <c r="I8" s="4">
        <v>0.875</v>
      </c>
      <c r="J8" s="2"/>
      <c r="K8" s="2">
        <v>120</v>
      </c>
      <c r="L8" s="2">
        <v>74</v>
      </c>
      <c r="M8" s="2">
        <v>88</v>
      </c>
      <c r="N8" s="2">
        <v>97</v>
      </c>
      <c r="O8" s="2">
        <v>102</v>
      </c>
      <c r="P8" s="2">
        <v>105</v>
      </c>
      <c r="Q8" s="2">
        <v>105</v>
      </c>
      <c r="R8" s="5">
        <f t="shared" si="3"/>
        <v>0.69161676646706582</v>
      </c>
      <c r="T8" s="2" t="s">
        <v>31</v>
      </c>
      <c r="U8" s="3">
        <v>44013</v>
      </c>
      <c r="V8" s="5">
        <f>All!R8</f>
        <v>0.47667016439314447</v>
      </c>
      <c r="W8" s="5">
        <f t="shared" si="1"/>
        <v>0.69161676646706582</v>
      </c>
      <c r="X8" s="5">
        <f t="shared" si="2"/>
        <v>0.72857142857142854</v>
      </c>
      <c r="Y8" s="5">
        <f t="shared" si="0"/>
        <v>0.71875</v>
      </c>
    </row>
    <row r="9" spans="1:25" ht="20.25" thickTop="1" thickBot="1">
      <c r="B9" s="2" t="s">
        <v>16</v>
      </c>
      <c r="C9" s="3">
        <v>44044</v>
      </c>
      <c r="D9" s="4">
        <v>0.57020000000000004</v>
      </c>
      <c r="E9" s="4">
        <v>0.66120000000000001</v>
      </c>
      <c r="F9" s="4">
        <v>0.78510000000000002</v>
      </c>
      <c r="G9" s="4">
        <v>0.84299999999999997</v>
      </c>
      <c r="H9" s="4">
        <v>0.88429999999999997</v>
      </c>
      <c r="I9" s="4">
        <v>0.89259999999999995</v>
      </c>
      <c r="J9" s="2"/>
      <c r="K9" s="2">
        <v>121</v>
      </c>
      <c r="L9" s="2">
        <v>69</v>
      </c>
      <c r="M9" s="2">
        <v>80</v>
      </c>
      <c r="N9" s="2">
        <v>95</v>
      </c>
      <c r="O9" s="2">
        <v>102</v>
      </c>
      <c r="P9" s="2">
        <v>107</v>
      </c>
      <c r="Q9" s="2">
        <v>108</v>
      </c>
      <c r="R9" s="5">
        <f t="shared" si="3"/>
        <v>0.71014492753623193</v>
      </c>
      <c r="T9" s="2" t="s">
        <v>31</v>
      </c>
      <c r="U9" s="3">
        <v>44044</v>
      </c>
      <c r="V9" s="5">
        <f>All!R9</f>
        <v>0.46035136066138477</v>
      </c>
      <c r="W9" s="5">
        <f t="shared" si="1"/>
        <v>0.71014492753623193</v>
      </c>
      <c r="X9" s="5">
        <f t="shared" si="2"/>
        <v>0.72499999999999998</v>
      </c>
      <c r="Y9" s="5">
        <f t="shared" si="0"/>
        <v>0.85185185185185186</v>
      </c>
    </row>
    <row r="10" spans="1:25" ht="20.25" thickTop="1" thickBot="1">
      <c r="B10" s="2" t="s">
        <v>16</v>
      </c>
      <c r="C10" s="3">
        <v>44075</v>
      </c>
      <c r="D10" s="4">
        <v>0.52729999999999999</v>
      </c>
      <c r="E10" s="4">
        <v>0.60909999999999997</v>
      </c>
      <c r="F10" s="4">
        <v>0.73640000000000005</v>
      </c>
      <c r="G10" s="4">
        <v>0.78180000000000005</v>
      </c>
      <c r="H10" s="4">
        <v>0.78180000000000005</v>
      </c>
      <c r="I10" s="4">
        <v>0.78180000000000005</v>
      </c>
      <c r="J10" s="2"/>
      <c r="K10" s="2">
        <v>110</v>
      </c>
      <c r="L10" s="2">
        <v>58</v>
      </c>
      <c r="M10" s="2">
        <v>67</v>
      </c>
      <c r="N10" s="2">
        <v>81</v>
      </c>
      <c r="O10" s="2">
        <v>86</v>
      </c>
      <c r="P10" s="2">
        <v>86</v>
      </c>
      <c r="Q10" s="2">
        <v>86</v>
      </c>
      <c r="R10" s="5">
        <f t="shared" si="3"/>
        <v>0.66951566951566954</v>
      </c>
      <c r="T10" s="2" t="s">
        <v>31</v>
      </c>
      <c r="U10" s="3">
        <v>44075</v>
      </c>
      <c r="V10" s="5">
        <f>All!R10</f>
        <v>0.46352109748493037</v>
      </c>
      <c r="W10" s="5">
        <f t="shared" si="1"/>
        <v>0.66951566951566954</v>
      </c>
      <c r="X10" s="5">
        <f t="shared" si="2"/>
        <v>0.73563218390804597</v>
      </c>
      <c r="Y10" s="5">
        <f t="shared" si="0"/>
        <v>0.80645161290322576</v>
      </c>
    </row>
    <row r="11" spans="1:25" ht="20.25" thickTop="1" thickBot="1">
      <c r="B11" s="2" t="s">
        <v>16</v>
      </c>
      <c r="C11" s="3">
        <v>44105</v>
      </c>
      <c r="D11" s="4">
        <v>0.64200000000000002</v>
      </c>
      <c r="E11" s="4">
        <v>0.73460000000000003</v>
      </c>
      <c r="F11" s="4">
        <v>0.79630000000000001</v>
      </c>
      <c r="G11" s="4">
        <v>0.81479999999999997</v>
      </c>
      <c r="H11" s="4">
        <v>0.81479999999999997</v>
      </c>
      <c r="I11" s="4">
        <v>0.81479999999999997</v>
      </c>
      <c r="J11" s="2"/>
      <c r="K11" s="2">
        <v>162</v>
      </c>
      <c r="L11" s="2">
        <v>104</v>
      </c>
      <c r="M11" s="2">
        <v>119</v>
      </c>
      <c r="N11" s="2">
        <v>129</v>
      </c>
      <c r="O11" s="2">
        <v>132</v>
      </c>
      <c r="P11" s="2">
        <v>132</v>
      </c>
      <c r="Q11" s="2">
        <v>132</v>
      </c>
      <c r="R11" s="5">
        <f t="shared" si="3"/>
        <v>0.67684478371501278</v>
      </c>
      <c r="T11" s="2" t="s">
        <v>31</v>
      </c>
      <c r="U11" s="3">
        <v>44105</v>
      </c>
      <c r="V11" s="5">
        <f>All!R11</f>
        <v>0.47186709509810626</v>
      </c>
      <c r="W11" s="5">
        <f t="shared" si="1"/>
        <v>0.67684478371501278</v>
      </c>
      <c r="X11" s="5">
        <f t="shared" si="2"/>
        <v>0.75609756097560976</v>
      </c>
      <c r="Y11" s="5">
        <f t="shared" si="0"/>
        <v>0.75757575757575757</v>
      </c>
    </row>
    <row r="12" spans="1:25" ht="20.25" thickTop="1" thickBot="1">
      <c r="B12" s="2" t="s">
        <v>16</v>
      </c>
      <c r="C12" s="3">
        <v>44136</v>
      </c>
      <c r="D12" s="4">
        <v>0.7</v>
      </c>
      <c r="E12" s="4">
        <v>0.79090000000000005</v>
      </c>
      <c r="F12" s="4">
        <v>0.8</v>
      </c>
      <c r="G12" s="4">
        <v>0.8</v>
      </c>
      <c r="H12" s="4">
        <v>0.8</v>
      </c>
      <c r="I12" s="4">
        <v>0.8</v>
      </c>
      <c r="J12" s="2"/>
      <c r="K12" s="2">
        <v>110</v>
      </c>
      <c r="L12" s="2">
        <v>77</v>
      </c>
      <c r="M12" s="2">
        <v>87</v>
      </c>
      <c r="N12" s="2">
        <v>88</v>
      </c>
      <c r="O12" s="2">
        <v>88</v>
      </c>
      <c r="P12" s="2">
        <v>88</v>
      </c>
      <c r="Q12" s="2">
        <v>88</v>
      </c>
      <c r="R12" s="5">
        <f t="shared" si="3"/>
        <v>0.71465968586387429</v>
      </c>
      <c r="T12" s="2" t="s">
        <v>31</v>
      </c>
      <c r="U12" s="3">
        <v>44136</v>
      </c>
      <c r="V12" s="5">
        <f>All!R12</f>
        <v>0.48760274895566635</v>
      </c>
      <c r="W12" s="5">
        <f t="shared" si="1"/>
        <v>0.71465968586387429</v>
      </c>
      <c r="X12" s="5">
        <f t="shared" si="2"/>
        <v>0.75471698113207553</v>
      </c>
      <c r="Y12" s="5">
        <f t="shared" si="0"/>
        <v>0.7142857142857143</v>
      </c>
    </row>
    <row r="13" spans="1:25" ht="20.25" thickTop="1" thickBot="1">
      <c r="B13" s="2" t="s">
        <v>16</v>
      </c>
      <c r="C13" s="3">
        <v>44166</v>
      </c>
      <c r="D13" s="4">
        <v>0.48449999999999999</v>
      </c>
      <c r="E13" s="4">
        <v>0.60870000000000002</v>
      </c>
      <c r="F13" s="4">
        <v>0.6149</v>
      </c>
      <c r="G13" s="4">
        <v>0.6149</v>
      </c>
      <c r="H13" s="4">
        <v>0.6149</v>
      </c>
      <c r="I13" s="4">
        <v>0.6149</v>
      </c>
      <c r="J13" s="2"/>
      <c r="K13" s="2">
        <v>161</v>
      </c>
      <c r="L13" s="2">
        <v>78</v>
      </c>
      <c r="M13" s="2">
        <v>98</v>
      </c>
      <c r="N13" s="2">
        <v>99</v>
      </c>
      <c r="O13" s="2">
        <v>99</v>
      </c>
      <c r="P13" s="2">
        <v>99</v>
      </c>
      <c r="Q13" s="2">
        <v>99</v>
      </c>
      <c r="R13" s="5">
        <f t="shared" si="3"/>
        <v>0.70207852193995379</v>
      </c>
      <c r="T13" s="2" t="s">
        <v>31</v>
      </c>
      <c r="U13" s="3">
        <v>44166</v>
      </c>
      <c r="V13" s="5">
        <f>All!R13</f>
        <v>0.4653841033151378</v>
      </c>
      <c r="W13" s="5">
        <f t="shared" si="1"/>
        <v>0.70207852193995379</v>
      </c>
      <c r="X13" s="5">
        <f t="shared" si="2"/>
        <v>0.69230769230769229</v>
      </c>
      <c r="Y13" s="5">
        <f t="shared" si="0"/>
        <v>0.66666666666666663</v>
      </c>
    </row>
    <row r="14" spans="1:25" ht="20.25" thickTop="1" thickBot="1">
      <c r="B14" s="2" t="s">
        <v>16</v>
      </c>
      <c r="C14" s="3">
        <v>44197</v>
      </c>
      <c r="D14" s="4">
        <v>0.38400000000000001</v>
      </c>
      <c r="E14" s="4">
        <v>0.38400000000000001</v>
      </c>
      <c r="F14" s="4">
        <v>0.38400000000000001</v>
      </c>
      <c r="G14" s="4">
        <v>0.38400000000000001</v>
      </c>
      <c r="H14" s="4">
        <v>0.38400000000000001</v>
      </c>
      <c r="I14" s="4">
        <v>0.38400000000000001</v>
      </c>
      <c r="J14" s="2"/>
      <c r="K14" s="2">
        <v>237</v>
      </c>
      <c r="L14" s="2">
        <v>91</v>
      </c>
      <c r="M14" s="2">
        <v>91</v>
      </c>
      <c r="N14" s="2">
        <v>91</v>
      </c>
      <c r="O14" s="2">
        <v>91</v>
      </c>
      <c r="P14" s="2">
        <v>91</v>
      </c>
      <c r="Q14" s="2">
        <v>91</v>
      </c>
      <c r="R14" s="5">
        <f t="shared" si="3"/>
        <v>0.54330708661417326</v>
      </c>
      <c r="T14" s="2" t="s">
        <v>31</v>
      </c>
      <c r="U14" s="3">
        <v>44197</v>
      </c>
      <c r="V14" s="5">
        <f>All!R14</f>
        <v>0.23435928384630858</v>
      </c>
      <c r="W14" s="5">
        <f t="shared" si="1"/>
        <v>0.54330708661417326</v>
      </c>
      <c r="X14" s="5">
        <f t="shared" si="2"/>
        <v>0.61111111111111116</v>
      </c>
      <c r="Y14" s="5">
        <f t="shared" si="0"/>
        <v>0.42857142857142855</v>
      </c>
    </row>
    <row r="15" spans="1:25" ht="20.25" thickTop="1" thickBot="1">
      <c r="B15" s="2" t="s">
        <v>17</v>
      </c>
      <c r="C15" s="3">
        <v>43831</v>
      </c>
      <c r="D15" s="4">
        <v>0.6875</v>
      </c>
      <c r="E15" s="4">
        <v>0.8125</v>
      </c>
      <c r="F15" s="4">
        <v>0.8125</v>
      </c>
      <c r="G15" s="4">
        <v>0.8125</v>
      </c>
      <c r="H15" s="4">
        <v>0.8125</v>
      </c>
      <c r="I15" s="4">
        <v>0.8125</v>
      </c>
      <c r="J15" s="2"/>
      <c r="K15" s="2">
        <v>16</v>
      </c>
      <c r="L15" s="2">
        <v>11</v>
      </c>
      <c r="M15" s="2">
        <v>13</v>
      </c>
      <c r="N15" s="2">
        <v>13</v>
      </c>
      <c r="O15" s="2">
        <v>13</v>
      </c>
      <c r="P15" s="2">
        <v>13</v>
      </c>
      <c r="Q15" s="2">
        <v>13</v>
      </c>
      <c r="R15" s="5">
        <f>SUM(M15:M15)/SUM(K15:K15)</f>
        <v>0.8125</v>
      </c>
    </row>
    <row r="16" spans="1:25" ht="20.25" thickTop="1" thickBot="1">
      <c r="B16" s="2" t="s">
        <v>17</v>
      </c>
      <c r="C16" s="3">
        <v>43862</v>
      </c>
      <c r="D16" s="4">
        <v>0.5</v>
      </c>
      <c r="E16" s="4">
        <v>0.57140000000000002</v>
      </c>
      <c r="F16" s="4">
        <v>0.60709999999999997</v>
      </c>
      <c r="G16" s="4">
        <v>0.64290000000000003</v>
      </c>
      <c r="H16" s="4">
        <v>0.64290000000000003</v>
      </c>
      <c r="I16" s="4">
        <v>0.67859999999999998</v>
      </c>
      <c r="J16" s="2"/>
      <c r="K16" s="2">
        <v>28</v>
      </c>
      <c r="L16" s="2">
        <v>14</v>
      </c>
      <c r="M16" s="2">
        <v>16</v>
      </c>
      <c r="N16" s="2">
        <v>17</v>
      </c>
      <c r="O16" s="2">
        <v>18</v>
      </c>
      <c r="P16" s="2">
        <v>18</v>
      </c>
      <c r="Q16" s="2">
        <v>19</v>
      </c>
      <c r="R16" s="5">
        <f>SUM(M15:M16)/SUM(K15:K16)</f>
        <v>0.65909090909090906</v>
      </c>
    </row>
    <row r="17" spans="2:18" ht="20.25" thickTop="1" thickBot="1">
      <c r="B17" s="2" t="s">
        <v>17</v>
      </c>
      <c r="C17" s="3">
        <v>43891</v>
      </c>
      <c r="D17" s="4">
        <v>0.90480000000000005</v>
      </c>
      <c r="E17" s="4">
        <v>0.92859999999999998</v>
      </c>
      <c r="F17" s="4">
        <v>0.92859999999999998</v>
      </c>
      <c r="G17" s="4">
        <v>0.92859999999999998</v>
      </c>
      <c r="H17" s="4">
        <v>0.97619999999999996</v>
      </c>
      <c r="I17" s="4">
        <v>0.97619999999999996</v>
      </c>
      <c r="J17" s="2"/>
      <c r="K17" s="2">
        <v>42</v>
      </c>
      <c r="L17" s="2">
        <v>38</v>
      </c>
      <c r="M17" s="2">
        <v>39</v>
      </c>
      <c r="N17" s="2">
        <v>39</v>
      </c>
      <c r="O17" s="2">
        <v>39</v>
      </c>
      <c r="P17" s="2">
        <v>41</v>
      </c>
      <c r="Q17" s="2">
        <v>41</v>
      </c>
      <c r="R17" s="5">
        <f t="shared" ref="R17:R27" si="4">SUM(M15:M17)/SUM(K15:K17)</f>
        <v>0.79069767441860461</v>
      </c>
    </row>
    <row r="18" spans="2:18" ht="20.25" thickTop="1" thickBot="1">
      <c r="B18" s="2" t="s">
        <v>17</v>
      </c>
      <c r="C18" s="3">
        <v>43922</v>
      </c>
      <c r="D18" s="4">
        <v>0.71879999999999999</v>
      </c>
      <c r="E18" s="4">
        <v>0.78129999999999999</v>
      </c>
      <c r="F18" s="4">
        <v>0.875</v>
      </c>
      <c r="G18" s="4">
        <v>0.90629999999999999</v>
      </c>
      <c r="H18" s="4">
        <v>0.90629999999999999</v>
      </c>
      <c r="I18" s="4">
        <v>0.9375</v>
      </c>
      <c r="J18" s="2"/>
      <c r="K18" s="2">
        <v>32</v>
      </c>
      <c r="L18" s="2">
        <v>23</v>
      </c>
      <c r="M18" s="2">
        <v>25</v>
      </c>
      <c r="N18" s="2">
        <v>28</v>
      </c>
      <c r="O18" s="2">
        <v>29</v>
      </c>
      <c r="P18" s="2">
        <v>29</v>
      </c>
      <c r="Q18" s="2">
        <v>30</v>
      </c>
      <c r="R18" s="5">
        <f t="shared" si="4"/>
        <v>0.78431372549019607</v>
      </c>
    </row>
    <row r="19" spans="2:18" ht="20.25" thickTop="1" thickBot="1">
      <c r="B19" s="2" t="s">
        <v>17</v>
      </c>
      <c r="C19" s="3">
        <v>43952</v>
      </c>
      <c r="D19" s="4">
        <v>0.63639999999999997</v>
      </c>
      <c r="E19" s="4">
        <v>0.77270000000000005</v>
      </c>
      <c r="F19" s="4">
        <v>0.77270000000000005</v>
      </c>
      <c r="G19" s="4">
        <v>0.77270000000000005</v>
      </c>
      <c r="H19" s="4">
        <v>0.81820000000000004</v>
      </c>
      <c r="I19" s="4">
        <v>0.81820000000000004</v>
      </c>
      <c r="J19" s="2"/>
      <c r="K19" s="2">
        <v>22</v>
      </c>
      <c r="L19" s="2">
        <v>14</v>
      </c>
      <c r="M19" s="2">
        <v>17</v>
      </c>
      <c r="N19" s="2">
        <v>17</v>
      </c>
      <c r="O19" s="2">
        <v>17</v>
      </c>
      <c r="P19" s="2">
        <v>18</v>
      </c>
      <c r="Q19" s="2">
        <v>18</v>
      </c>
      <c r="R19" s="5">
        <f t="shared" si="4"/>
        <v>0.84375</v>
      </c>
    </row>
    <row r="20" spans="2:18" ht="20.25" thickTop="1" thickBot="1">
      <c r="B20" s="2" t="s">
        <v>17</v>
      </c>
      <c r="C20" s="3">
        <v>43983</v>
      </c>
      <c r="D20" s="4">
        <v>0.66669999999999996</v>
      </c>
      <c r="E20" s="4">
        <v>0.79169999999999996</v>
      </c>
      <c r="F20" s="4">
        <v>0.79169999999999996</v>
      </c>
      <c r="G20" s="4">
        <v>0.875</v>
      </c>
      <c r="H20" s="4">
        <v>0.875</v>
      </c>
      <c r="I20" s="4">
        <v>0.875</v>
      </c>
      <c r="J20" s="2"/>
      <c r="K20" s="2">
        <v>24</v>
      </c>
      <c r="L20" s="2">
        <v>16</v>
      </c>
      <c r="M20" s="2">
        <v>19</v>
      </c>
      <c r="N20" s="2">
        <v>19</v>
      </c>
      <c r="O20" s="2">
        <v>21</v>
      </c>
      <c r="P20" s="2">
        <v>21</v>
      </c>
      <c r="Q20" s="2">
        <v>21</v>
      </c>
      <c r="R20" s="5">
        <f t="shared" si="4"/>
        <v>0.78205128205128205</v>
      </c>
    </row>
    <row r="21" spans="2:18" ht="20.25" thickTop="1" thickBot="1">
      <c r="B21" s="2" t="s">
        <v>17</v>
      </c>
      <c r="C21" s="3">
        <v>44013</v>
      </c>
      <c r="D21" s="4">
        <v>0.45829999999999999</v>
      </c>
      <c r="E21" s="4">
        <v>0.625</v>
      </c>
      <c r="F21" s="4">
        <v>0.66669999999999996</v>
      </c>
      <c r="G21" s="4">
        <v>0.70830000000000004</v>
      </c>
      <c r="H21" s="4">
        <v>0.70830000000000004</v>
      </c>
      <c r="I21" s="4">
        <v>0.75</v>
      </c>
      <c r="J21" s="2"/>
      <c r="K21" s="2">
        <v>24</v>
      </c>
      <c r="L21" s="2">
        <v>11</v>
      </c>
      <c r="M21" s="2">
        <v>15</v>
      </c>
      <c r="N21" s="2">
        <v>16</v>
      </c>
      <c r="O21" s="2">
        <v>17</v>
      </c>
      <c r="P21" s="2">
        <v>17</v>
      </c>
      <c r="Q21" s="2">
        <v>18</v>
      </c>
      <c r="R21" s="5">
        <f t="shared" si="4"/>
        <v>0.72857142857142854</v>
      </c>
    </row>
    <row r="22" spans="2:18" ht="20.25" thickTop="1" thickBot="1">
      <c r="B22" s="2" t="s">
        <v>17</v>
      </c>
      <c r="C22" s="3">
        <v>44044</v>
      </c>
      <c r="D22" s="4">
        <v>0.625</v>
      </c>
      <c r="E22" s="4">
        <v>0.75</v>
      </c>
      <c r="F22" s="4">
        <v>0.84379999999999999</v>
      </c>
      <c r="G22" s="4">
        <v>0.90629999999999999</v>
      </c>
      <c r="H22" s="4">
        <v>0.90629999999999999</v>
      </c>
      <c r="I22" s="4">
        <v>0.90629999999999999</v>
      </c>
      <c r="J22" s="2"/>
      <c r="K22" s="2">
        <v>32</v>
      </c>
      <c r="L22" s="2">
        <v>20</v>
      </c>
      <c r="M22" s="2">
        <v>24</v>
      </c>
      <c r="N22" s="2">
        <v>27</v>
      </c>
      <c r="O22" s="2">
        <v>29</v>
      </c>
      <c r="P22" s="2">
        <v>29</v>
      </c>
      <c r="Q22" s="2">
        <v>29</v>
      </c>
      <c r="R22" s="5">
        <f t="shared" si="4"/>
        <v>0.72499999999999998</v>
      </c>
    </row>
    <row r="23" spans="2:18" ht="20.25" thickTop="1" thickBot="1">
      <c r="B23" s="2" t="s">
        <v>17</v>
      </c>
      <c r="C23" s="3">
        <v>44075</v>
      </c>
      <c r="D23" s="4">
        <v>0.6452</v>
      </c>
      <c r="E23" s="4">
        <v>0.80649999999999999</v>
      </c>
      <c r="F23" s="4">
        <v>0.8387</v>
      </c>
      <c r="G23" s="4">
        <v>0.9032</v>
      </c>
      <c r="H23" s="4">
        <v>0.9032</v>
      </c>
      <c r="I23" s="4">
        <v>0.9032</v>
      </c>
      <c r="J23" s="2"/>
      <c r="K23" s="2">
        <v>31</v>
      </c>
      <c r="L23" s="2">
        <v>20</v>
      </c>
      <c r="M23" s="2">
        <v>25</v>
      </c>
      <c r="N23" s="2">
        <v>26</v>
      </c>
      <c r="O23" s="2">
        <v>28</v>
      </c>
      <c r="P23" s="2">
        <v>28</v>
      </c>
      <c r="Q23" s="2">
        <v>28</v>
      </c>
      <c r="R23" s="5">
        <f t="shared" si="4"/>
        <v>0.73563218390804597</v>
      </c>
    </row>
    <row r="24" spans="2:18" ht="20.25" thickTop="1" thickBot="1">
      <c r="B24" s="2" t="s">
        <v>17</v>
      </c>
      <c r="C24" s="3">
        <v>44105</v>
      </c>
      <c r="D24" s="4">
        <v>0.68420000000000003</v>
      </c>
      <c r="E24" s="4">
        <v>0.68420000000000003</v>
      </c>
      <c r="F24" s="4">
        <v>0.73680000000000001</v>
      </c>
      <c r="G24" s="4">
        <v>0.78949999999999998</v>
      </c>
      <c r="H24" s="4">
        <v>0.78949999999999998</v>
      </c>
      <c r="I24" s="4">
        <v>0.78949999999999998</v>
      </c>
      <c r="J24" s="2"/>
      <c r="K24" s="2">
        <v>19</v>
      </c>
      <c r="L24" s="2">
        <v>13</v>
      </c>
      <c r="M24" s="2">
        <v>13</v>
      </c>
      <c r="N24" s="2">
        <v>14</v>
      </c>
      <c r="O24" s="2">
        <v>15</v>
      </c>
      <c r="P24" s="2">
        <v>15</v>
      </c>
      <c r="Q24" s="2">
        <v>15</v>
      </c>
      <c r="R24" s="5">
        <f t="shared" si="4"/>
        <v>0.75609756097560976</v>
      </c>
    </row>
    <row r="25" spans="2:18" ht="20.25" thickTop="1" thickBot="1">
      <c r="B25" s="2" t="s">
        <v>17</v>
      </c>
      <c r="C25" s="3">
        <v>44136</v>
      </c>
      <c r="D25" s="4">
        <v>0.33329999999999999</v>
      </c>
      <c r="E25" s="4">
        <v>0.66669999999999996</v>
      </c>
      <c r="F25" s="4">
        <v>0.66669999999999996</v>
      </c>
      <c r="G25" s="4">
        <v>0.66669999999999996</v>
      </c>
      <c r="H25" s="4">
        <v>0.66669999999999996</v>
      </c>
      <c r="I25" s="4">
        <v>0.66669999999999996</v>
      </c>
      <c r="J25" s="2"/>
      <c r="K25" s="2">
        <v>3</v>
      </c>
      <c r="L25" s="2">
        <v>1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5">
        <f t="shared" si="4"/>
        <v>0.75471698113207553</v>
      </c>
    </row>
    <row r="26" spans="2:18" ht="20.25" thickTop="1" thickBot="1">
      <c r="B26" s="2" t="s">
        <v>17</v>
      </c>
      <c r="C26" s="3">
        <v>44166</v>
      </c>
      <c r="D26" s="4">
        <v>0.75</v>
      </c>
      <c r="E26" s="4">
        <v>0.75</v>
      </c>
      <c r="F26" s="4">
        <v>0.75</v>
      </c>
      <c r="G26" s="4">
        <v>0.75</v>
      </c>
      <c r="H26" s="4">
        <v>0.75</v>
      </c>
      <c r="I26" s="4">
        <v>0.75</v>
      </c>
      <c r="J26" s="2"/>
      <c r="K26" s="2">
        <v>4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5">
        <f t="shared" si="4"/>
        <v>0.69230769230769229</v>
      </c>
    </row>
    <row r="27" spans="2:18" ht="20.25" thickTop="1" thickBot="1">
      <c r="B27" s="2" t="s">
        <v>17</v>
      </c>
      <c r="C27" s="3">
        <v>44197</v>
      </c>
      <c r="D27" s="4">
        <v>0.54549999999999998</v>
      </c>
      <c r="E27" s="4">
        <v>0.54549999999999998</v>
      </c>
      <c r="F27" s="4">
        <v>0.54549999999999998</v>
      </c>
      <c r="G27" s="4">
        <v>0.54549999999999998</v>
      </c>
      <c r="H27" s="4">
        <v>0.54549999999999998</v>
      </c>
      <c r="I27" s="4">
        <v>0.54549999999999998</v>
      </c>
      <c r="J27" s="2"/>
      <c r="K27" s="2">
        <v>11</v>
      </c>
      <c r="L27" s="2">
        <v>6</v>
      </c>
      <c r="M27" s="2">
        <v>6</v>
      </c>
      <c r="N27" s="2">
        <v>6</v>
      </c>
      <c r="O27" s="2">
        <v>6</v>
      </c>
      <c r="P27" s="2">
        <v>6</v>
      </c>
      <c r="Q27" s="2">
        <v>6</v>
      </c>
      <c r="R27" s="5">
        <f t="shared" si="4"/>
        <v>0.61111111111111116</v>
      </c>
    </row>
    <row r="28" spans="2:18" ht="20.25" thickTop="1" thickBot="1">
      <c r="B28" s="2" t="s">
        <v>18</v>
      </c>
      <c r="C28" s="3">
        <v>43831</v>
      </c>
      <c r="D28" s="4">
        <v>0.75</v>
      </c>
      <c r="E28" s="4">
        <v>0.875</v>
      </c>
      <c r="F28" s="4">
        <v>0.875</v>
      </c>
      <c r="G28" s="4">
        <v>0.875</v>
      </c>
      <c r="H28" s="4">
        <v>0.875</v>
      </c>
      <c r="I28" s="4">
        <v>0.875</v>
      </c>
      <c r="J28" s="2"/>
      <c r="K28" s="2">
        <v>8</v>
      </c>
      <c r="L28" s="2">
        <v>6</v>
      </c>
      <c r="M28" s="2">
        <v>7</v>
      </c>
      <c r="N28" s="2">
        <v>7</v>
      </c>
      <c r="O28" s="2">
        <v>7</v>
      </c>
      <c r="P28" s="2">
        <v>7</v>
      </c>
      <c r="Q28" s="2">
        <v>7</v>
      </c>
      <c r="R28" s="5">
        <f>SUM(M28:M28)/SUM(K28:K28)</f>
        <v>0.875</v>
      </c>
    </row>
    <row r="29" spans="2:18" ht="20.25" thickTop="1" thickBot="1">
      <c r="B29" s="2" t="s">
        <v>18</v>
      </c>
      <c r="C29" s="3">
        <v>43862</v>
      </c>
      <c r="D29" s="4">
        <v>0.66669999999999996</v>
      </c>
      <c r="E29" s="4">
        <v>0.91669999999999996</v>
      </c>
      <c r="F29" s="4">
        <v>1</v>
      </c>
      <c r="G29" s="4">
        <v>1</v>
      </c>
      <c r="H29" s="4">
        <v>1</v>
      </c>
      <c r="I29" s="4">
        <v>1</v>
      </c>
      <c r="J29" s="2"/>
      <c r="K29" s="2">
        <v>12</v>
      </c>
      <c r="L29" s="2">
        <v>8</v>
      </c>
      <c r="M29" s="2">
        <v>11</v>
      </c>
      <c r="N29" s="2">
        <v>12</v>
      </c>
      <c r="O29" s="2">
        <v>12</v>
      </c>
      <c r="P29" s="2">
        <v>12</v>
      </c>
      <c r="Q29" s="2">
        <v>12</v>
      </c>
      <c r="R29" s="5">
        <f>SUM(M28:M29)/SUM(K28:K29)</f>
        <v>0.9</v>
      </c>
    </row>
    <row r="30" spans="2:18" ht="20.25" thickTop="1" thickBot="1">
      <c r="B30" s="2" t="s">
        <v>18</v>
      </c>
      <c r="C30" s="3">
        <v>43891</v>
      </c>
      <c r="D30" s="4">
        <v>0.73909999999999998</v>
      </c>
      <c r="E30" s="4">
        <v>0.86960000000000004</v>
      </c>
      <c r="F30" s="4">
        <v>0.86960000000000004</v>
      </c>
      <c r="G30" s="4">
        <v>0.91300000000000003</v>
      </c>
      <c r="H30" s="4">
        <v>0.91300000000000003</v>
      </c>
      <c r="I30" s="4">
        <v>0.91300000000000003</v>
      </c>
      <c r="J30" s="2"/>
      <c r="K30" s="2">
        <v>23</v>
      </c>
      <c r="L30" s="2">
        <v>17</v>
      </c>
      <c r="M30" s="2">
        <v>20</v>
      </c>
      <c r="N30" s="2">
        <v>20</v>
      </c>
      <c r="O30" s="2">
        <v>21</v>
      </c>
      <c r="P30" s="2">
        <v>21</v>
      </c>
      <c r="Q30" s="2">
        <v>21</v>
      </c>
      <c r="R30" s="5">
        <f t="shared" ref="R30:R40" si="5">SUM(M28:M30)/SUM(K28:K30)</f>
        <v>0.88372093023255816</v>
      </c>
    </row>
    <row r="31" spans="2:18" ht="20.25" thickTop="1" thickBot="1">
      <c r="B31" s="2" t="s">
        <v>18</v>
      </c>
      <c r="C31" s="3">
        <v>43922</v>
      </c>
      <c r="D31" s="4">
        <v>0.75</v>
      </c>
      <c r="E31" s="4">
        <v>0.75</v>
      </c>
      <c r="F31" s="4">
        <v>0.8125</v>
      </c>
      <c r="G31" s="4">
        <v>0.8125</v>
      </c>
      <c r="H31" s="4">
        <v>0.8125</v>
      </c>
      <c r="I31" s="4">
        <v>0.875</v>
      </c>
      <c r="J31" s="2"/>
      <c r="K31" s="2">
        <v>16</v>
      </c>
      <c r="L31" s="2">
        <v>12</v>
      </c>
      <c r="M31" s="2">
        <v>12</v>
      </c>
      <c r="N31" s="2">
        <v>13</v>
      </c>
      <c r="O31" s="2">
        <v>13</v>
      </c>
      <c r="P31" s="2">
        <v>13</v>
      </c>
      <c r="Q31" s="2">
        <v>14</v>
      </c>
      <c r="R31" s="5">
        <f t="shared" si="5"/>
        <v>0.84313725490196079</v>
      </c>
    </row>
    <row r="32" spans="2:18" ht="20.25" thickTop="1" thickBot="1">
      <c r="B32" s="2" t="s">
        <v>18</v>
      </c>
      <c r="C32" s="3">
        <v>43952</v>
      </c>
      <c r="D32" s="4">
        <v>0.41670000000000001</v>
      </c>
      <c r="E32" s="4">
        <v>0.5</v>
      </c>
      <c r="F32" s="4">
        <v>0.66669999999999996</v>
      </c>
      <c r="G32" s="4">
        <v>0.75</v>
      </c>
      <c r="H32" s="4">
        <v>0.83330000000000004</v>
      </c>
      <c r="I32" s="4">
        <v>0.83330000000000004</v>
      </c>
      <c r="J32" s="2"/>
      <c r="K32" s="2">
        <v>12</v>
      </c>
      <c r="L32" s="2">
        <v>5</v>
      </c>
      <c r="M32" s="2">
        <v>6</v>
      </c>
      <c r="N32" s="2">
        <v>8</v>
      </c>
      <c r="O32" s="2">
        <v>9</v>
      </c>
      <c r="P32" s="2">
        <v>10</v>
      </c>
      <c r="Q32" s="2">
        <v>10</v>
      </c>
      <c r="R32" s="5">
        <f t="shared" si="5"/>
        <v>0.74509803921568629</v>
      </c>
    </row>
    <row r="33" spans="1:25" ht="20.25" thickTop="1" thickBot="1">
      <c r="B33" s="2" t="s">
        <v>18</v>
      </c>
      <c r="C33" s="3">
        <v>43983</v>
      </c>
      <c r="D33" s="4">
        <v>0.41670000000000001</v>
      </c>
      <c r="E33" s="4">
        <v>0.83330000000000004</v>
      </c>
      <c r="F33" s="4">
        <v>0.83330000000000004</v>
      </c>
      <c r="G33" s="4">
        <v>0.83330000000000004</v>
      </c>
      <c r="H33" s="4">
        <v>0.83330000000000004</v>
      </c>
      <c r="I33" s="4">
        <v>0.91669999999999996</v>
      </c>
      <c r="J33" s="2"/>
      <c r="K33" s="2">
        <v>12</v>
      </c>
      <c r="L33" s="2">
        <v>5</v>
      </c>
      <c r="M33" s="2">
        <v>10</v>
      </c>
      <c r="N33" s="2">
        <v>10</v>
      </c>
      <c r="O33" s="2">
        <v>10</v>
      </c>
      <c r="P33" s="2">
        <v>10</v>
      </c>
      <c r="Q33" s="2">
        <v>11</v>
      </c>
      <c r="R33" s="5">
        <f t="shared" si="5"/>
        <v>0.7</v>
      </c>
    </row>
    <row r="34" spans="1:25" ht="20.25" thickTop="1" thickBot="1">
      <c r="B34" s="2" t="s">
        <v>18</v>
      </c>
      <c r="C34" s="3">
        <v>44013</v>
      </c>
      <c r="D34" s="4">
        <v>0.75</v>
      </c>
      <c r="E34" s="4">
        <v>0.875</v>
      </c>
      <c r="F34" s="4">
        <v>1</v>
      </c>
      <c r="G34" s="4">
        <v>1</v>
      </c>
      <c r="H34" s="4">
        <v>1</v>
      </c>
      <c r="I34" s="4">
        <v>1</v>
      </c>
      <c r="J34" s="2"/>
      <c r="K34" s="2">
        <v>8</v>
      </c>
      <c r="L34" s="2">
        <v>6</v>
      </c>
      <c r="M34" s="2">
        <v>7</v>
      </c>
      <c r="N34" s="2">
        <v>8</v>
      </c>
      <c r="O34" s="2">
        <v>8</v>
      </c>
      <c r="P34" s="2">
        <v>8</v>
      </c>
      <c r="Q34" s="2">
        <v>8</v>
      </c>
      <c r="R34" s="5">
        <f t="shared" si="5"/>
        <v>0.71875</v>
      </c>
    </row>
    <row r="35" spans="1:25" ht="20.25" thickTop="1" thickBot="1">
      <c r="B35" s="2" t="s">
        <v>18</v>
      </c>
      <c r="C35" s="3">
        <v>44044</v>
      </c>
      <c r="D35" s="4">
        <v>0.71430000000000005</v>
      </c>
      <c r="E35" s="4">
        <v>0.85709999999999997</v>
      </c>
      <c r="F35" s="4">
        <v>0.85709999999999997</v>
      </c>
      <c r="G35" s="4">
        <v>0.85709999999999997</v>
      </c>
      <c r="H35" s="4">
        <v>0.85709999999999997</v>
      </c>
      <c r="I35" s="4">
        <v>0.85709999999999997</v>
      </c>
      <c r="J35" s="2"/>
      <c r="K35" s="2">
        <v>7</v>
      </c>
      <c r="L35" s="2">
        <v>5</v>
      </c>
      <c r="M35" s="2">
        <v>6</v>
      </c>
      <c r="N35" s="2">
        <v>6</v>
      </c>
      <c r="O35" s="2">
        <v>6</v>
      </c>
      <c r="P35" s="2">
        <v>6</v>
      </c>
      <c r="Q35" s="2">
        <v>6</v>
      </c>
      <c r="R35" s="5">
        <f t="shared" si="5"/>
        <v>0.85185185185185186</v>
      </c>
    </row>
    <row r="36" spans="1:25" ht="20.25" thickTop="1" thickBot="1">
      <c r="B36" s="2" t="s">
        <v>18</v>
      </c>
      <c r="C36" s="3">
        <v>44075</v>
      </c>
      <c r="D36" s="4">
        <v>0.6875</v>
      </c>
      <c r="E36" s="4">
        <v>0.75</v>
      </c>
      <c r="F36" s="4">
        <v>0.8125</v>
      </c>
      <c r="G36" s="4">
        <v>0.8125</v>
      </c>
      <c r="H36" s="4">
        <v>0.8125</v>
      </c>
      <c r="I36" s="4">
        <v>0.8125</v>
      </c>
      <c r="J36" s="2"/>
      <c r="K36" s="2">
        <v>16</v>
      </c>
      <c r="L36" s="2">
        <v>11</v>
      </c>
      <c r="M36" s="2">
        <v>12</v>
      </c>
      <c r="N36" s="2">
        <v>13</v>
      </c>
      <c r="O36" s="2">
        <v>13</v>
      </c>
      <c r="P36" s="2">
        <v>13</v>
      </c>
      <c r="Q36" s="2">
        <v>13</v>
      </c>
      <c r="R36" s="5">
        <f t="shared" si="5"/>
        <v>0.80645161290322576</v>
      </c>
    </row>
    <row r="37" spans="1:25" ht="20.25" thickTop="1" thickBot="1">
      <c r="B37" s="2" t="s">
        <v>18</v>
      </c>
      <c r="C37" s="3">
        <v>44105</v>
      </c>
      <c r="D37" s="4">
        <v>0.6</v>
      </c>
      <c r="E37" s="4">
        <v>0.7</v>
      </c>
      <c r="F37" s="4">
        <v>0.8</v>
      </c>
      <c r="G37" s="4">
        <v>0.8</v>
      </c>
      <c r="H37" s="4">
        <v>0.8</v>
      </c>
      <c r="I37" s="4">
        <v>0.8</v>
      </c>
      <c r="J37" s="2"/>
      <c r="K37" s="2">
        <v>10</v>
      </c>
      <c r="L37" s="2">
        <v>6</v>
      </c>
      <c r="M37" s="2">
        <v>7</v>
      </c>
      <c r="N37" s="2">
        <v>8</v>
      </c>
      <c r="O37" s="2">
        <v>8</v>
      </c>
      <c r="P37" s="2">
        <v>8</v>
      </c>
      <c r="Q37" s="2">
        <v>8</v>
      </c>
      <c r="R37" s="5">
        <f t="shared" si="5"/>
        <v>0.75757575757575757</v>
      </c>
    </row>
    <row r="38" spans="1:25" ht="20.25" thickTop="1" thickBot="1">
      <c r="B38" s="2" t="s">
        <v>18</v>
      </c>
      <c r="C38" s="3">
        <v>44136</v>
      </c>
      <c r="D38" s="4">
        <v>0.5</v>
      </c>
      <c r="E38" s="4">
        <v>0.5</v>
      </c>
      <c r="F38" s="4">
        <v>0.5</v>
      </c>
      <c r="G38" s="4">
        <v>0.5</v>
      </c>
      <c r="H38" s="4">
        <v>0.5</v>
      </c>
      <c r="I38" s="4">
        <v>0.5</v>
      </c>
      <c r="J38" s="2"/>
      <c r="K38" s="2">
        <v>2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5">
        <f t="shared" si="5"/>
        <v>0.7142857142857143</v>
      </c>
    </row>
    <row r="39" spans="1:25" ht="20.25" thickTop="1" thickBot="1">
      <c r="B39" s="2" t="s">
        <v>18</v>
      </c>
      <c r="C39" s="3">
        <v>44166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2"/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5">
        <f t="shared" si="5"/>
        <v>0.66666666666666663</v>
      </c>
    </row>
    <row r="40" spans="1:25" ht="20.25" thickTop="1" thickBot="1">
      <c r="B40" s="2" t="s">
        <v>18</v>
      </c>
      <c r="C40" s="3">
        <v>44197</v>
      </c>
      <c r="D40" s="4">
        <v>0.4</v>
      </c>
      <c r="E40" s="4">
        <v>0.4</v>
      </c>
      <c r="F40" s="4">
        <v>0.4</v>
      </c>
      <c r="G40" s="4">
        <v>0.4</v>
      </c>
      <c r="H40" s="4">
        <v>0.4</v>
      </c>
      <c r="I40" s="4">
        <v>0.4</v>
      </c>
      <c r="J40" s="2"/>
      <c r="K40" s="2">
        <v>5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5">
        <f t="shared" si="5"/>
        <v>0.42857142857142855</v>
      </c>
    </row>
    <row r="41" spans="1:25" ht="51" thickTop="1" thickBot="1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/>
      <c r="K41" s="1" t="s">
        <v>8</v>
      </c>
      <c r="L41" s="1" t="s">
        <v>9</v>
      </c>
      <c r="M41" s="1" t="s">
        <v>10</v>
      </c>
      <c r="N41" s="1" t="s">
        <v>11</v>
      </c>
      <c r="O41" s="1" t="s">
        <v>12</v>
      </c>
      <c r="P41" s="1" t="s">
        <v>13</v>
      </c>
      <c r="Q41" s="1" t="s">
        <v>14</v>
      </c>
      <c r="T41" s="1" t="s">
        <v>0</v>
      </c>
      <c r="U41" s="1" t="s">
        <v>1</v>
      </c>
      <c r="V41" s="1" t="s">
        <v>19</v>
      </c>
      <c r="W41" s="1" t="s">
        <v>22</v>
      </c>
      <c r="X41" s="1" t="s">
        <v>23</v>
      </c>
      <c r="Y41" s="1" t="s">
        <v>24</v>
      </c>
    </row>
    <row r="42" spans="1:25" ht="20.25" thickTop="1" thickBot="1">
      <c r="A42" t="s">
        <v>28</v>
      </c>
      <c r="B42" s="2" t="s">
        <v>16</v>
      </c>
      <c r="C42" s="3">
        <v>43831</v>
      </c>
      <c r="D42" s="4">
        <v>0.50939999999999996</v>
      </c>
      <c r="E42" s="4">
        <v>0.61319999999999997</v>
      </c>
      <c r="F42" s="4">
        <v>0.64149999999999996</v>
      </c>
      <c r="G42" s="4">
        <v>0.65090000000000003</v>
      </c>
      <c r="H42" s="4">
        <v>0.67920000000000003</v>
      </c>
      <c r="I42" s="4">
        <v>0.68869999999999998</v>
      </c>
      <c r="J42" s="2"/>
      <c r="K42" s="2">
        <v>106</v>
      </c>
      <c r="L42" s="2">
        <v>54</v>
      </c>
      <c r="M42" s="2">
        <v>65</v>
      </c>
      <c r="N42" s="2">
        <v>68</v>
      </c>
      <c r="O42" s="2">
        <v>69</v>
      </c>
      <c r="P42" s="2">
        <v>72</v>
      </c>
      <c r="Q42" s="2">
        <v>73</v>
      </c>
      <c r="R42" s="5">
        <f>SUM(M42:M42)/SUM(K42:K42)</f>
        <v>0.6132075471698113</v>
      </c>
      <c r="T42" s="2" t="s">
        <v>28</v>
      </c>
      <c r="U42" s="3">
        <v>43831</v>
      </c>
      <c r="V42" s="5" t="e">
        <f>All!#REF!</f>
        <v>#REF!</v>
      </c>
      <c r="W42" s="5">
        <f>R42</f>
        <v>0.6132075471698113</v>
      </c>
      <c r="X42" s="5">
        <f>R55</f>
        <v>0.61904761904761907</v>
      </c>
      <c r="Y42" s="5">
        <f>R68</f>
        <v>0.7</v>
      </c>
    </row>
    <row r="43" spans="1:25" ht="20.25" thickTop="1" thickBot="1">
      <c r="B43" s="2" t="s">
        <v>16</v>
      </c>
      <c r="C43" s="3">
        <v>43862</v>
      </c>
      <c r="D43" s="4">
        <v>0.56489999999999996</v>
      </c>
      <c r="E43" s="4">
        <v>0.626</v>
      </c>
      <c r="F43" s="4">
        <v>0.64890000000000003</v>
      </c>
      <c r="G43" s="4">
        <v>0.68700000000000006</v>
      </c>
      <c r="H43" s="4">
        <v>0.73280000000000001</v>
      </c>
      <c r="I43" s="4">
        <v>0.74050000000000005</v>
      </c>
      <c r="J43" s="2"/>
      <c r="K43" s="2">
        <v>131</v>
      </c>
      <c r="L43" s="2">
        <v>74</v>
      </c>
      <c r="M43" s="2">
        <v>82</v>
      </c>
      <c r="N43" s="2">
        <v>85</v>
      </c>
      <c r="O43" s="2">
        <v>90</v>
      </c>
      <c r="P43" s="2">
        <v>96</v>
      </c>
      <c r="Q43" s="2">
        <v>97</v>
      </c>
      <c r="R43" s="5">
        <f>SUM(M42:M43)/SUM(K42:K43)</f>
        <v>0.620253164556962</v>
      </c>
      <c r="T43" s="2" t="s">
        <v>28</v>
      </c>
      <c r="U43" s="3">
        <v>43862</v>
      </c>
      <c r="V43" s="5">
        <f>All!R41</f>
        <v>0.620253164556962</v>
      </c>
      <c r="W43" s="5">
        <f t="shared" ref="W43:W53" si="6">R43</f>
        <v>0.620253164556962</v>
      </c>
      <c r="X43" s="5">
        <f t="shared" ref="X43:X54" si="7">R56</f>
        <v>0.57692307692307687</v>
      </c>
      <c r="Y43" s="5">
        <f t="shared" ref="Y43:Y54" si="8">R69</f>
        <v>0.81818181818181823</v>
      </c>
    </row>
    <row r="44" spans="1:25" ht="20.25" thickTop="1" thickBot="1">
      <c r="B44" s="2" t="s">
        <v>16</v>
      </c>
      <c r="C44" s="3">
        <v>43891</v>
      </c>
      <c r="D44" s="4">
        <v>0.71919999999999995</v>
      </c>
      <c r="E44" s="4">
        <v>0.7833</v>
      </c>
      <c r="F44" s="4">
        <v>0.80300000000000005</v>
      </c>
      <c r="G44" s="4">
        <v>0.8276</v>
      </c>
      <c r="H44" s="4">
        <v>0.84730000000000005</v>
      </c>
      <c r="I44" s="4">
        <v>0.85219999999999996</v>
      </c>
      <c r="J44" s="2"/>
      <c r="K44" s="2">
        <v>203</v>
      </c>
      <c r="L44" s="2">
        <v>146</v>
      </c>
      <c r="M44" s="2">
        <v>159</v>
      </c>
      <c r="N44" s="2">
        <v>163</v>
      </c>
      <c r="O44" s="2">
        <v>168</v>
      </c>
      <c r="P44" s="2">
        <v>172</v>
      </c>
      <c r="Q44" s="2">
        <v>173</v>
      </c>
      <c r="R44" s="5">
        <f t="shared" ref="R44:R54" si="9">SUM(M42:M44)/SUM(K42:K44)</f>
        <v>0.69545454545454544</v>
      </c>
      <c r="T44" s="2" t="s">
        <v>28</v>
      </c>
      <c r="U44" s="3">
        <v>43891</v>
      </c>
      <c r="V44" s="5">
        <f>All!R42</f>
        <v>0.6347305389221557</v>
      </c>
      <c r="W44" s="5">
        <f t="shared" si="6"/>
        <v>0.69545454545454544</v>
      </c>
      <c r="X44" s="5">
        <f t="shared" si="7"/>
        <v>0.70707070707070707</v>
      </c>
      <c r="Y44" s="5">
        <f t="shared" si="8"/>
        <v>0.84444444444444444</v>
      </c>
    </row>
    <row r="45" spans="1:25" ht="20.25" thickTop="1" thickBot="1">
      <c r="B45" s="2" t="s">
        <v>16</v>
      </c>
      <c r="C45" s="3">
        <v>43922</v>
      </c>
      <c r="D45" s="4">
        <v>0.64439999999999997</v>
      </c>
      <c r="E45" s="4">
        <v>0.71109999999999995</v>
      </c>
      <c r="F45" s="4">
        <v>0.76300000000000001</v>
      </c>
      <c r="G45" s="4">
        <v>0.78520000000000001</v>
      </c>
      <c r="H45" s="4">
        <v>0.8</v>
      </c>
      <c r="I45" s="4">
        <v>0.81479999999999997</v>
      </c>
      <c r="J45" s="2"/>
      <c r="K45" s="2">
        <v>135</v>
      </c>
      <c r="L45" s="2">
        <v>87</v>
      </c>
      <c r="M45" s="2">
        <v>96</v>
      </c>
      <c r="N45" s="2">
        <v>103</v>
      </c>
      <c r="O45" s="2">
        <v>106</v>
      </c>
      <c r="P45" s="2">
        <v>108</v>
      </c>
      <c r="Q45" s="2">
        <v>110</v>
      </c>
      <c r="R45" s="5">
        <f t="shared" si="9"/>
        <v>0.71855010660980811</v>
      </c>
      <c r="T45" s="2" t="s">
        <v>28</v>
      </c>
      <c r="U45" s="3">
        <v>43922</v>
      </c>
      <c r="V45" s="5">
        <f>All!R43</f>
        <v>0.63961038961038963</v>
      </c>
      <c r="W45" s="5">
        <f t="shared" si="6"/>
        <v>0.71855010660980811</v>
      </c>
      <c r="X45" s="5">
        <f t="shared" si="7"/>
        <v>0.7321428571428571</v>
      </c>
      <c r="Y45" s="5">
        <f t="shared" si="8"/>
        <v>0.82692307692307687</v>
      </c>
    </row>
    <row r="46" spans="1:25" ht="20.25" thickTop="1" thickBot="1">
      <c r="B46" s="2" t="s">
        <v>16</v>
      </c>
      <c r="C46" s="3">
        <v>43952</v>
      </c>
      <c r="D46" s="4">
        <v>0.49220000000000003</v>
      </c>
      <c r="E46" s="4">
        <v>0.59379999999999999</v>
      </c>
      <c r="F46" s="4">
        <v>0.73440000000000005</v>
      </c>
      <c r="G46" s="4">
        <v>0.78129999999999999</v>
      </c>
      <c r="H46" s="4">
        <v>0.80469999999999997</v>
      </c>
      <c r="I46" s="4">
        <v>0.84379999999999999</v>
      </c>
      <c r="J46" s="2"/>
      <c r="K46" s="2">
        <v>128</v>
      </c>
      <c r="L46" s="2">
        <v>63</v>
      </c>
      <c r="M46" s="2">
        <v>76</v>
      </c>
      <c r="N46" s="2">
        <v>94</v>
      </c>
      <c r="O46" s="2">
        <v>100</v>
      </c>
      <c r="P46" s="2">
        <v>103</v>
      </c>
      <c r="Q46" s="2">
        <v>108</v>
      </c>
      <c r="R46" s="5">
        <f t="shared" si="9"/>
        <v>0.71030042918454939</v>
      </c>
      <c r="T46" s="2" t="s">
        <v>28</v>
      </c>
      <c r="U46" s="3">
        <v>43952</v>
      </c>
      <c r="V46" s="5">
        <f>All!R44</f>
        <v>0.64066852367688021</v>
      </c>
      <c r="W46" s="5">
        <f t="shared" si="6"/>
        <v>0.71030042918454939</v>
      </c>
      <c r="X46" s="5">
        <f t="shared" si="7"/>
        <v>0.77570093457943923</v>
      </c>
      <c r="Y46" s="5">
        <f t="shared" si="8"/>
        <v>0.69090909090909092</v>
      </c>
    </row>
    <row r="47" spans="1:25" ht="20.25" thickTop="1" thickBot="1">
      <c r="B47" s="2" t="s">
        <v>16</v>
      </c>
      <c r="C47" s="3">
        <v>43983</v>
      </c>
      <c r="D47" s="4">
        <v>0.49180000000000001</v>
      </c>
      <c r="E47" s="4">
        <v>0.64749999999999996</v>
      </c>
      <c r="F47" s="4">
        <v>0.71309999999999996</v>
      </c>
      <c r="G47" s="4">
        <v>0.72950000000000004</v>
      </c>
      <c r="H47" s="4">
        <v>0.75409999999999999</v>
      </c>
      <c r="I47" s="4">
        <v>0.75409999999999999</v>
      </c>
      <c r="J47" s="2"/>
      <c r="K47" s="2">
        <v>122</v>
      </c>
      <c r="L47" s="2">
        <v>60</v>
      </c>
      <c r="M47" s="2">
        <v>79</v>
      </c>
      <c r="N47" s="2">
        <v>87</v>
      </c>
      <c r="O47" s="2">
        <v>89</v>
      </c>
      <c r="P47" s="2">
        <v>92</v>
      </c>
      <c r="Q47" s="2">
        <v>92</v>
      </c>
      <c r="R47" s="5">
        <f t="shared" si="9"/>
        <v>0.65194805194805194</v>
      </c>
      <c r="T47" s="2" t="s">
        <v>28</v>
      </c>
      <c r="U47" s="3">
        <v>43983</v>
      </c>
      <c r="V47" s="5">
        <f>All!R45</f>
        <v>0.61206896551724133</v>
      </c>
      <c r="W47" s="5">
        <f t="shared" si="6"/>
        <v>0.65194805194805194</v>
      </c>
      <c r="X47" s="5">
        <f t="shared" si="7"/>
        <v>0.7078651685393258</v>
      </c>
      <c r="Y47" s="5">
        <f t="shared" si="8"/>
        <v>0.62222222222222223</v>
      </c>
    </row>
    <row r="48" spans="1:25" ht="20.25" thickTop="1" thickBot="1">
      <c r="B48" s="2" t="s">
        <v>16</v>
      </c>
      <c r="C48" s="3">
        <v>44013</v>
      </c>
      <c r="D48" s="4">
        <v>0.55559999999999998</v>
      </c>
      <c r="E48" s="4">
        <v>0.65280000000000005</v>
      </c>
      <c r="F48" s="4">
        <v>0.71530000000000005</v>
      </c>
      <c r="G48" s="4">
        <v>0.75690000000000002</v>
      </c>
      <c r="H48" s="4">
        <v>0.79169999999999996</v>
      </c>
      <c r="I48" s="4">
        <v>0.79169999999999996</v>
      </c>
      <c r="J48" s="2"/>
      <c r="K48" s="2">
        <v>144</v>
      </c>
      <c r="L48" s="2">
        <v>80</v>
      </c>
      <c r="M48" s="2">
        <v>94</v>
      </c>
      <c r="N48" s="2">
        <v>103</v>
      </c>
      <c r="O48" s="2">
        <v>109</v>
      </c>
      <c r="P48" s="2">
        <v>114</v>
      </c>
      <c r="Q48" s="2">
        <v>114</v>
      </c>
      <c r="R48" s="5">
        <f t="shared" si="9"/>
        <v>0.63197969543147203</v>
      </c>
      <c r="T48" s="2" t="s">
        <v>28</v>
      </c>
      <c r="U48" s="3">
        <v>44013</v>
      </c>
      <c r="V48" s="5">
        <f>All!R46</f>
        <v>0.58935361216730042</v>
      </c>
      <c r="W48" s="5">
        <f t="shared" si="6"/>
        <v>0.63197969543147203</v>
      </c>
      <c r="X48" s="5">
        <f t="shared" si="7"/>
        <v>0.6428571428571429</v>
      </c>
      <c r="Y48" s="5">
        <f t="shared" si="8"/>
        <v>0.6216216216216216</v>
      </c>
    </row>
    <row r="49" spans="2:25" ht="20.25" thickTop="1" thickBot="1">
      <c r="B49" s="2" t="s">
        <v>16</v>
      </c>
      <c r="C49" s="3">
        <v>44044</v>
      </c>
      <c r="D49" s="4">
        <v>0.50660000000000005</v>
      </c>
      <c r="E49" s="4">
        <v>0.60529999999999995</v>
      </c>
      <c r="F49" s="4">
        <v>0.71709999999999996</v>
      </c>
      <c r="G49" s="4">
        <v>0.76970000000000005</v>
      </c>
      <c r="H49" s="4">
        <v>0.80259999999999998</v>
      </c>
      <c r="I49" s="4">
        <v>0.80920000000000003</v>
      </c>
      <c r="J49" s="2"/>
      <c r="K49" s="2">
        <v>152</v>
      </c>
      <c r="L49" s="2">
        <v>77</v>
      </c>
      <c r="M49" s="2">
        <v>92</v>
      </c>
      <c r="N49" s="2">
        <v>109</v>
      </c>
      <c r="O49" s="2">
        <v>117</v>
      </c>
      <c r="P49" s="2">
        <v>122</v>
      </c>
      <c r="Q49" s="2">
        <v>123</v>
      </c>
      <c r="R49" s="5">
        <f t="shared" si="9"/>
        <v>0.63397129186602874</v>
      </c>
      <c r="T49" s="2" t="s">
        <v>28</v>
      </c>
      <c r="U49" s="3">
        <v>44044</v>
      </c>
      <c r="V49" s="5">
        <f>All!R47</f>
        <v>0.55844155844155841</v>
      </c>
      <c r="W49" s="5">
        <f t="shared" si="6"/>
        <v>0.63397129186602874</v>
      </c>
      <c r="X49" s="5">
        <f t="shared" si="7"/>
        <v>0.64210526315789473</v>
      </c>
      <c r="Y49" s="5">
        <f t="shared" si="8"/>
        <v>0.76666666666666672</v>
      </c>
    </row>
    <row r="50" spans="2:25" ht="20.25" thickTop="1" thickBot="1">
      <c r="B50" s="2" t="s">
        <v>16</v>
      </c>
      <c r="C50" s="3">
        <v>44075</v>
      </c>
      <c r="D50" s="4">
        <v>0.45519999999999999</v>
      </c>
      <c r="E50" s="4">
        <v>0.52239999999999998</v>
      </c>
      <c r="F50" s="4">
        <v>0.64180000000000004</v>
      </c>
      <c r="G50" s="4">
        <v>0.68659999999999999</v>
      </c>
      <c r="H50" s="4">
        <v>0.68659999999999999</v>
      </c>
      <c r="I50" s="4">
        <v>0.68659999999999999</v>
      </c>
      <c r="J50" s="2"/>
      <c r="K50" s="2">
        <v>134</v>
      </c>
      <c r="L50" s="2">
        <v>61</v>
      </c>
      <c r="M50" s="2">
        <v>70</v>
      </c>
      <c r="N50" s="2">
        <v>86</v>
      </c>
      <c r="O50" s="2">
        <v>92</v>
      </c>
      <c r="P50" s="2">
        <v>92</v>
      </c>
      <c r="Q50" s="2">
        <v>92</v>
      </c>
      <c r="R50" s="5">
        <f t="shared" si="9"/>
        <v>0.59534883720930232</v>
      </c>
      <c r="T50" s="2" t="s">
        <v>28</v>
      </c>
      <c r="U50" s="3">
        <v>44075</v>
      </c>
      <c r="V50" s="5">
        <f>All!R48</f>
        <v>0.60526315789473684</v>
      </c>
      <c r="W50" s="5">
        <f t="shared" si="6"/>
        <v>0.59534883720930232</v>
      </c>
      <c r="X50" s="5">
        <f t="shared" si="7"/>
        <v>0.67</v>
      </c>
      <c r="Y50" s="5">
        <f t="shared" si="8"/>
        <v>0.73529411764705888</v>
      </c>
    </row>
    <row r="51" spans="2:25" ht="20.25" thickTop="1" thickBot="1">
      <c r="B51" s="2" t="s">
        <v>16</v>
      </c>
      <c r="C51" s="3">
        <v>44105</v>
      </c>
      <c r="D51" s="4">
        <v>0.5625</v>
      </c>
      <c r="E51" s="4">
        <v>0.64419999999999999</v>
      </c>
      <c r="F51" s="4">
        <v>0.70189999999999997</v>
      </c>
      <c r="G51" s="4">
        <v>0.71630000000000005</v>
      </c>
      <c r="H51" s="4">
        <v>0.71630000000000005</v>
      </c>
      <c r="I51" s="4">
        <v>0.71630000000000005</v>
      </c>
      <c r="J51" s="2"/>
      <c r="K51" s="2">
        <v>208</v>
      </c>
      <c r="L51" s="2">
        <v>117</v>
      </c>
      <c r="M51" s="2">
        <v>134</v>
      </c>
      <c r="N51" s="2">
        <v>146</v>
      </c>
      <c r="O51" s="2">
        <v>149</v>
      </c>
      <c r="P51" s="2">
        <v>149</v>
      </c>
      <c r="Q51" s="2">
        <v>149</v>
      </c>
      <c r="R51" s="5">
        <f t="shared" si="9"/>
        <v>0.59919028340080971</v>
      </c>
      <c r="T51" s="2" t="s">
        <v>28</v>
      </c>
      <c r="U51" s="3">
        <v>44105</v>
      </c>
      <c r="V51" s="5">
        <f>All!R49</f>
        <v>0.61111111111111116</v>
      </c>
      <c r="W51" s="5">
        <f t="shared" si="6"/>
        <v>0.59919028340080971</v>
      </c>
      <c r="X51" s="5">
        <f t="shared" si="7"/>
        <v>0.6875</v>
      </c>
      <c r="Y51" s="5">
        <f t="shared" si="8"/>
        <v>0.7142857142857143</v>
      </c>
    </row>
    <row r="52" spans="2:25" ht="20.25" thickTop="1" thickBot="1">
      <c r="B52" s="2" t="s">
        <v>16</v>
      </c>
      <c r="C52" s="3">
        <v>44136</v>
      </c>
      <c r="D52" s="4">
        <v>0.64570000000000005</v>
      </c>
      <c r="E52" s="4">
        <v>0.72440000000000004</v>
      </c>
      <c r="F52" s="4">
        <v>0.73229999999999995</v>
      </c>
      <c r="G52" s="4">
        <v>0.73229999999999995</v>
      </c>
      <c r="H52" s="4">
        <v>0.73229999999999995</v>
      </c>
      <c r="I52" s="4">
        <v>0.73229999999999995</v>
      </c>
      <c r="J52" s="2"/>
      <c r="K52" s="2">
        <v>127</v>
      </c>
      <c r="L52" s="2">
        <v>82</v>
      </c>
      <c r="M52" s="2">
        <v>92</v>
      </c>
      <c r="N52" s="2">
        <v>93</v>
      </c>
      <c r="O52" s="2">
        <v>93</v>
      </c>
      <c r="P52" s="2">
        <v>93</v>
      </c>
      <c r="Q52" s="2">
        <v>93</v>
      </c>
      <c r="R52" s="5">
        <f t="shared" si="9"/>
        <v>0.63113006396588489</v>
      </c>
      <c r="T52" s="2" t="s">
        <v>28</v>
      </c>
      <c r="U52" s="3">
        <v>44136</v>
      </c>
      <c r="V52" s="5">
        <f>All!R50</f>
        <v>0.59405940594059403</v>
      </c>
      <c r="W52" s="5">
        <f t="shared" si="6"/>
        <v>0.63113006396588489</v>
      </c>
      <c r="X52" s="5">
        <f t="shared" si="7"/>
        <v>0.69354838709677424</v>
      </c>
      <c r="Y52" s="5">
        <f t="shared" si="8"/>
        <v>0.68965517241379315</v>
      </c>
    </row>
    <row r="53" spans="2:25" ht="20.25" thickTop="1" thickBot="1">
      <c r="B53" s="2" t="s">
        <v>16</v>
      </c>
      <c r="C53" s="3">
        <v>44166</v>
      </c>
      <c r="D53" s="4">
        <v>0.42780000000000001</v>
      </c>
      <c r="E53" s="4">
        <v>0.53480000000000005</v>
      </c>
      <c r="F53" s="4">
        <v>0.54010000000000002</v>
      </c>
      <c r="G53" s="4">
        <v>0.54010000000000002</v>
      </c>
      <c r="H53" s="4">
        <v>0.54010000000000002</v>
      </c>
      <c r="I53" s="4">
        <v>0.54010000000000002</v>
      </c>
      <c r="J53" s="2"/>
      <c r="K53" s="2">
        <v>187</v>
      </c>
      <c r="L53" s="2">
        <v>80</v>
      </c>
      <c r="M53" s="2">
        <v>100</v>
      </c>
      <c r="N53" s="2">
        <v>101</v>
      </c>
      <c r="O53" s="2">
        <v>101</v>
      </c>
      <c r="P53" s="2">
        <v>101</v>
      </c>
      <c r="Q53" s="2">
        <v>101</v>
      </c>
      <c r="R53" s="5">
        <f t="shared" si="9"/>
        <v>0.62452107279693492</v>
      </c>
      <c r="T53" s="2" t="s">
        <v>28</v>
      </c>
      <c r="U53" s="3">
        <v>44166</v>
      </c>
      <c r="V53" s="5">
        <f>All!R51</f>
        <v>0.5679012345679012</v>
      </c>
      <c r="W53" s="5">
        <f t="shared" si="6"/>
        <v>0.62452107279693492</v>
      </c>
      <c r="X53" s="5">
        <f t="shared" si="7"/>
        <v>0.625</v>
      </c>
      <c r="Y53" s="5">
        <f t="shared" si="8"/>
        <v>0.66666666666666663</v>
      </c>
    </row>
    <row r="54" spans="2:25" ht="20.25" thickTop="1" thickBot="1">
      <c r="B54" s="2" t="s">
        <v>16</v>
      </c>
      <c r="C54" s="3">
        <v>44197</v>
      </c>
      <c r="D54" s="4">
        <v>0.32979999999999998</v>
      </c>
      <c r="E54" s="4">
        <v>0.32979999999999998</v>
      </c>
      <c r="F54" s="4">
        <v>0.32979999999999998</v>
      </c>
      <c r="G54" s="4">
        <v>0.32979999999999998</v>
      </c>
      <c r="H54" s="4">
        <v>0.32979999999999998</v>
      </c>
      <c r="I54" s="4">
        <v>0.32979999999999998</v>
      </c>
      <c r="J54" s="2"/>
      <c r="K54" s="2">
        <v>285</v>
      </c>
      <c r="L54" s="2">
        <v>94</v>
      </c>
      <c r="M54" s="2">
        <v>94</v>
      </c>
      <c r="N54" s="2">
        <v>94</v>
      </c>
      <c r="O54" s="2">
        <v>94</v>
      </c>
      <c r="P54" s="2">
        <v>94</v>
      </c>
      <c r="Q54" s="2">
        <v>94</v>
      </c>
      <c r="R54" s="5">
        <f t="shared" si="9"/>
        <v>0.47746243739565941</v>
      </c>
      <c r="T54" s="2" t="s">
        <v>28</v>
      </c>
      <c r="U54" s="3">
        <v>44197</v>
      </c>
      <c r="V54" s="5">
        <f>All!R52</f>
        <v>0.48148148148148145</v>
      </c>
      <c r="W54" s="5">
        <f>R54</f>
        <v>0.47746243739565941</v>
      </c>
      <c r="X54" s="5">
        <f t="shared" si="7"/>
        <v>0.57894736842105265</v>
      </c>
      <c r="Y54" s="5">
        <f t="shared" si="8"/>
        <v>0.3</v>
      </c>
    </row>
    <row r="55" spans="2:25" ht="20.25" thickTop="1" thickBot="1">
      <c r="B55" s="2" t="s">
        <v>17</v>
      </c>
      <c r="C55" s="3">
        <v>43831</v>
      </c>
      <c r="D55" s="4">
        <v>0.52380000000000004</v>
      </c>
      <c r="E55" s="4">
        <v>0.61899999999999999</v>
      </c>
      <c r="F55" s="4">
        <v>0.66669999999999996</v>
      </c>
      <c r="G55" s="4">
        <v>0.66669999999999996</v>
      </c>
      <c r="H55" s="4">
        <v>0.66669999999999996</v>
      </c>
      <c r="I55" s="4">
        <v>0.66669999999999996</v>
      </c>
      <c r="J55" s="2"/>
      <c r="K55" s="2">
        <v>21</v>
      </c>
      <c r="L55" s="2">
        <v>11</v>
      </c>
      <c r="M55" s="2">
        <v>13</v>
      </c>
      <c r="N55" s="2">
        <v>14</v>
      </c>
      <c r="O55" s="2">
        <v>14</v>
      </c>
      <c r="P55" s="2">
        <v>14</v>
      </c>
      <c r="Q55" s="2">
        <v>14</v>
      </c>
      <c r="R55" s="5">
        <f>SUM(M55:M55)/SUM(K55:K55)</f>
        <v>0.61904761904761907</v>
      </c>
    </row>
    <row r="56" spans="2:25" ht="20.25" thickTop="1" thickBot="1">
      <c r="B56" s="2" t="s">
        <v>17</v>
      </c>
      <c r="C56" s="3">
        <v>43862</v>
      </c>
      <c r="D56" s="4">
        <v>0.4839</v>
      </c>
      <c r="E56" s="4">
        <v>0.5484</v>
      </c>
      <c r="F56" s="4">
        <v>0.5806</v>
      </c>
      <c r="G56" s="4">
        <v>0.6129</v>
      </c>
      <c r="H56" s="4">
        <v>0.6129</v>
      </c>
      <c r="I56" s="4">
        <v>0.6452</v>
      </c>
      <c r="J56" s="2"/>
      <c r="K56" s="2">
        <v>31</v>
      </c>
      <c r="L56" s="2">
        <v>15</v>
      </c>
      <c r="M56" s="2">
        <v>17</v>
      </c>
      <c r="N56" s="2">
        <v>18</v>
      </c>
      <c r="O56" s="2">
        <v>19</v>
      </c>
      <c r="P56" s="2">
        <v>19</v>
      </c>
      <c r="Q56" s="2">
        <v>20</v>
      </c>
      <c r="R56" s="5">
        <f>SUM(M55:M56)/SUM(K55:K56)</f>
        <v>0.57692307692307687</v>
      </c>
    </row>
    <row r="57" spans="2:25" ht="20.25" thickTop="1" thickBot="1">
      <c r="B57" s="2" t="s">
        <v>17</v>
      </c>
      <c r="C57" s="3">
        <v>43891</v>
      </c>
      <c r="D57" s="4">
        <v>0.8085</v>
      </c>
      <c r="E57" s="4">
        <v>0.85109999999999997</v>
      </c>
      <c r="F57" s="4">
        <v>0.85109999999999997</v>
      </c>
      <c r="G57" s="4">
        <v>0.85109999999999997</v>
      </c>
      <c r="H57" s="4">
        <v>0.89359999999999995</v>
      </c>
      <c r="I57" s="4">
        <v>0.89359999999999995</v>
      </c>
      <c r="J57" s="2"/>
      <c r="K57" s="2">
        <v>47</v>
      </c>
      <c r="L57" s="2">
        <v>38</v>
      </c>
      <c r="M57" s="2">
        <v>40</v>
      </c>
      <c r="N57" s="2">
        <v>40</v>
      </c>
      <c r="O57" s="2">
        <v>40</v>
      </c>
      <c r="P57" s="2">
        <v>42</v>
      </c>
      <c r="Q57" s="2">
        <v>42</v>
      </c>
      <c r="R57" s="5">
        <f t="shared" ref="R57:R67" si="10">SUM(M55:M57)/SUM(K55:K57)</f>
        <v>0.70707070707070707</v>
      </c>
    </row>
    <row r="58" spans="2:25" ht="20.25" thickTop="1" thickBot="1">
      <c r="B58" s="2" t="s">
        <v>17</v>
      </c>
      <c r="C58" s="3">
        <v>43922</v>
      </c>
      <c r="D58" s="4">
        <v>0.67649999999999999</v>
      </c>
      <c r="E58" s="4">
        <v>0.73529999999999995</v>
      </c>
      <c r="F58" s="4">
        <v>0.82350000000000001</v>
      </c>
      <c r="G58" s="4">
        <v>0.85289999999999999</v>
      </c>
      <c r="H58" s="4">
        <v>0.85289999999999999</v>
      </c>
      <c r="I58" s="4">
        <v>0.88239999999999996</v>
      </c>
      <c r="J58" s="2"/>
      <c r="K58" s="2">
        <v>34</v>
      </c>
      <c r="L58" s="2">
        <v>23</v>
      </c>
      <c r="M58" s="2">
        <v>25</v>
      </c>
      <c r="N58" s="2">
        <v>28</v>
      </c>
      <c r="O58" s="2">
        <v>29</v>
      </c>
      <c r="P58" s="2">
        <v>29</v>
      </c>
      <c r="Q58" s="2">
        <v>30</v>
      </c>
      <c r="R58" s="5">
        <f t="shared" si="10"/>
        <v>0.7321428571428571</v>
      </c>
    </row>
    <row r="59" spans="2:25" ht="20.25" thickTop="1" thickBot="1">
      <c r="B59" s="2" t="s">
        <v>17</v>
      </c>
      <c r="C59" s="3">
        <v>43952</v>
      </c>
      <c r="D59" s="4">
        <v>0.57689999999999997</v>
      </c>
      <c r="E59" s="4">
        <v>0.69230000000000003</v>
      </c>
      <c r="F59" s="4">
        <v>0.69230000000000003</v>
      </c>
      <c r="G59" s="4">
        <v>0.69230000000000003</v>
      </c>
      <c r="H59" s="4">
        <v>0.73080000000000001</v>
      </c>
      <c r="I59" s="4">
        <v>0.73080000000000001</v>
      </c>
      <c r="J59" s="2"/>
      <c r="K59" s="2">
        <v>26</v>
      </c>
      <c r="L59" s="2">
        <v>15</v>
      </c>
      <c r="M59" s="2">
        <v>18</v>
      </c>
      <c r="N59" s="2">
        <v>18</v>
      </c>
      <c r="O59" s="2">
        <v>18</v>
      </c>
      <c r="P59" s="2">
        <v>19</v>
      </c>
      <c r="Q59" s="2">
        <v>19</v>
      </c>
      <c r="R59" s="5">
        <f t="shared" si="10"/>
        <v>0.77570093457943923</v>
      </c>
    </row>
    <row r="60" spans="2:25" ht="20.25" thickTop="1" thickBot="1">
      <c r="B60" s="2" t="s">
        <v>17</v>
      </c>
      <c r="C60" s="3">
        <v>43983</v>
      </c>
      <c r="D60" s="4">
        <v>0.58620000000000005</v>
      </c>
      <c r="E60" s="4">
        <v>0.68969999999999998</v>
      </c>
      <c r="F60" s="4">
        <v>0.68969999999999998</v>
      </c>
      <c r="G60" s="4">
        <v>0.75860000000000005</v>
      </c>
      <c r="H60" s="4">
        <v>0.75860000000000005</v>
      </c>
      <c r="I60" s="4">
        <v>0.75860000000000005</v>
      </c>
      <c r="J60" s="2"/>
      <c r="K60" s="2">
        <v>29</v>
      </c>
      <c r="L60" s="2">
        <v>17</v>
      </c>
      <c r="M60" s="2">
        <v>20</v>
      </c>
      <c r="N60" s="2">
        <v>20</v>
      </c>
      <c r="O60" s="2">
        <v>22</v>
      </c>
      <c r="P60" s="2">
        <v>22</v>
      </c>
      <c r="Q60" s="2">
        <v>22</v>
      </c>
      <c r="R60" s="5">
        <f t="shared" si="10"/>
        <v>0.7078651685393258</v>
      </c>
    </row>
    <row r="61" spans="2:25" ht="20.25" thickTop="1" thickBot="1">
      <c r="B61" s="2" t="s">
        <v>17</v>
      </c>
      <c r="C61" s="3">
        <v>44013</v>
      </c>
      <c r="D61" s="4">
        <v>0.4138</v>
      </c>
      <c r="E61" s="4">
        <v>0.55169999999999997</v>
      </c>
      <c r="F61" s="4">
        <v>0.58620000000000005</v>
      </c>
      <c r="G61" s="4">
        <v>0.62070000000000003</v>
      </c>
      <c r="H61" s="4">
        <v>0.62070000000000003</v>
      </c>
      <c r="I61" s="4">
        <v>0.6552</v>
      </c>
      <c r="J61" s="2"/>
      <c r="K61" s="2">
        <v>29</v>
      </c>
      <c r="L61" s="2">
        <v>12</v>
      </c>
      <c r="M61" s="2">
        <v>16</v>
      </c>
      <c r="N61" s="2">
        <v>17</v>
      </c>
      <c r="O61" s="2">
        <v>18</v>
      </c>
      <c r="P61" s="2">
        <v>18</v>
      </c>
      <c r="Q61" s="2">
        <v>19</v>
      </c>
      <c r="R61" s="5">
        <f t="shared" si="10"/>
        <v>0.6428571428571429</v>
      </c>
    </row>
    <row r="62" spans="2:25" ht="20.25" thickTop="1" thickBot="1">
      <c r="B62" s="2" t="s">
        <v>17</v>
      </c>
      <c r="C62" s="3">
        <v>44044</v>
      </c>
      <c r="D62" s="4">
        <v>0.56759999999999999</v>
      </c>
      <c r="E62" s="4">
        <v>0.67569999999999997</v>
      </c>
      <c r="F62" s="4">
        <v>0.75680000000000003</v>
      </c>
      <c r="G62" s="4">
        <v>0.83779999999999999</v>
      </c>
      <c r="H62" s="4">
        <v>0.83779999999999999</v>
      </c>
      <c r="I62" s="4">
        <v>0.83779999999999999</v>
      </c>
      <c r="J62" s="2"/>
      <c r="K62" s="2">
        <v>37</v>
      </c>
      <c r="L62" s="2">
        <v>21</v>
      </c>
      <c r="M62" s="2">
        <v>25</v>
      </c>
      <c r="N62" s="2">
        <v>28</v>
      </c>
      <c r="O62" s="2">
        <v>31</v>
      </c>
      <c r="P62" s="2">
        <v>31</v>
      </c>
      <c r="Q62" s="2">
        <v>31</v>
      </c>
      <c r="R62" s="5">
        <f t="shared" si="10"/>
        <v>0.64210526315789473</v>
      </c>
    </row>
    <row r="63" spans="2:25" ht="20.25" thickTop="1" thickBot="1">
      <c r="B63" s="2" t="s">
        <v>17</v>
      </c>
      <c r="C63" s="3">
        <v>44075</v>
      </c>
      <c r="D63" s="4">
        <v>0.61760000000000004</v>
      </c>
      <c r="E63" s="4">
        <v>0.76470000000000005</v>
      </c>
      <c r="F63" s="4">
        <v>0.79410000000000003</v>
      </c>
      <c r="G63" s="4">
        <v>0.85289999999999999</v>
      </c>
      <c r="H63" s="4">
        <v>0.85289999999999999</v>
      </c>
      <c r="I63" s="4">
        <v>0.85289999999999999</v>
      </c>
      <c r="J63" s="2"/>
      <c r="K63" s="2">
        <v>34</v>
      </c>
      <c r="L63" s="2">
        <v>21</v>
      </c>
      <c r="M63" s="2">
        <v>26</v>
      </c>
      <c r="N63" s="2">
        <v>27</v>
      </c>
      <c r="O63" s="2">
        <v>29</v>
      </c>
      <c r="P63" s="2">
        <v>29</v>
      </c>
      <c r="Q63" s="2">
        <v>29</v>
      </c>
      <c r="R63" s="5">
        <f t="shared" si="10"/>
        <v>0.67</v>
      </c>
    </row>
    <row r="64" spans="2:25" ht="20.25" thickTop="1" thickBot="1">
      <c r="B64" s="2" t="s">
        <v>17</v>
      </c>
      <c r="C64" s="3">
        <v>44105</v>
      </c>
      <c r="D64" s="4">
        <v>0.56000000000000005</v>
      </c>
      <c r="E64" s="4">
        <v>0.6</v>
      </c>
      <c r="F64" s="4">
        <v>0.64</v>
      </c>
      <c r="G64" s="4">
        <v>0.68</v>
      </c>
      <c r="H64" s="4">
        <v>0.68</v>
      </c>
      <c r="I64" s="4">
        <v>0.68</v>
      </c>
      <c r="J64" s="2"/>
      <c r="K64" s="2">
        <v>25</v>
      </c>
      <c r="L64" s="2">
        <v>14</v>
      </c>
      <c r="M64" s="2">
        <v>15</v>
      </c>
      <c r="N64" s="2">
        <v>16</v>
      </c>
      <c r="O64" s="2">
        <v>17</v>
      </c>
      <c r="P64" s="2">
        <v>17</v>
      </c>
      <c r="Q64" s="2">
        <v>17</v>
      </c>
      <c r="R64" s="5">
        <f t="shared" si="10"/>
        <v>0.6875</v>
      </c>
    </row>
    <row r="65" spans="2:18" ht="20.25" thickTop="1" thickBot="1">
      <c r="B65" s="2" t="s">
        <v>17</v>
      </c>
      <c r="C65" s="3">
        <v>44136</v>
      </c>
      <c r="D65" s="4">
        <v>0.33329999999999999</v>
      </c>
      <c r="E65" s="4">
        <v>0.66669999999999996</v>
      </c>
      <c r="F65" s="4">
        <v>0.66669999999999996</v>
      </c>
      <c r="G65" s="4">
        <v>0.66669999999999996</v>
      </c>
      <c r="H65" s="4">
        <v>0.66669999999999996</v>
      </c>
      <c r="I65" s="4">
        <v>0.66669999999999996</v>
      </c>
      <c r="J65" s="2"/>
      <c r="K65" s="2">
        <v>3</v>
      </c>
      <c r="L65" s="2">
        <v>1</v>
      </c>
      <c r="M65" s="2">
        <v>2</v>
      </c>
      <c r="N65" s="2">
        <v>2</v>
      </c>
      <c r="O65" s="2">
        <v>2</v>
      </c>
      <c r="P65" s="2">
        <v>2</v>
      </c>
      <c r="Q65" s="2">
        <v>2</v>
      </c>
      <c r="R65" s="5">
        <f t="shared" si="10"/>
        <v>0.69354838709677424</v>
      </c>
    </row>
    <row r="66" spans="2:18" ht="20.25" thickTop="1" thickBot="1">
      <c r="B66" s="2" t="s">
        <v>17</v>
      </c>
      <c r="C66" s="3">
        <v>44166</v>
      </c>
      <c r="D66" s="4">
        <v>0.75</v>
      </c>
      <c r="E66" s="4">
        <v>0.75</v>
      </c>
      <c r="F66" s="4">
        <v>0.75</v>
      </c>
      <c r="G66" s="4">
        <v>0.75</v>
      </c>
      <c r="H66" s="4">
        <v>0.75</v>
      </c>
      <c r="I66" s="4">
        <v>0.75</v>
      </c>
      <c r="J66" s="2"/>
      <c r="K66" s="2">
        <v>4</v>
      </c>
      <c r="L66" s="2">
        <v>3</v>
      </c>
      <c r="M66" s="2">
        <v>3</v>
      </c>
      <c r="N66" s="2">
        <v>3</v>
      </c>
      <c r="O66" s="2">
        <v>3</v>
      </c>
      <c r="P66" s="2">
        <v>3</v>
      </c>
      <c r="Q66" s="2">
        <v>3</v>
      </c>
      <c r="R66" s="5">
        <f t="shared" si="10"/>
        <v>0.625</v>
      </c>
    </row>
    <row r="67" spans="2:18" ht="20.25" thickTop="1" thickBot="1">
      <c r="B67" s="2" t="s">
        <v>17</v>
      </c>
      <c r="C67" s="3">
        <v>44197</v>
      </c>
      <c r="D67" s="4">
        <v>0.5</v>
      </c>
      <c r="E67" s="4">
        <v>0.5</v>
      </c>
      <c r="F67" s="4">
        <v>0.5</v>
      </c>
      <c r="G67" s="4">
        <v>0.5</v>
      </c>
      <c r="H67" s="4">
        <v>0.5</v>
      </c>
      <c r="I67" s="4">
        <v>0.5</v>
      </c>
      <c r="J67" s="2"/>
      <c r="K67" s="2">
        <v>12</v>
      </c>
      <c r="L67" s="2">
        <v>6</v>
      </c>
      <c r="M67" s="2">
        <v>6</v>
      </c>
      <c r="N67" s="2">
        <v>6</v>
      </c>
      <c r="O67" s="2">
        <v>6</v>
      </c>
      <c r="P67" s="2">
        <v>6</v>
      </c>
      <c r="Q67" s="2">
        <v>6</v>
      </c>
      <c r="R67" s="5">
        <f t="shared" si="10"/>
        <v>0.57894736842105265</v>
      </c>
    </row>
    <row r="68" spans="2:18" ht="20.25" thickTop="1" thickBot="1">
      <c r="B68" s="2" t="s">
        <v>18</v>
      </c>
      <c r="C68" s="3">
        <v>43831</v>
      </c>
      <c r="D68" s="4">
        <v>0.6</v>
      </c>
      <c r="E68" s="4">
        <v>0.7</v>
      </c>
      <c r="F68" s="4">
        <v>0.7</v>
      </c>
      <c r="G68" s="4">
        <v>0.7</v>
      </c>
      <c r="H68" s="4">
        <v>0.7</v>
      </c>
      <c r="I68" s="4">
        <v>0.7</v>
      </c>
      <c r="J68" s="2"/>
      <c r="K68" s="2">
        <v>10</v>
      </c>
      <c r="L68" s="2">
        <v>6</v>
      </c>
      <c r="M68" s="2">
        <v>7</v>
      </c>
      <c r="N68" s="2">
        <v>7</v>
      </c>
      <c r="O68" s="2">
        <v>7</v>
      </c>
      <c r="P68" s="2">
        <v>7</v>
      </c>
      <c r="Q68" s="2">
        <v>7</v>
      </c>
      <c r="R68" s="5">
        <f>SUM(M68:M68)/SUM(K68:K68)</f>
        <v>0.7</v>
      </c>
    </row>
    <row r="69" spans="2:18" ht="20.25" thickTop="1" thickBot="1">
      <c r="B69" s="2" t="s">
        <v>18</v>
      </c>
      <c r="C69" s="3">
        <v>43862</v>
      </c>
      <c r="D69" s="4">
        <v>0.66669999999999996</v>
      </c>
      <c r="E69" s="4">
        <v>0.91669999999999996</v>
      </c>
      <c r="F69" s="4">
        <v>1</v>
      </c>
      <c r="G69" s="4">
        <v>1</v>
      </c>
      <c r="H69" s="4">
        <v>1</v>
      </c>
      <c r="I69" s="4">
        <v>1</v>
      </c>
      <c r="J69" s="2"/>
      <c r="K69" s="2">
        <v>12</v>
      </c>
      <c r="L69" s="2">
        <v>8</v>
      </c>
      <c r="M69" s="2">
        <v>11</v>
      </c>
      <c r="N69" s="2">
        <v>12</v>
      </c>
      <c r="O69" s="2">
        <v>12</v>
      </c>
      <c r="P69" s="2">
        <v>12</v>
      </c>
      <c r="Q69" s="2">
        <v>12</v>
      </c>
      <c r="R69" s="5">
        <f>SUM(M68:M69)/SUM(K68:K69)</f>
        <v>0.81818181818181823</v>
      </c>
    </row>
    <row r="70" spans="2:18" ht="20.25" thickTop="1" thickBot="1">
      <c r="B70" s="2" t="s">
        <v>18</v>
      </c>
      <c r="C70" s="3">
        <v>43891</v>
      </c>
      <c r="D70" s="4">
        <v>0.73909999999999998</v>
      </c>
      <c r="E70" s="4">
        <v>0.86960000000000004</v>
      </c>
      <c r="F70" s="4">
        <v>0.86960000000000004</v>
      </c>
      <c r="G70" s="4">
        <v>0.91300000000000003</v>
      </c>
      <c r="H70" s="4">
        <v>0.91300000000000003</v>
      </c>
      <c r="I70" s="4">
        <v>0.91300000000000003</v>
      </c>
      <c r="J70" s="2"/>
      <c r="K70" s="2">
        <v>23</v>
      </c>
      <c r="L70" s="2">
        <v>17</v>
      </c>
      <c r="M70" s="2">
        <v>20</v>
      </c>
      <c r="N70" s="2">
        <v>20</v>
      </c>
      <c r="O70" s="2">
        <v>21</v>
      </c>
      <c r="P70" s="2">
        <v>21</v>
      </c>
      <c r="Q70" s="2">
        <v>21</v>
      </c>
      <c r="R70" s="5">
        <f t="shared" ref="R70:R80" si="11">SUM(M68:M70)/SUM(K68:K70)</f>
        <v>0.84444444444444444</v>
      </c>
    </row>
    <row r="71" spans="2:18" ht="20.25" thickTop="1" thickBot="1">
      <c r="B71" s="2" t="s">
        <v>18</v>
      </c>
      <c r="C71" s="3">
        <v>43922</v>
      </c>
      <c r="D71" s="4">
        <v>0.70589999999999997</v>
      </c>
      <c r="E71" s="4">
        <v>0.70589999999999997</v>
      </c>
      <c r="F71" s="4">
        <v>0.76470000000000005</v>
      </c>
      <c r="G71" s="4">
        <v>0.76470000000000005</v>
      </c>
      <c r="H71" s="4">
        <v>0.76470000000000005</v>
      </c>
      <c r="I71" s="4">
        <v>0.82350000000000001</v>
      </c>
      <c r="J71" s="2"/>
      <c r="K71" s="2">
        <v>17</v>
      </c>
      <c r="L71" s="2">
        <v>12</v>
      </c>
      <c r="M71" s="2">
        <v>12</v>
      </c>
      <c r="N71" s="2">
        <v>13</v>
      </c>
      <c r="O71" s="2">
        <v>13</v>
      </c>
      <c r="P71" s="2">
        <v>13</v>
      </c>
      <c r="Q71" s="2">
        <v>14</v>
      </c>
      <c r="R71" s="5">
        <f t="shared" si="11"/>
        <v>0.82692307692307687</v>
      </c>
    </row>
    <row r="72" spans="2:18" ht="20.25" thickTop="1" thickBot="1">
      <c r="B72" s="2" t="s">
        <v>18</v>
      </c>
      <c r="C72" s="3">
        <v>43952</v>
      </c>
      <c r="D72" s="4">
        <v>0.33329999999999999</v>
      </c>
      <c r="E72" s="4">
        <v>0.4</v>
      </c>
      <c r="F72" s="4">
        <v>0.5333</v>
      </c>
      <c r="G72" s="4">
        <v>0.6</v>
      </c>
      <c r="H72" s="4">
        <v>0.73329999999999995</v>
      </c>
      <c r="I72" s="4">
        <v>0.73329999999999995</v>
      </c>
      <c r="J72" s="2"/>
      <c r="K72" s="2">
        <v>15</v>
      </c>
      <c r="L72" s="2">
        <v>5</v>
      </c>
      <c r="M72" s="2">
        <v>6</v>
      </c>
      <c r="N72" s="2">
        <v>8</v>
      </c>
      <c r="O72" s="2">
        <v>9</v>
      </c>
      <c r="P72" s="2">
        <v>11</v>
      </c>
      <c r="Q72" s="2">
        <v>11</v>
      </c>
      <c r="R72" s="5">
        <f t="shared" si="11"/>
        <v>0.69090909090909092</v>
      </c>
    </row>
    <row r="73" spans="2:18" ht="20.25" thickTop="1" thickBot="1">
      <c r="B73" s="2" t="s">
        <v>18</v>
      </c>
      <c r="C73" s="3">
        <v>43983</v>
      </c>
      <c r="D73" s="4">
        <v>0.3846</v>
      </c>
      <c r="E73" s="4">
        <v>0.76919999999999999</v>
      </c>
      <c r="F73" s="4">
        <v>0.76919999999999999</v>
      </c>
      <c r="G73" s="4">
        <v>0.76919999999999999</v>
      </c>
      <c r="H73" s="4">
        <v>0.76919999999999999</v>
      </c>
      <c r="I73" s="4">
        <v>0.84619999999999995</v>
      </c>
      <c r="J73" s="2"/>
      <c r="K73" s="2">
        <v>13</v>
      </c>
      <c r="L73" s="2">
        <v>5</v>
      </c>
      <c r="M73" s="2">
        <v>10</v>
      </c>
      <c r="N73" s="2">
        <v>10</v>
      </c>
      <c r="O73" s="2">
        <v>10</v>
      </c>
      <c r="P73" s="2">
        <v>10</v>
      </c>
      <c r="Q73" s="2">
        <v>11</v>
      </c>
      <c r="R73" s="5">
        <f t="shared" si="11"/>
        <v>0.62222222222222223</v>
      </c>
    </row>
    <row r="74" spans="2:18" ht="20.25" thickTop="1" thickBot="1">
      <c r="B74" s="2" t="s">
        <v>18</v>
      </c>
      <c r="C74" s="3">
        <v>44013</v>
      </c>
      <c r="D74" s="4">
        <v>0.66669999999999996</v>
      </c>
      <c r="E74" s="4">
        <v>0.77780000000000005</v>
      </c>
      <c r="F74" s="4">
        <v>0.88890000000000002</v>
      </c>
      <c r="G74" s="4">
        <v>0.88890000000000002</v>
      </c>
      <c r="H74" s="4">
        <v>0.88890000000000002</v>
      </c>
      <c r="I74" s="4">
        <v>0.88890000000000002</v>
      </c>
      <c r="J74" s="2"/>
      <c r="K74" s="2">
        <v>9</v>
      </c>
      <c r="L74" s="2">
        <v>6</v>
      </c>
      <c r="M74" s="2">
        <v>7</v>
      </c>
      <c r="N74" s="2">
        <v>8</v>
      </c>
      <c r="O74" s="2">
        <v>8</v>
      </c>
      <c r="P74" s="2">
        <v>8</v>
      </c>
      <c r="Q74" s="2">
        <v>8</v>
      </c>
      <c r="R74" s="5">
        <f t="shared" si="11"/>
        <v>0.6216216216216216</v>
      </c>
    </row>
    <row r="75" spans="2:18" ht="20.25" thickTop="1" thickBot="1">
      <c r="B75" s="2" t="s">
        <v>18</v>
      </c>
      <c r="C75" s="3">
        <v>44044</v>
      </c>
      <c r="D75" s="4">
        <v>0.625</v>
      </c>
      <c r="E75" s="4">
        <v>0.75</v>
      </c>
      <c r="F75" s="4">
        <v>0.75</v>
      </c>
      <c r="G75" s="4">
        <v>0.75</v>
      </c>
      <c r="H75" s="4">
        <v>0.75</v>
      </c>
      <c r="I75" s="4">
        <v>0.75</v>
      </c>
      <c r="J75" s="2"/>
      <c r="K75" s="2">
        <v>8</v>
      </c>
      <c r="L75" s="2">
        <v>5</v>
      </c>
      <c r="M75" s="2">
        <v>6</v>
      </c>
      <c r="N75" s="2">
        <v>6</v>
      </c>
      <c r="O75" s="2">
        <v>6</v>
      </c>
      <c r="P75" s="2">
        <v>6</v>
      </c>
      <c r="Q75" s="2">
        <v>6</v>
      </c>
      <c r="R75" s="5">
        <f t="shared" si="11"/>
        <v>0.76666666666666672</v>
      </c>
    </row>
    <row r="76" spans="2:18" ht="20.25" thickTop="1" thickBot="1">
      <c r="B76" s="2" t="s">
        <v>18</v>
      </c>
      <c r="C76" s="3">
        <v>44075</v>
      </c>
      <c r="D76" s="4">
        <v>0.64710000000000001</v>
      </c>
      <c r="E76" s="4">
        <v>0.70589999999999997</v>
      </c>
      <c r="F76" s="4">
        <v>0.76470000000000005</v>
      </c>
      <c r="G76" s="4">
        <v>0.76470000000000005</v>
      </c>
      <c r="H76" s="4">
        <v>0.76470000000000005</v>
      </c>
      <c r="I76" s="4">
        <v>0.76470000000000005</v>
      </c>
      <c r="J76" s="2"/>
      <c r="K76" s="2">
        <v>17</v>
      </c>
      <c r="L76" s="2">
        <v>11</v>
      </c>
      <c r="M76" s="2">
        <v>12</v>
      </c>
      <c r="N76" s="2">
        <v>13</v>
      </c>
      <c r="O76" s="2">
        <v>13</v>
      </c>
      <c r="P76" s="2">
        <v>13</v>
      </c>
      <c r="Q76" s="2">
        <v>13</v>
      </c>
      <c r="R76" s="5">
        <f t="shared" si="11"/>
        <v>0.73529411764705888</v>
      </c>
    </row>
    <row r="77" spans="2:18" ht="20.25" thickTop="1" thickBot="1">
      <c r="B77" s="2" t="s">
        <v>18</v>
      </c>
      <c r="C77" s="3">
        <v>44105</v>
      </c>
      <c r="D77" s="4">
        <v>0.6</v>
      </c>
      <c r="E77" s="4">
        <v>0.7</v>
      </c>
      <c r="F77" s="4">
        <v>0.8</v>
      </c>
      <c r="G77" s="4">
        <v>0.8</v>
      </c>
      <c r="H77" s="4">
        <v>0.8</v>
      </c>
      <c r="I77" s="4">
        <v>0.8</v>
      </c>
      <c r="J77" s="2"/>
      <c r="K77" s="2">
        <v>10</v>
      </c>
      <c r="L77" s="2">
        <v>6</v>
      </c>
      <c r="M77" s="2">
        <v>7</v>
      </c>
      <c r="N77" s="2">
        <v>8</v>
      </c>
      <c r="O77" s="2">
        <v>8</v>
      </c>
      <c r="P77" s="2">
        <v>8</v>
      </c>
      <c r="Q77" s="2">
        <v>8</v>
      </c>
      <c r="R77" s="5">
        <f t="shared" si="11"/>
        <v>0.7142857142857143</v>
      </c>
    </row>
    <row r="78" spans="2:18" ht="20.25" thickTop="1" thickBot="1">
      <c r="B78" s="2" t="s">
        <v>18</v>
      </c>
      <c r="C78" s="3">
        <v>44136</v>
      </c>
      <c r="D78" s="4">
        <v>0.5</v>
      </c>
      <c r="E78" s="4">
        <v>0.5</v>
      </c>
      <c r="F78" s="4">
        <v>0.5</v>
      </c>
      <c r="G78" s="4">
        <v>0.5</v>
      </c>
      <c r="H78" s="4">
        <v>0.5</v>
      </c>
      <c r="I78" s="4">
        <v>0.5</v>
      </c>
      <c r="J78" s="2"/>
      <c r="K78" s="2">
        <v>2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5">
        <f t="shared" si="11"/>
        <v>0.68965517241379315</v>
      </c>
    </row>
    <row r="79" spans="2:18" ht="20.25" thickTop="1" thickBot="1">
      <c r="B79" s="2" t="s">
        <v>18</v>
      </c>
      <c r="C79" s="3">
        <v>44166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0.5</v>
      </c>
      <c r="J79" s="2"/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5">
        <f t="shared" si="11"/>
        <v>0.66666666666666663</v>
      </c>
    </row>
    <row r="80" spans="2:18" ht="20.25" thickTop="1" thickBot="1">
      <c r="B80" s="2" t="s">
        <v>18</v>
      </c>
      <c r="C80" s="3">
        <v>44197</v>
      </c>
      <c r="D80" s="4">
        <v>0.25</v>
      </c>
      <c r="E80" s="4">
        <v>0.25</v>
      </c>
      <c r="F80" s="4">
        <v>0.25</v>
      </c>
      <c r="G80" s="4">
        <v>0.25</v>
      </c>
      <c r="H80" s="4">
        <v>0.25</v>
      </c>
      <c r="I80" s="4">
        <v>0.25</v>
      </c>
      <c r="J80" s="2"/>
      <c r="K80" s="2">
        <v>8</v>
      </c>
      <c r="L80" s="2">
        <v>2</v>
      </c>
      <c r="M80" s="2">
        <v>2</v>
      </c>
      <c r="N80" s="2">
        <v>2</v>
      </c>
      <c r="O80" s="2">
        <v>2</v>
      </c>
      <c r="P80" s="2">
        <v>2</v>
      </c>
      <c r="Q80" s="2">
        <v>2</v>
      </c>
      <c r="R80" s="5">
        <f t="shared" si="11"/>
        <v>0.3</v>
      </c>
    </row>
    <row r="81" ht="19.5" thickTop="1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テイクアウト</vt:lpstr>
      <vt:lpstr>リラク&amp;エステ</vt:lpstr>
      <vt:lpstr>くすりの窓口</vt:lpstr>
      <vt:lpstr>お薬手帳</vt:lpstr>
      <vt:lpstr>All</vt:lpstr>
      <vt:lpstr>ログイン関連</vt:lpstr>
      <vt:lpstr>PWリセット</vt:lpstr>
      <vt:lpstr>操作方法不明</vt:lpstr>
      <vt:lpstr>ポイント関連</vt:lpstr>
      <vt:lpstr>退会関連</vt:lpstr>
      <vt:lpstr>登録情報関連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Nakajo</dc:creator>
  <cp:lastModifiedBy>Nakajo</cp:lastModifiedBy>
  <dcterms:created xsi:type="dcterms:W3CDTF">2020-12-10T09:05:36Z</dcterms:created>
  <dcterms:modified xsi:type="dcterms:W3CDTF">2021-02-16T08:13:04Z</dcterms:modified>
</cp:coreProperties>
</file>