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VVMPRD02.epark.co.jp\EPARK\EPARK管理本部\CS改善室\99.secur\12.プランソレイユ共有用\"/>
    </mc:Choice>
  </mc:AlternateContent>
  <xr:revisionPtr revIDLastSave="0" documentId="13_ncr:1_{96FC482E-6BF8-4725-8070-29CBDFFA1188}" xr6:coauthVersionLast="46" xr6:coauthVersionMax="46" xr10:uidLastSave="{00000000-0000-0000-0000-000000000000}"/>
  <bookViews>
    <workbookView xWindow="-120" yWindow="-120" windowWidth="20730" windowHeight="11160" activeTab="1" xr2:uid="{FBF8B2F8-5115-4A3B-AA31-21E54AB1B876}"/>
  </bookViews>
  <sheets>
    <sheet name="EPARK会員情報" sheetId="12" r:id="rId1"/>
    <sheet name="テイクアウト" sheetId="2" r:id="rId2"/>
    <sheet name="リラク&amp;エステ" sheetId="3" r:id="rId3"/>
    <sheet name="くすりの窓口" sheetId="4" r:id="rId4"/>
    <sheet name="お薬手帳" sheetId="7" r:id="rId5"/>
    <sheet name="レビュー" sheetId="11" r:id="rId6"/>
    <sheet name="All" sheetId="13" r:id="rId7"/>
    <sheet name="All薬局抜き" sheetId="14" r:id="rId8"/>
    <sheet name="サイレント比較" sheetId="15" r:id="rId9"/>
    <sheet name="2ヶ月以内3ヶ月平均リピート率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5" i="15" l="1"/>
  <c r="AD135" i="15"/>
  <c r="AC135" i="15"/>
  <c r="AB135" i="15"/>
  <c r="AA135" i="15"/>
  <c r="Z135" i="15"/>
  <c r="Y135" i="15"/>
  <c r="X135" i="15"/>
  <c r="W135" i="15"/>
  <c r="V135" i="15"/>
  <c r="AE134" i="15"/>
  <c r="AD134" i="15"/>
  <c r="AC134" i="15"/>
  <c r="AB134" i="15"/>
  <c r="AA134" i="15"/>
  <c r="Z134" i="15"/>
  <c r="Y134" i="15"/>
  <c r="X134" i="15"/>
  <c r="W134" i="15"/>
  <c r="V134" i="15"/>
  <c r="AE133" i="15"/>
  <c r="AD133" i="15"/>
  <c r="AC133" i="15"/>
  <c r="AB133" i="15"/>
  <c r="AA133" i="15"/>
  <c r="Z133" i="15"/>
  <c r="Y133" i="15"/>
  <c r="X133" i="15"/>
  <c r="W133" i="15"/>
  <c r="V133" i="15"/>
  <c r="AE132" i="15"/>
  <c r="AD132" i="15"/>
  <c r="AC132" i="15"/>
  <c r="AB132" i="15"/>
  <c r="AA132" i="15"/>
  <c r="Z132" i="15"/>
  <c r="Y132" i="15"/>
  <c r="X132" i="15"/>
  <c r="W132" i="15"/>
  <c r="V132" i="15"/>
  <c r="AE131" i="15"/>
  <c r="AD131" i="15"/>
  <c r="AC131" i="15"/>
  <c r="AB131" i="15"/>
  <c r="AA131" i="15"/>
  <c r="Z131" i="15"/>
  <c r="Y131" i="15"/>
  <c r="X131" i="15"/>
  <c r="W131" i="15"/>
  <c r="V131" i="15"/>
  <c r="AE130" i="15"/>
  <c r="AD130" i="15"/>
  <c r="AC130" i="15"/>
  <c r="AB130" i="15"/>
  <c r="AA130" i="15"/>
  <c r="Z130" i="15"/>
  <c r="Y130" i="15"/>
  <c r="X130" i="15"/>
  <c r="W130" i="15"/>
  <c r="V130" i="15"/>
  <c r="AE129" i="15"/>
  <c r="AD129" i="15"/>
  <c r="AC129" i="15"/>
  <c r="AB129" i="15"/>
  <c r="AA129" i="15"/>
  <c r="Z129" i="15"/>
  <c r="Y129" i="15"/>
  <c r="X129" i="15"/>
  <c r="W129" i="15"/>
  <c r="V129" i="15"/>
  <c r="AE128" i="15"/>
  <c r="AD128" i="15"/>
  <c r="AC128" i="15"/>
  <c r="AB128" i="15"/>
  <c r="AA128" i="15"/>
  <c r="Z128" i="15"/>
  <c r="Y128" i="15"/>
  <c r="X128" i="15"/>
  <c r="W128" i="15"/>
  <c r="V128" i="15"/>
  <c r="AE127" i="15"/>
  <c r="AD127" i="15"/>
  <c r="AC127" i="15"/>
  <c r="AB127" i="15"/>
  <c r="AA127" i="15"/>
  <c r="Z127" i="15"/>
  <c r="Y127" i="15"/>
  <c r="X127" i="15"/>
  <c r="W127" i="15"/>
  <c r="V127" i="15"/>
  <c r="AE126" i="15"/>
  <c r="AD126" i="15"/>
  <c r="AC126" i="15"/>
  <c r="AB126" i="15"/>
  <c r="AA126" i="15"/>
  <c r="Z126" i="15"/>
  <c r="Y126" i="15"/>
  <c r="X126" i="15"/>
  <c r="W126" i="15"/>
  <c r="V126" i="15"/>
  <c r="AE125" i="15"/>
  <c r="AD125" i="15"/>
  <c r="AC125" i="15"/>
  <c r="AB125" i="15"/>
  <c r="AA125" i="15"/>
  <c r="Z125" i="15"/>
  <c r="Y125" i="15"/>
  <c r="X125" i="15"/>
  <c r="W125" i="15"/>
  <c r="V125" i="15"/>
  <c r="AE124" i="15"/>
  <c r="AD124" i="15"/>
  <c r="AC124" i="15"/>
  <c r="AB124" i="15"/>
  <c r="AA124" i="15"/>
  <c r="Z124" i="15"/>
  <c r="Y124" i="15"/>
  <c r="X124" i="15"/>
  <c r="W124" i="15"/>
  <c r="V124" i="15"/>
  <c r="AB3" i="15"/>
  <c r="AC3" i="15"/>
  <c r="AD3" i="15"/>
  <c r="AE3" i="15"/>
  <c r="AB4" i="15"/>
  <c r="AC4" i="15"/>
  <c r="AD4" i="15"/>
  <c r="AE4" i="15"/>
  <c r="AB5" i="15"/>
  <c r="AC5" i="15"/>
  <c r="AD5" i="15"/>
  <c r="AE5" i="15"/>
  <c r="AB6" i="15"/>
  <c r="AC6" i="15"/>
  <c r="AD6" i="15"/>
  <c r="AE6" i="15"/>
  <c r="AB7" i="15"/>
  <c r="AC7" i="15"/>
  <c r="AD7" i="15"/>
  <c r="AE7" i="15"/>
  <c r="AB8" i="15"/>
  <c r="AC8" i="15"/>
  <c r="AD8" i="15"/>
  <c r="AE8" i="15"/>
  <c r="AB9" i="15"/>
  <c r="AC9" i="15"/>
  <c r="AD9" i="15"/>
  <c r="AE9" i="15"/>
  <c r="AB10" i="15"/>
  <c r="AC10" i="15"/>
  <c r="AD10" i="15"/>
  <c r="AE10" i="15"/>
  <c r="AB11" i="15"/>
  <c r="AC11" i="15"/>
  <c r="AD11" i="15"/>
  <c r="AE11" i="15"/>
  <c r="AB12" i="15"/>
  <c r="AC12" i="15"/>
  <c r="AD12" i="15"/>
  <c r="AE12" i="15"/>
  <c r="AB13" i="15"/>
  <c r="AC13" i="15"/>
  <c r="AD13" i="15"/>
  <c r="AE13" i="15"/>
  <c r="AE2" i="15"/>
  <c r="AD2" i="15"/>
  <c r="AC2" i="15"/>
  <c r="AB2" i="15"/>
  <c r="AA3" i="15"/>
  <c r="AA4" i="15"/>
  <c r="AA5" i="15"/>
  <c r="AA6" i="15"/>
  <c r="AA7" i="15"/>
  <c r="AA8" i="15"/>
  <c r="AA9" i="15"/>
  <c r="AA10" i="15"/>
  <c r="AA11" i="15"/>
  <c r="AA12" i="15"/>
  <c r="AA13" i="15"/>
  <c r="AA2" i="15"/>
  <c r="X3" i="15"/>
  <c r="Y3" i="15"/>
  <c r="Z3" i="15"/>
  <c r="X4" i="15"/>
  <c r="Y4" i="15"/>
  <c r="Z4" i="15"/>
  <c r="X5" i="15"/>
  <c r="Y5" i="15"/>
  <c r="Z5" i="15"/>
  <c r="X6" i="15"/>
  <c r="Y6" i="15"/>
  <c r="Z6" i="15"/>
  <c r="X7" i="15"/>
  <c r="Y7" i="15"/>
  <c r="Z7" i="15"/>
  <c r="X8" i="15"/>
  <c r="Y8" i="15"/>
  <c r="Z8" i="15"/>
  <c r="X9" i="15"/>
  <c r="Y9" i="15"/>
  <c r="Z9" i="15"/>
  <c r="X10" i="15"/>
  <c r="Y10" i="15"/>
  <c r="Z10" i="15"/>
  <c r="X11" i="15"/>
  <c r="Y11" i="15"/>
  <c r="Z11" i="15"/>
  <c r="X12" i="15"/>
  <c r="Y12" i="15"/>
  <c r="Z12" i="15"/>
  <c r="X13" i="15"/>
  <c r="Y13" i="15"/>
  <c r="Z13" i="15"/>
  <c r="Z2" i="15"/>
  <c r="Y2" i="15"/>
  <c r="X2" i="15"/>
  <c r="W2" i="15"/>
  <c r="R242" i="15"/>
  <c r="R241" i="15"/>
  <c r="R240" i="15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R193" i="15"/>
  <c r="R192" i="15"/>
  <c r="R191" i="15"/>
  <c r="R190" i="15"/>
  <c r="R189" i="15"/>
  <c r="R188" i="15"/>
  <c r="R187" i="15"/>
  <c r="R186" i="15"/>
  <c r="R185" i="15"/>
  <c r="R184" i="15"/>
  <c r="R183" i="15"/>
  <c r="R182" i="15"/>
  <c r="R181" i="15"/>
  <c r="R180" i="15"/>
  <c r="R179" i="15"/>
  <c r="R178" i="15"/>
  <c r="R177" i="15"/>
  <c r="R176" i="15"/>
  <c r="R175" i="15"/>
  <c r="R174" i="15"/>
  <c r="R173" i="15"/>
  <c r="R172" i="15"/>
  <c r="R171" i="15"/>
  <c r="R170" i="15"/>
  <c r="R169" i="15"/>
  <c r="R168" i="15"/>
  <c r="R167" i="15"/>
  <c r="R166" i="15"/>
  <c r="R165" i="15"/>
  <c r="R164" i="15"/>
  <c r="R163" i="15"/>
  <c r="R162" i="15"/>
  <c r="R161" i="15"/>
  <c r="R160" i="15"/>
  <c r="R159" i="15"/>
  <c r="R158" i="15"/>
  <c r="R157" i="15"/>
  <c r="R156" i="15"/>
  <c r="R155" i="15"/>
  <c r="R154" i="15"/>
  <c r="R153" i="15"/>
  <c r="R152" i="15"/>
  <c r="R151" i="15"/>
  <c r="R150" i="15"/>
  <c r="R149" i="15"/>
  <c r="R148" i="15"/>
  <c r="R147" i="15"/>
  <c r="R146" i="15"/>
  <c r="R145" i="15"/>
  <c r="R144" i="15"/>
  <c r="R143" i="15"/>
  <c r="R142" i="15"/>
  <c r="R141" i="15"/>
  <c r="R140" i="15"/>
  <c r="R139" i="15"/>
  <c r="R138" i="15"/>
  <c r="R137" i="15"/>
  <c r="R136" i="15"/>
  <c r="R135" i="15"/>
  <c r="R134" i="15"/>
  <c r="R133" i="15"/>
  <c r="R132" i="15"/>
  <c r="R131" i="15"/>
  <c r="R130" i="15"/>
  <c r="R129" i="15"/>
  <c r="R128" i="15"/>
  <c r="R127" i="15"/>
  <c r="R126" i="15"/>
  <c r="R125" i="15"/>
  <c r="R124" i="15"/>
  <c r="R123" i="15"/>
  <c r="R121" i="15"/>
  <c r="R120" i="15"/>
  <c r="R119" i="15"/>
  <c r="R118" i="15"/>
  <c r="R117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W13" i="15" s="1"/>
  <c r="R60" i="15"/>
  <c r="R59" i="15"/>
  <c r="R58" i="15"/>
  <c r="W10" i="15" s="1"/>
  <c r="R57" i="15"/>
  <c r="W9" i="15" s="1"/>
  <c r="R56" i="15"/>
  <c r="W8" i="15" s="1"/>
  <c r="R55" i="15"/>
  <c r="R54" i="15"/>
  <c r="R53" i="15"/>
  <c r="R52" i="15"/>
  <c r="R51" i="15"/>
  <c r="W3" i="15" s="1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6" i="15"/>
  <c r="R7" i="15"/>
  <c r="R8" i="15"/>
  <c r="V8" i="15" s="1"/>
  <c r="R9" i="15"/>
  <c r="R10" i="15"/>
  <c r="V10" i="15" s="1"/>
  <c r="R11" i="15"/>
  <c r="R12" i="15"/>
  <c r="V12" i="15" s="1"/>
  <c r="R13" i="15"/>
  <c r="V13" i="15" s="1"/>
  <c r="R5" i="15"/>
  <c r="R4" i="15"/>
  <c r="R3" i="15"/>
  <c r="R2" i="15"/>
  <c r="V2" i="15" s="1"/>
  <c r="W12" i="15"/>
  <c r="W11" i="15"/>
  <c r="V11" i="15"/>
  <c r="V9" i="15"/>
  <c r="W7" i="15"/>
  <c r="V7" i="15"/>
  <c r="W6" i="15"/>
  <c r="V6" i="15"/>
  <c r="W5" i="15"/>
  <c r="V5" i="15"/>
  <c r="W4" i="15"/>
  <c r="V4" i="15"/>
  <c r="V3" i="15"/>
  <c r="Q122" i="14"/>
  <c r="P122" i="14"/>
  <c r="O122" i="14"/>
  <c r="N122" i="14"/>
  <c r="M122" i="14"/>
  <c r="L122" i="14"/>
  <c r="K122" i="14"/>
  <c r="Q121" i="14"/>
  <c r="P121" i="14"/>
  <c r="O121" i="14"/>
  <c r="N121" i="14"/>
  <c r="M121" i="14"/>
  <c r="L121" i="14"/>
  <c r="K121" i="14"/>
  <c r="Q120" i="14"/>
  <c r="P120" i="14"/>
  <c r="O120" i="14"/>
  <c r="N120" i="14"/>
  <c r="M120" i="14"/>
  <c r="L120" i="14"/>
  <c r="K120" i="14"/>
  <c r="I120" i="14" s="1"/>
  <c r="Q119" i="14"/>
  <c r="P119" i="14"/>
  <c r="O119" i="14"/>
  <c r="N119" i="14"/>
  <c r="M119" i="14"/>
  <c r="L119" i="14"/>
  <c r="K119" i="14"/>
  <c r="Q118" i="14"/>
  <c r="P118" i="14"/>
  <c r="O118" i="14"/>
  <c r="N118" i="14"/>
  <c r="M118" i="14"/>
  <c r="L118" i="14"/>
  <c r="K118" i="14"/>
  <c r="Q117" i="14"/>
  <c r="P117" i="14"/>
  <c r="O117" i="14"/>
  <c r="N117" i="14"/>
  <c r="M117" i="14"/>
  <c r="L117" i="14"/>
  <c r="K117" i="14"/>
  <c r="Q116" i="14"/>
  <c r="P116" i="14"/>
  <c r="O116" i="14"/>
  <c r="N116" i="14"/>
  <c r="M116" i="14"/>
  <c r="L116" i="14"/>
  <c r="K116" i="14"/>
  <c r="Q115" i="14"/>
  <c r="P115" i="14"/>
  <c r="O115" i="14"/>
  <c r="N115" i="14"/>
  <c r="M115" i="14"/>
  <c r="L115" i="14"/>
  <c r="K115" i="14"/>
  <c r="Q114" i="14"/>
  <c r="P114" i="14"/>
  <c r="O114" i="14"/>
  <c r="N114" i="14"/>
  <c r="M114" i="14"/>
  <c r="L114" i="14"/>
  <c r="K114" i="14"/>
  <c r="Q113" i="14"/>
  <c r="P113" i="14"/>
  <c r="O113" i="14"/>
  <c r="N113" i="14"/>
  <c r="M113" i="14"/>
  <c r="L113" i="14"/>
  <c r="K113" i="14"/>
  <c r="Q112" i="14"/>
  <c r="P112" i="14"/>
  <c r="O112" i="14"/>
  <c r="N112" i="14"/>
  <c r="M112" i="14"/>
  <c r="L112" i="14"/>
  <c r="K112" i="14"/>
  <c r="Q111" i="14"/>
  <c r="P111" i="14"/>
  <c r="O111" i="14"/>
  <c r="N111" i="14"/>
  <c r="M111" i="14"/>
  <c r="L111" i="14"/>
  <c r="K111" i="14"/>
  <c r="R110" i="14"/>
  <c r="Z27" i="14" s="1"/>
  <c r="R109" i="14"/>
  <c r="Z26" i="14" s="1"/>
  <c r="R108" i="14"/>
  <c r="Z25" i="14" s="1"/>
  <c r="R107" i="14"/>
  <c r="Z24" i="14" s="1"/>
  <c r="R106" i="14"/>
  <c r="R105" i="14"/>
  <c r="Z22" i="14" s="1"/>
  <c r="R104" i="14"/>
  <c r="Z21" i="14" s="1"/>
  <c r="R103" i="14"/>
  <c r="R102" i="14"/>
  <c r="Z19" i="14" s="1"/>
  <c r="R101" i="14"/>
  <c r="Z18" i="14" s="1"/>
  <c r="R100" i="14"/>
  <c r="Z17" i="14" s="1"/>
  <c r="R99" i="14"/>
  <c r="Z16" i="14" s="1"/>
  <c r="R98" i="14"/>
  <c r="Y27" i="14" s="1"/>
  <c r="R97" i="14"/>
  <c r="Y26" i="14" s="1"/>
  <c r="R96" i="14"/>
  <c r="Y25" i="14" s="1"/>
  <c r="R95" i="14"/>
  <c r="Y24" i="14" s="1"/>
  <c r="R94" i="14"/>
  <c r="Y23" i="14" s="1"/>
  <c r="R93" i="14"/>
  <c r="Y22" i="14" s="1"/>
  <c r="R92" i="14"/>
  <c r="Y21" i="14" s="1"/>
  <c r="R91" i="14"/>
  <c r="Y20" i="14" s="1"/>
  <c r="R90" i="14"/>
  <c r="Y19" i="14" s="1"/>
  <c r="R89" i="14"/>
  <c r="Y18" i="14" s="1"/>
  <c r="R88" i="14"/>
  <c r="Y17" i="14" s="1"/>
  <c r="R87" i="14"/>
  <c r="Y16" i="14" s="1"/>
  <c r="R86" i="14"/>
  <c r="X27" i="14" s="1"/>
  <c r="R85" i="14"/>
  <c r="X26" i="14" s="1"/>
  <c r="R84" i="14"/>
  <c r="X25" i="14" s="1"/>
  <c r="R83" i="14"/>
  <c r="X24" i="14" s="1"/>
  <c r="R82" i="14"/>
  <c r="X23" i="14" s="1"/>
  <c r="R81" i="14"/>
  <c r="X22" i="14" s="1"/>
  <c r="R80" i="14"/>
  <c r="R79" i="14"/>
  <c r="R78" i="14"/>
  <c r="X19" i="14" s="1"/>
  <c r="R77" i="14"/>
  <c r="X18" i="14" s="1"/>
  <c r="R76" i="14"/>
  <c r="X17" i="14" s="1"/>
  <c r="R75" i="14"/>
  <c r="X16" i="14" s="1"/>
  <c r="R74" i="14"/>
  <c r="V27" i="14" s="1"/>
  <c r="R73" i="14"/>
  <c r="V26" i="14" s="1"/>
  <c r="R72" i="14"/>
  <c r="V25" i="14" s="1"/>
  <c r="R71" i="14"/>
  <c r="V24" i="14" s="1"/>
  <c r="R70" i="14"/>
  <c r="V23" i="14" s="1"/>
  <c r="AB23" i="14" s="1"/>
  <c r="R69" i="14"/>
  <c r="V22" i="14" s="1"/>
  <c r="R68" i="14"/>
  <c r="V21" i="14" s="1"/>
  <c r="R67" i="14"/>
  <c r="V20" i="14" s="1"/>
  <c r="R66" i="14"/>
  <c r="V19" i="14" s="1"/>
  <c r="R65" i="14"/>
  <c r="V18" i="14" s="1"/>
  <c r="R64" i="14"/>
  <c r="V17" i="14" s="1"/>
  <c r="R63" i="14"/>
  <c r="V16" i="14" s="1"/>
  <c r="Q61" i="14"/>
  <c r="P61" i="14"/>
  <c r="O61" i="14"/>
  <c r="N61" i="14"/>
  <c r="M61" i="14"/>
  <c r="L61" i="14"/>
  <c r="K61" i="14"/>
  <c r="Q60" i="14"/>
  <c r="P60" i="14"/>
  <c r="O60" i="14"/>
  <c r="G60" i="14" s="1"/>
  <c r="N60" i="14"/>
  <c r="M60" i="14"/>
  <c r="L60" i="14"/>
  <c r="K60" i="14"/>
  <c r="Q59" i="14"/>
  <c r="P59" i="14"/>
  <c r="O59" i="14"/>
  <c r="N59" i="14"/>
  <c r="M59" i="14"/>
  <c r="L59" i="14"/>
  <c r="K59" i="14"/>
  <c r="Q58" i="14"/>
  <c r="P58" i="14"/>
  <c r="H58" i="14" s="1"/>
  <c r="O58" i="14"/>
  <c r="G58" i="14" s="1"/>
  <c r="N58" i="14"/>
  <c r="M58" i="14"/>
  <c r="L58" i="14"/>
  <c r="K58" i="14"/>
  <c r="Q57" i="14"/>
  <c r="P57" i="14"/>
  <c r="O57" i="14"/>
  <c r="N57" i="14"/>
  <c r="M57" i="14"/>
  <c r="L57" i="14"/>
  <c r="K57" i="14"/>
  <c r="Q56" i="14"/>
  <c r="P56" i="14"/>
  <c r="O56" i="14"/>
  <c r="N56" i="14"/>
  <c r="M56" i="14"/>
  <c r="L56" i="14"/>
  <c r="K56" i="14"/>
  <c r="Q55" i="14"/>
  <c r="P55" i="14"/>
  <c r="O55" i="14"/>
  <c r="N55" i="14"/>
  <c r="M55" i="14"/>
  <c r="L55" i="14"/>
  <c r="K55" i="14"/>
  <c r="Q54" i="14"/>
  <c r="P54" i="14"/>
  <c r="O54" i="14"/>
  <c r="N54" i="14"/>
  <c r="M54" i="14"/>
  <c r="L54" i="14"/>
  <c r="K54" i="14"/>
  <c r="Q53" i="14"/>
  <c r="P53" i="14"/>
  <c r="O53" i="14"/>
  <c r="N53" i="14"/>
  <c r="M53" i="14"/>
  <c r="L53" i="14"/>
  <c r="K53" i="14"/>
  <c r="Q52" i="14"/>
  <c r="I52" i="14" s="1"/>
  <c r="P52" i="14"/>
  <c r="O52" i="14"/>
  <c r="N52" i="14"/>
  <c r="M52" i="14"/>
  <c r="L52" i="14"/>
  <c r="K52" i="14"/>
  <c r="E52" i="14" s="1"/>
  <c r="Q51" i="14"/>
  <c r="P51" i="14"/>
  <c r="O51" i="14"/>
  <c r="N51" i="14"/>
  <c r="M51" i="14"/>
  <c r="L51" i="14"/>
  <c r="K51" i="14"/>
  <c r="Q50" i="14"/>
  <c r="P50" i="14"/>
  <c r="O50" i="14"/>
  <c r="N50" i="14"/>
  <c r="M50" i="14"/>
  <c r="L50" i="14"/>
  <c r="K50" i="14"/>
  <c r="R49" i="14"/>
  <c r="R48" i="14"/>
  <c r="Z12" i="14" s="1"/>
  <c r="R47" i="14"/>
  <c r="Z11" i="14" s="1"/>
  <c r="R46" i="14"/>
  <c r="Z10" i="14" s="1"/>
  <c r="R45" i="14"/>
  <c r="Z9" i="14" s="1"/>
  <c r="R44" i="14"/>
  <c r="Z8" i="14" s="1"/>
  <c r="R43" i="14"/>
  <c r="Z7" i="14" s="1"/>
  <c r="R42" i="14"/>
  <c r="Z6" i="14" s="1"/>
  <c r="R41" i="14"/>
  <c r="Z5" i="14" s="1"/>
  <c r="R40" i="14"/>
  <c r="Z4" i="14" s="1"/>
  <c r="R39" i="14"/>
  <c r="Z3" i="14" s="1"/>
  <c r="R38" i="14"/>
  <c r="Z2" i="14" s="1"/>
  <c r="R37" i="14"/>
  <c r="Y13" i="14" s="1"/>
  <c r="R36" i="14"/>
  <c r="Y12" i="14" s="1"/>
  <c r="R35" i="14"/>
  <c r="Y11" i="14" s="1"/>
  <c r="R34" i="14"/>
  <c r="R33" i="14"/>
  <c r="R32" i="14"/>
  <c r="Y8" i="14" s="1"/>
  <c r="R31" i="14"/>
  <c r="Y7" i="14" s="1"/>
  <c r="R30" i="14"/>
  <c r="Y6" i="14" s="1"/>
  <c r="R29" i="14"/>
  <c r="Y5" i="14" s="1"/>
  <c r="R28" i="14"/>
  <c r="Y4" i="14" s="1"/>
  <c r="R27" i="14"/>
  <c r="Y3" i="14" s="1"/>
  <c r="R26" i="14"/>
  <c r="Y2" i="14" s="1"/>
  <c r="R25" i="14"/>
  <c r="X13" i="14" s="1"/>
  <c r="R24" i="14"/>
  <c r="X12" i="14" s="1"/>
  <c r="Z23" i="14"/>
  <c r="R23" i="14"/>
  <c r="X11" i="14" s="1"/>
  <c r="R22" i="14"/>
  <c r="X10" i="14" s="1"/>
  <c r="X21" i="14"/>
  <c r="R21" i="14"/>
  <c r="Z20" i="14"/>
  <c r="X20" i="14"/>
  <c r="R20" i="14"/>
  <c r="X8" i="14" s="1"/>
  <c r="R19" i="14"/>
  <c r="X7" i="14" s="1"/>
  <c r="R18" i="14"/>
  <c r="X6" i="14" s="1"/>
  <c r="R17" i="14"/>
  <c r="X5" i="14" s="1"/>
  <c r="R16" i="14"/>
  <c r="X4" i="14" s="1"/>
  <c r="R15" i="14"/>
  <c r="X3" i="14" s="1"/>
  <c r="R14" i="14"/>
  <c r="X2" i="14" s="1"/>
  <c r="Z13" i="14"/>
  <c r="R13" i="14"/>
  <c r="V13" i="14" s="1"/>
  <c r="R12" i="14"/>
  <c r="V12" i="14" s="1"/>
  <c r="R11" i="14"/>
  <c r="V11" i="14" s="1"/>
  <c r="Y10" i="14"/>
  <c r="R10" i="14"/>
  <c r="V10" i="14" s="1"/>
  <c r="Y9" i="14"/>
  <c r="X9" i="14"/>
  <c r="R9" i="14"/>
  <c r="V9" i="14" s="1"/>
  <c r="R8" i="14"/>
  <c r="V8" i="14" s="1"/>
  <c r="R7" i="14"/>
  <c r="V7" i="14" s="1"/>
  <c r="R6" i="14"/>
  <c r="V6" i="14" s="1"/>
  <c r="R5" i="14"/>
  <c r="V5" i="14" s="1"/>
  <c r="R4" i="14"/>
  <c r="V4" i="14" s="1"/>
  <c r="R3" i="14"/>
  <c r="V3" i="14" s="1"/>
  <c r="R2" i="14"/>
  <c r="V2" i="14" s="1"/>
  <c r="D50" i="14" l="1"/>
  <c r="E53" i="14"/>
  <c r="I59" i="14"/>
  <c r="H60" i="14"/>
  <c r="G122" i="14"/>
  <c r="I58" i="14"/>
  <c r="F122" i="14"/>
  <c r="AB6" i="14"/>
  <c r="F54" i="14"/>
  <c r="I60" i="14"/>
  <c r="H61" i="14"/>
  <c r="I115" i="14"/>
  <c r="E121" i="14"/>
  <c r="I61" i="14"/>
  <c r="I116" i="14"/>
  <c r="I50" i="14"/>
  <c r="I117" i="14"/>
  <c r="G112" i="14"/>
  <c r="E122" i="14"/>
  <c r="D56" i="14"/>
  <c r="E56" i="14"/>
  <c r="I119" i="14"/>
  <c r="F56" i="14"/>
  <c r="R111" i="14"/>
  <c r="W16" i="14" s="1"/>
  <c r="AA16" i="14" s="1"/>
  <c r="E60" i="14"/>
  <c r="F61" i="14"/>
  <c r="G111" i="14"/>
  <c r="E115" i="14"/>
  <c r="E117" i="14"/>
  <c r="F118" i="14"/>
  <c r="G119" i="14"/>
  <c r="R51" i="14"/>
  <c r="W3" i="14" s="1"/>
  <c r="AA3" i="14" s="1"/>
  <c r="D58" i="14"/>
  <c r="F60" i="14"/>
  <c r="G61" i="14"/>
  <c r="F117" i="14"/>
  <c r="G118" i="14"/>
  <c r="R59" i="14"/>
  <c r="W11" i="14" s="1"/>
  <c r="D55" i="14"/>
  <c r="R56" i="14"/>
  <c r="W8" i="14" s="1"/>
  <c r="AA8" i="14" s="1"/>
  <c r="D52" i="14"/>
  <c r="G116" i="14"/>
  <c r="D117" i="14"/>
  <c r="E118" i="14"/>
  <c r="D121" i="14"/>
  <c r="I113" i="14"/>
  <c r="D118" i="14"/>
  <c r="R120" i="14"/>
  <c r="W25" i="14" s="1"/>
  <c r="AA25" i="14" s="1"/>
  <c r="R115" i="14"/>
  <c r="W20" i="14" s="1"/>
  <c r="D115" i="14"/>
  <c r="D113" i="14"/>
  <c r="I111" i="14"/>
  <c r="G117" i="14"/>
  <c r="H118" i="14"/>
  <c r="I121" i="14"/>
  <c r="H122" i="14"/>
  <c r="R116" i="14"/>
  <c r="W21" i="14" s="1"/>
  <c r="AA21" i="14" s="1"/>
  <c r="G115" i="14"/>
  <c r="H117" i="14"/>
  <c r="I118" i="14"/>
  <c r="G50" i="14"/>
  <c r="R55" i="14"/>
  <c r="W7" i="14" s="1"/>
  <c r="AA7" i="14" s="1"/>
  <c r="G56" i="14"/>
  <c r="F52" i="14"/>
  <c r="F53" i="14"/>
  <c r="G54" i="14"/>
  <c r="H56" i="14"/>
  <c r="AB7" i="14"/>
  <c r="I51" i="14"/>
  <c r="H54" i="14"/>
  <c r="I55" i="14"/>
  <c r="G59" i="14"/>
  <c r="D61" i="14"/>
  <c r="R50" i="14"/>
  <c r="W2" i="14" s="1"/>
  <c r="AA2" i="14" s="1"/>
  <c r="H52" i="14"/>
  <c r="H53" i="14"/>
  <c r="I54" i="14"/>
  <c r="D57" i="14"/>
  <c r="F58" i="14"/>
  <c r="D60" i="14"/>
  <c r="E61" i="14"/>
  <c r="I53" i="14"/>
  <c r="D54" i="14"/>
  <c r="R58" i="14"/>
  <c r="W10" i="14" s="1"/>
  <c r="AA10" i="14" s="1"/>
  <c r="R54" i="14"/>
  <c r="W6" i="14" s="1"/>
  <c r="AA6" i="14" s="1"/>
  <c r="R60" i="14"/>
  <c r="W12" i="14" s="1"/>
  <c r="AA12" i="14" s="1"/>
  <c r="H111" i="14"/>
  <c r="F113" i="14"/>
  <c r="F114" i="14"/>
  <c r="H119" i="14"/>
  <c r="F57" i="14"/>
  <c r="H50" i="14"/>
  <c r="D53" i="14"/>
  <c r="G57" i="14"/>
  <c r="AB16" i="14"/>
  <c r="G113" i="14"/>
  <c r="G114" i="14"/>
  <c r="F115" i="14"/>
  <c r="D122" i="14"/>
  <c r="H57" i="14"/>
  <c r="AB17" i="14"/>
  <c r="AB25" i="14"/>
  <c r="H113" i="14"/>
  <c r="H114" i="14"/>
  <c r="R119" i="14"/>
  <c r="W24" i="14" s="1"/>
  <c r="AA24" i="14" s="1"/>
  <c r="F121" i="14"/>
  <c r="I57" i="14"/>
  <c r="AB18" i="14"/>
  <c r="E111" i="14"/>
  <c r="E113" i="14"/>
  <c r="I114" i="14"/>
  <c r="H115" i="14"/>
  <c r="E119" i="14"/>
  <c r="G121" i="14"/>
  <c r="F50" i="14"/>
  <c r="G52" i="14"/>
  <c r="G53" i="14"/>
  <c r="I56" i="14"/>
  <c r="E57" i="14"/>
  <c r="D111" i="14"/>
  <c r="E114" i="14"/>
  <c r="D119" i="14"/>
  <c r="G120" i="14"/>
  <c r="H121" i="14"/>
  <c r="F111" i="14"/>
  <c r="D114" i="14"/>
  <c r="F119" i="14"/>
  <c r="I122" i="14"/>
  <c r="AB24" i="14"/>
  <c r="AB26" i="14"/>
  <c r="AB21" i="14"/>
  <c r="AB10" i="14"/>
  <c r="AB11" i="14"/>
  <c r="AB5" i="14"/>
  <c r="AB13" i="14"/>
  <c r="AA11" i="14"/>
  <c r="H55" i="14"/>
  <c r="G55" i="14"/>
  <c r="I112" i="14"/>
  <c r="R112" i="14"/>
  <c r="W17" i="14" s="1"/>
  <c r="AA17" i="14" s="1"/>
  <c r="AB19" i="14"/>
  <c r="AB27" i="14"/>
  <c r="H51" i="14"/>
  <c r="G51" i="14"/>
  <c r="AB20" i="14"/>
  <c r="R52" i="14"/>
  <c r="W4" i="14" s="1"/>
  <c r="AA4" i="14" s="1"/>
  <c r="D51" i="14"/>
  <c r="AA20" i="14"/>
  <c r="AB8" i="14"/>
  <c r="D59" i="14"/>
  <c r="D112" i="14"/>
  <c r="D116" i="14"/>
  <c r="D120" i="14"/>
  <c r="AB22" i="14"/>
  <c r="R53" i="14"/>
  <c r="W5" i="14" s="1"/>
  <c r="AA5" i="14" s="1"/>
  <c r="R61" i="14"/>
  <c r="W13" i="14" s="1"/>
  <c r="AA13" i="14" s="1"/>
  <c r="R114" i="14"/>
  <c r="W19" i="14" s="1"/>
  <c r="AA19" i="14" s="1"/>
  <c r="R118" i="14"/>
  <c r="W23" i="14" s="1"/>
  <c r="AA23" i="14" s="1"/>
  <c r="R121" i="14"/>
  <c r="W26" i="14" s="1"/>
  <c r="AA26" i="14" s="1"/>
  <c r="F51" i="14"/>
  <c r="F55" i="14"/>
  <c r="F59" i="14"/>
  <c r="F112" i="14"/>
  <c r="F116" i="14"/>
  <c r="F120" i="14"/>
  <c r="AB2" i="14"/>
  <c r="AB3" i="14"/>
  <c r="AB4" i="14"/>
  <c r="AB9" i="14"/>
  <c r="AB12" i="14"/>
  <c r="H59" i="14"/>
  <c r="H112" i="14"/>
  <c r="H116" i="14"/>
  <c r="H120" i="14"/>
  <c r="R57" i="14"/>
  <c r="W9" i="14" s="1"/>
  <c r="AA9" i="14" s="1"/>
  <c r="E59" i="14"/>
  <c r="R122" i="14"/>
  <c r="W27" i="14" s="1"/>
  <c r="AA27" i="14" s="1"/>
  <c r="E51" i="14"/>
  <c r="E112" i="14"/>
  <c r="E120" i="14"/>
  <c r="E50" i="14"/>
  <c r="E54" i="14"/>
  <c r="E58" i="14"/>
  <c r="R113" i="14"/>
  <c r="W18" i="14" s="1"/>
  <c r="AA18" i="14" s="1"/>
  <c r="R117" i="14"/>
  <c r="W22" i="14" s="1"/>
  <c r="AA22" i="14" s="1"/>
  <c r="E55" i="14"/>
  <c r="E116" i="14"/>
  <c r="K46" i="7"/>
  <c r="L46" i="7"/>
  <c r="D46" i="7" s="1"/>
  <c r="M46" i="7"/>
  <c r="N46" i="7"/>
  <c r="O46" i="7"/>
  <c r="P46" i="7"/>
  <c r="Q46" i="7"/>
  <c r="K2" i="11"/>
  <c r="L2" i="11"/>
  <c r="M2" i="11"/>
  <c r="N2" i="11"/>
  <c r="O2" i="11"/>
  <c r="P2" i="11"/>
  <c r="Q2" i="11"/>
  <c r="K3" i="11"/>
  <c r="L3" i="11"/>
  <c r="M3" i="11"/>
  <c r="N3" i="11"/>
  <c r="O3" i="11"/>
  <c r="P3" i="11"/>
  <c r="Q3" i="11"/>
  <c r="K4" i="11"/>
  <c r="L4" i="11"/>
  <c r="M4" i="11"/>
  <c r="N4" i="11"/>
  <c r="O4" i="11"/>
  <c r="P4" i="11"/>
  <c r="Q4" i="11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E2" i="11"/>
  <c r="F2" i="11"/>
  <c r="G2" i="11"/>
  <c r="H2" i="11"/>
  <c r="I2" i="11"/>
  <c r="E3" i="11"/>
  <c r="F3" i="11"/>
  <c r="G3" i="11"/>
  <c r="H3" i="11"/>
  <c r="I3" i="11"/>
  <c r="E4" i="11"/>
  <c r="F4" i="11"/>
  <c r="G4" i="11"/>
  <c r="H4" i="11"/>
  <c r="I4" i="11"/>
  <c r="E5" i="11"/>
  <c r="F5" i="11"/>
  <c r="G5" i="11"/>
  <c r="H5" i="11"/>
  <c r="I5" i="11"/>
  <c r="E6" i="11"/>
  <c r="F6" i="11"/>
  <c r="G6" i="11"/>
  <c r="H6" i="11"/>
  <c r="I6" i="11"/>
  <c r="E7" i="11"/>
  <c r="F7" i="11"/>
  <c r="G7" i="11"/>
  <c r="H7" i="11"/>
  <c r="I7" i="11"/>
  <c r="D3" i="11"/>
  <c r="D4" i="11"/>
  <c r="D5" i="11"/>
  <c r="D6" i="11"/>
  <c r="D7" i="11"/>
  <c r="D2" i="11"/>
  <c r="I46" i="7" l="1"/>
  <c r="F46" i="7"/>
  <c r="E46" i="7"/>
  <c r="H46" i="7"/>
  <c r="G46" i="7"/>
  <c r="R13" i="3"/>
  <c r="V13" i="3" s="1"/>
  <c r="R14" i="3"/>
  <c r="R15" i="3"/>
  <c r="R16" i="3"/>
  <c r="R17" i="3"/>
  <c r="R18" i="3"/>
  <c r="R19" i="3"/>
  <c r="R20" i="3"/>
  <c r="R21" i="3"/>
  <c r="R22" i="3"/>
  <c r="R23" i="3"/>
  <c r="R24" i="3"/>
  <c r="R25" i="3"/>
  <c r="AB25" i="13" l="1"/>
  <c r="AB19" i="13"/>
  <c r="R74" i="13"/>
  <c r="V27" i="13" s="1"/>
  <c r="R73" i="13"/>
  <c r="V26" i="13" s="1"/>
  <c r="R72" i="13"/>
  <c r="V25" i="13" s="1"/>
  <c r="R71" i="13"/>
  <c r="V24" i="13" s="1"/>
  <c r="R70" i="13"/>
  <c r="V23" i="13" s="1"/>
  <c r="R69" i="13"/>
  <c r="V22" i="13" s="1"/>
  <c r="R68" i="13"/>
  <c r="V21" i="13" s="1"/>
  <c r="R67" i="13"/>
  <c r="V20" i="13" s="1"/>
  <c r="R66" i="13"/>
  <c r="V19" i="13" s="1"/>
  <c r="R65" i="13"/>
  <c r="V18" i="13" s="1"/>
  <c r="R64" i="13"/>
  <c r="V17" i="13" s="1"/>
  <c r="R63" i="13"/>
  <c r="V16" i="13" s="1"/>
  <c r="Q122" i="13"/>
  <c r="P122" i="13"/>
  <c r="O122" i="13"/>
  <c r="N122" i="13"/>
  <c r="M122" i="13"/>
  <c r="E122" i="13" s="1"/>
  <c r="L122" i="13"/>
  <c r="K122" i="13"/>
  <c r="Q121" i="13"/>
  <c r="P121" i="13"/>
  <c r="O121" i="13"/>
  <c r="N121" i="13"/>
  <c r="M121" i="13"/>
  <c r="L121" i="13"/>
  <c r="K121" i="13"/>
  <c r="Q120" i="13"/>
  <c r="P120" i="13"/>
  <c r="O120" i="13"/>
  <c r="N120" i="13"/>
  <c r="M120" i="13"/>
  <c r="L120" i="13"/>
  <c r="K120" i="13"/>
  <c r="Q119" i="13"/>
  <c r="P119" i="13"/>
  <c r="O119" i="13"/>
  <c r="N119" i="13"/>
  <c r="M119" i="13"/>
  <c r="L119" i="13"/>
  <c r="K119" i="13"/>
  <c r="Q118" i="13"/>
  <c r="P118" i="13"/>
  <c r="O118" i="13"/>
  <c r="N118" i="13"/>
  <c r="M118" i="13"/>
  <c r="L118" i="13"/>
  <c r="K118" i="13"/>
  <c r="Q117" i="13"/>
  <c r="P117" i="13"/>
  <c r="O117" i="13"/>
  <c r="N117" i="13"/>
  <c r="M117" i="13"/>
  <c r="L117" i="13"/>
  <c r="K117" i="13"/>
  <c r="Q116" i="13"/>
  <c r="P116" i="13"/>
  <c r="O116" i="13"/>
  <c r="N116" i="13"/>
  <c r="M116" i="13"/>
  <c r="L116" i="13"/>
  <c r="K116" i="13"/>
  <c r="Q115" i="13"/>
  <c r="P115" i="13"/>
  <c r="O115" i="13"/>
  <c r="N115" i="13"/>
  <c r="M115" i="13"/>
  <c r="L115" i="13"/>
  <c r="K115" i="13"/>
  <c r="Q114" i="13"/>
  <c r="P114" i="13"/>
  <c r="O114" i="13"/>
  <c r="N114" i="13"/>
  <c r="M114" i="13"/>
  <c r="L114" i="13"/>
  <c r="K114" i="13"/>
  <c r="Q113" i="13"/>
  <c r="P113" i="13"/>
  <c r="O113" i="13"/>
  <c r="N113" i="13"/>
  <c r="M113" i="13"/>
  <c r="L113" i="13"/>
  <c r="K113" i="13"/>
  <c r="Q112" i="13"/>
  <c r="P112" i="13"/>
  <c r="O112" i="13"/>
  <c r="N112" i="13"/>
  <c r="M112" i="13"/>
  <c r="L112" i="13"/>
  <c r="K112" i="13"/>
  <c r="Q111" i="13"/>
  <c r="P111" i="13"/>
  <c r="O111" i="13"/>
  <c r="N111" i="13"/>
  <c r="M111" i="13"/>
  <c r="L111" i="13"/>
  <c r="K111" i="13"/>
  <c r="R110" i="13"/>
  <c r="Z27" i="13" s="1"/>
  <c r="R109" i="13"/>
  <c r="Z26" i="13" s="1"/>
  <c r="R108" i="13"/>
  <c r="Z25" i="13" s="1"/>
  <c r="R107" i="13"/>
  <c r="Z24" i="13" s="1"/>
  <c r="R106" i="13"/>
  <c r="Z23" i="13" s="1"/>
  <c r="R105" i="13"/>
  <c r="Z22" i="13" s="1"/>
  <c r="R104" i="13"/>
  <c r="Z21" i="13" s="1"/>
  <c r="R103" i="13"/>
  <c r="Z20" i="13" s="1"/>
  <c r="R102" i="13"/>
  <c r="Z19" i="13" s="1"/>
  <c r="R101" i="13"/>
  <c r="Z18" i="13" s="1"/>
  <c r="R100" i="13"/>
  <c r="Z17" i="13" s="1"/>
  <c r="R99" i="13"/>
  <c r="Z16" i="13" s="1"/>
  <c r="R98" i="13"/>
  <c r="Y27" i="13" s="1"/>
  <c r="AB27" i="13" s="1"/>
  <c r="R97" i="13"/>
  <c r="Y26" i="13" s="1"/>
  <c r="AB26" i="13" s="1"/>
  <c r="R96" i="13"/>
  <c r="Y25" i="13" s="1"/>
  <c r="R95" i="13"/>
  <c r="Y24" i="13" s="1"/>
  <c r="AB24" i="13" s="1"/>
  <c r="R94" i="13"/>
  <c r="Y23" i="13" s="1"/>
  <c r="AB23" i="13" s="1"/>
  <c r="R93" i="13"/>
  <c r="Y22" i="13" s="1"/>
  <c r="AB22" i="13" s="1"/>
  <c r="R92" i="13"/>
  <c r="Y21" i="13" s="1"/>
  <c r="AB21" i="13" s="1"/>
  <c r="R91" i="13"/>
  <c r="Y20" i="13" s="1"/>
  <c r="AB20" i="13" s="1"/>
  <c r="R90" i="13"/>
  <c r="Y19" i="13" s="1"/>
  <c r="R89" i="13"/>
  <c r="Y18" i="13" s="1"/>
  <c r="AB18" i="13" s="1"/>
  <c r="R88" i="13"/>
  <c r="Y17" i="13" s="1"/>
  <c r="AB17" i="13" s="1"/>
  <c r="R87" i="13"/>
  <c r="Y16" i="13" s="1"/>
  <c r="AB16" i="13" s="1"/>
  <c r="R86" i="13"/>
  <c r="X27" i="13" s="1"/>
  <c r="R85" i="13"/>
  <c r="X26" i="13" s="1"/>
  <c r="R84" i="13"/>
  <c r="X25" i="13" s="1"/>
  <c r="R83" i="13"/>
  <c r="X24" i="13" s="1"/>
  <c r="R82" i="13"/>
  <c r="X23" i="13" s="1"/>
  <c r="R81" i="13"/>
  <c r="X22" i="13" s="1"/>
  <c r="R80" i="13"/>
  <c r="X21" i="13" s="1"/>
  <c r="R79" i="13"/>
  <c r="X20" i="13" s="1"/>
  <c r="R78" i="13"/>
  <c r="X19" i="13" s="1"/>
  <c r="R77" i="13"/>
  <c r="X18" i="13" s="1"/>
  <c r="R76" i="13"/>
  <c r="X17" i="13" s="1"/>
  <c r="R75" i="13"/>
  <c r="X16" i="13" s="1"/>
  <c r="Q61" i="13"/>
  <c r="P61" i="13"/>
  <c r="O61" i="13"/>
  <c r="N61" i="13"/>
  <c r="M61" i="13"/>
  <c r="L61" i="13"/>
  <c r="K61" i="13"/>
  <c r="Q60" i="13"/>
  <c r="P60" i="13"/>
  <c r="O60" i="13"/>
  <c r="N60" i="13"/>
  <c r="M60" i="13"/>
  <c r="L60" i="13"/>
  <c r="K60" i="13"/>
  <c r="Q59" i="13"/>
  <c r="P59" i="13"/>
  <c r="O59" i="13"/>
  <c r="N59" i="13"/>
  <c r="M59" i="13"/>
  <c r="L59" i="13"/>
  <c r="K59" i="13"/>
  <c r="Q58" i="13"/>
  <c r="P58" i="13"/>
  <c r="O58" i="13"/>
  <c r="N58" i="13"/>
  <c r="M58" i="13"/>
  <c r="L58" i="13"/>
  <c r="K58" i="13"/>
  <c r="Q57" i="13"/>
  <c r="P57" i="13"/>
  <c r="O57" i="13"/>
  <c r="N57" i="13"/>
  <c r="M57" i="13"/>
  <c r="L57" i="13"/>
  <c r="K57" i="13"/>
  <c r="Q56" i="13"/>
  <c r="P56" i="13"/>
  <c r="O56" i="13"/>
  <c r="N56" i="13"/>
  <c r="M56" i="13"/>
  <c r="L56" i="13"/>
  <c r="K56" i="13"/>
  <c r="F56" i="13" s="1"/>
  <c r="Q55" i="13"/>
  <c r="P55" i="13"/>
  <c r="O55" i="13"/>
  <c r="N55" i="13"/>
  <c r="M55" i="13"/>
  <c r="L55" i="13"/>
  <c r="K55" i="13"/>
  <c r="Q54" i="13"/>
  <c r="P54" i="13"/>
  <c r="O54" i="13"/>
  <c r="N54" i="13"/>
  <c r="M54" i="13"/>
  <c r="L54" i="13"/>
  <c r="K54" i="13"/>
  <c r="Q53" i="13"/>
  <c r="P53" i="13"/>
  <c r="O53" i="13"/>
  <c r="N53" i="13"/>
  <c r="M53" i="13"/>
  <c r="E53" i="13" s="1"/>
  <c r="L53" i="13"/>
  <c r="K53" i="13"/>
  <c r="Q52" i="13"/>
  <c r="P52" i="13"/>
  <c r="O52" i="13"/>
  <c r="N52" i="13"/>
  <c r="M52" i="13"/>
  <c r="L52" i="13"/>
  <c r="K52" i="13"/>
  <c r="Q51" i="13"/>
  <c r="P51" i="13"/>
  <c r="O51" i="13"/>
  <c r="N51" i="13"/>
  <c r="M51" i="13"/>
  <c r="L51" i="13"/>
  <c r="K51" i="13"/>
  <c r="Q50" i="13"/>
  <c r="P50" i="13"/>
  <c r="O50" i="13"/>
  <c r="N50" i="13"/>
  <c r="M50" i="13"/>
  <c r="L50" i="13"/>
  <c r="K50" i="13"/>
  <c r="R49" i="13"/>
  <c r="Z13" i="13" s="1"/>
  <c r="R48" i="13"/>
  <c r="Z12" i="13" s="1"/>
  <c r="R47" i="13"/>
  <c r="Z11" i="13" s="1"/>
  <c r="R46" i="13"/>
  <c r="Z10" i="13" s="1"/>
  <c r="R45" i="13"/>
  <c r="Z9" i="13" s="1"/>
  <c r="R44" i="13"/>
  <c r="Z8" i="13" s="1"/>
  <c r="R43" i="13"/>
  <c r="Z7" i="13" s="1"/>
  <c r="R42" i="13"/>
  <c r="Z6" i="13" s="1"/>
  <c r="R41" i="13"/>
  <c r="Z5" i="13" s="1"/>
  <c r="R40" i="13"/>
  <c r="Z4" i="13" s="1"/>
  <c r="R39" i="13"/>
  <c r="Z3" i="13" s="1"/>
  <c r="R38" i="13"/>
  <c r="Z2" i="13" s="1"/>
  <c r="R37" i="13"/>
  <c r="Y13" i="13" s="1"/>
  <c r="R36" i="13"/>
  <c r="Y12" i="13" s="1"/>
  <c r="R35" i="13"/>
  <c r="Y11" i="13" s="1"/>
  <c r="R34" i="13"/>
  <c r="Y10" i="13" s="1"/>
  <c r="R33" i="13"/>
  <c r="Y9" i="13" s="1"/>
  <c r="R32" i="13"/>
  <c r="Y8" i="13" s="1"/>
  <c r="R31" i="13"/>
  <c r="Y7" i="13" s="1"/>
  <c r="R30" i="13"/>
  <c r="Y6" i="13" s="1"/>
  <c r="R29" i="13"/>
  <c r="Y5" i="13" s="1"/>
  <c r="R28" i="13"/>
  <c r="Y4" i="13" s="1"/>
  <c r="R27" i="13"/>
  <c r="Y3" i="13" s="1"/>
  <c r="R26" i="13"/>
  <c r="Y2" i="13" s="1"/>
  <c r="R25" i="13"/>
  <c r="X13" i="13" s="1"/>
  <c r="R24" i="13"/>
  <c r="X12" i="13" s="1"/>
  <c r="R23" i="13"/>
  <c r="X11" i="13" s="1"/>
  <c r="R22" i="13"/>
  <c r="X10" i="13" s="1"/>
  <c r="R21" i="13"/>
  <c r="X9" i="13" s="1"/>
  <c r="R20" i="13"/>
  <c r="X8" i="13" s="1"/>
  <c r="R19" i="13"/>
  <c r="X7" i="13" s="1"/>
  <c r="R18" i="13"/>
  <c r="X6" i="13" s="1"/>
  <c r="R17" i="13"/>
  <c r="X5" i="13" s="1"/>
  <c r="R16" i="13"/>
  <c r="X4" i="13" s="1"/>
  <c r="R15" i="13"/>
  <c r="X3" i="13" s="1"/>
  <c r="R14" i="13"/>
  <c r="X2" i="13" s="1"/>
  <c r="R13" i="13"/>
  <c r="R12" i="13"/>
  <c r="R11" i="13"/>
  <c r="R10" i="13"/>
  <c r="R9" i="13"/>
  <c r="R8" i="13"/>
  <c r="R7" i="13"/>
  <c r="V7" i="13" s="1"/>
  <c r="V7" i="12" s="1"/>
  <c r="R6" i="13"/>
  <c r="V6" i="13" s="1"/>
  <c r="V6" i="12" s="1"/>
  <c r="R5" i="13"/>
  <c r="V5" i="13" s="1"/>
  <c r="V5" i="12" s="1"/>
  <c r="R4" i="13"/>
  <c r="V4" i="13" s="1"/>
  <c r="V4" i="12" s="1"/>
  <c r="R3" i="13"/>
  <c r="V3" i="13" s="1"/>
  <c r="V3" i="12" s="1"/>
  <c r="R2" i="13"/>
  <c r="V2" i="13" s="1"/>
  <c r="V2" i="12" s="1"/>
  <c r="Z26" i="3"/>
  <c r="Y26" i="3"/>
  <c r="AB26" i="3" s="1"/>
  <c r="V26" i="3"/>
  <c r="Z25" i="3"/>
  <c r="Y25" i="3"/>
  <c r="AB25" i="3" s="1"/>
  <c r="X25" i="3"/>
  <c r="Z23" i="3"/>
  <c r="Z20" i="3"/>
  <c r="Z19" i="3"/>
  <c r="Y19" i="3"/>
  <c r="AB19" i="3" s="1"/>
  <c r="X19" i="3"/>
  <c r="Z17" i="3"/>
  <c r="X13" i="3"/>
  <c r="Z12" i="3"/>
  <c r="X12" i="3"/>
  <c r="Z11" i="3"/>
  <c r="Y11" i="3"/>
  <c r="X11" i="3"/>
  <c r="Y10" i="3"/>
  <c r="X10" i="3"/>
  <c r="X9" i="3"/>
  <c r="X8" i="3"/>
  <c r="X7" i="3"/>
  <c r="Z6" i="3"/>
  <c r="X6" i="3"/>
  <c r="Z5" i="3"/>
  <c r="Y5" i="3"/>
  <c r="X5" i="3"/>
  <c r="Y4" i="3"/>
  <c r="X4" i="3"/>
  <c r="X3" i="3"/>
  <c r="X2" i="3"/>
  <c r="Q112" i="7"/>
  <c r="P112" i="7"/>
  <c r="O112" i="7"/>
  <c r="N112" i="7"/>
  <c r="M112" i="7"/>
  <c r="L112" i="7"/>
  <c r="K112" i="7"/>
  <c r="Q111" i="7"/>
  <c r="P111" i="7"/>
  <c r="O111" i="7"/>
  <c r="N111" i="7"/>
  <c r="M111" i="7"/>
  <c r="L111" i="7"/>
  <c r="K111" i="7"/>
  <c r="Q110" i="7"/>
  <c r="P110" i="7"/>
  <c r="O110" i="7"/>
  <c r="N110" i="7"/>
  <c r="M110" i="7"/>
  <c r="L110" i="7"/>
  <c r="K110" i="7"/>
  <c r="Q109" i="7"/>
  <c r="P109" i="7"/>
  <c r="O109" i="7"/>
  <c r="N109" i="7"/>
  <c r="M109" i="7"/>
  <c r="L109" i="7"/>
  <c r="K109" i="7"/>
  <c r="Q108" i="7"/>
  <c r="P108" i="7"/>
  <c r="O108" i="7"/>
  <c r="N108" i="7"/>
  <c r="M108" i="7"/>
  <c r="L108" i="7"/>
  <c r="K108" i="7"/>
  <c r="Q107" i="7"/>
  <c r="P107" i="7"/>
  <c r="O107" i="7"/>
  <c r="N107" i="7"/>
  <c r="M107" i="7"/>
  <c r="L107" i="7"/>
  <c r="K107" i="7"/>
  <c r="Q106" i="7"/>
  <c r="P106" i="7"/>
  <c r="O106" i="7"/>
  <c r="N106" i="7"/>
  <c r="M106" i="7"/>
  <c r="L106" i="7"/>
  <c r="K106" i="7"/>
  <c r="Q105" i="7"/>
  <c r="P105" i="7"/>
  <c r="O105" i="7"/>
  <c r="N105" i="7"/>
  <c r="M105" i="7"/>
  <c r="L105" i="7"/>
  <c r="K105" i="7"/>
  <c r="Q104" i="7"/>
  <c r="P104" i="7"/>
  <c r="O104" i="7"/>
  <c r="N104" i="7"/>
  <c r="M104" i="7"/>
  <c r="L104" i="7"/>
  <c r="K104" i="7"/>
  <c r="Q103" i="7"/>
  <c r="P103" i="7"/>
  <c r="O103" i="7"/>
  <c r="N103" i="7"/>
  <c r="M103" i="7"/>
  <c r="L103" i="7"/>
  <c r="K103" i="7"/>
  <c r="Q102" i="7"/>
  <c r="P102" i="7"/>
  <c r="O102" i="7"/>
  <c r="N102" i="7"/>
  <c r="M102" i="7"/>
  <c r="L102" i="7"/>
  <c r="K102" i="7"/>
  <c r="Q56" i="7"/>
  <c r="P56" i="7"/>
  <c r="O56" i="7"/>
  <c r="N56" i="7"/>
  <c r="M56" i="7"/>
  <c r="L56" i="7"/>
  <c r="K56" i="7"/>
  <c r="Q55" i="7"/>
  <c r="P55" i="7"/>
  <c r="O55" i="7"/>
  <c r="N55" i="7"/>
  <c r="M55" i="7"/>
  <c r="L55" i="7"/>
  <c r="K55" i="7"/>
  <c r="Q54" i="7"/>
  <c r="P54" i="7"/>
  <c r="O54" i="7"/>
  <c r="N54" i="7"/>
  <c r="M54" i="7"/>
  <c r="L54" i="7"/>
  <c r="K54" i="7"/>
  <c r="Q53" i="7"/>
  <c r="P53" i="7"/>
  <c r="O53" i="7"/>
  <c r="N53" i="7"/>
  <c r="M53" i="7"/>
  <c r="L53" i="7"/>
  <c r="K53" i="7"/>
  <c r="Q52" i="7"/>
  <c r="P52" i="7"/>
  <c r="O52" i="7"/>
  <c r="N52" i="7"/>
  <c r="M52" i="7"/>
  <c r="L52" i="7"/>
  <c r="K52" i="7"/>
  <c r="Q51" i="7"/>
  <c r="P51" i="7"/>
  <c r="O51" i="7"/>
  <c r="N51" i="7"/>
  <c r="M51" i="7"/>
  <c r="L51" i="7"/>
  <c r="K51" i="7"/>
  <c r="Q50" i="7"/>
  <c r="P50" i="7"/>
  <c r="O50" i="7"/>
  <c r="N50" i="7"/>
  <c r="M50" i="7"/>
  <c r="L50" i="7"/>
  <c r="K50" i="7"/>
  <c r="Q49" i="7"/>
  <c r="P49" i="7"/>
  <c r="O49" i="7"/>
  <c r="N49" i="7"/>
  <c r="M49" i="7"/>
  <c r="L49" i="7"/>
  <c r="K49" i="7"/>
  <c r="Q48" i="7"/>
  <c r="P48" i="7"/>
  <c r="O48" i="7"/>
  <c r="N48" i="7"/>
  <c r="M48" i="7"/>
  <c r="L48" i="7"/>
  <c r="K48" i="7"/>
  <c r="Q47" i="7"/>
  <c r="P47" i="7"/>
  <c r="O47" i="7"/>
  <c r="N47" i="7"/>
  <c r="M47" i="7"/>
  <c r="L47" i="7"/>
  <c r="K47" i="7"/>
  <c r="Q112" i="4"/>
  <c r="P112" i="4"/>
  <c r="O112" i="4"/>
  <c r="N112" i="4"/>
  <c r="M112" i="4"/>
  <c r="L112" i="4"/>
  <c r="K112" i="4"/>
  <c r="Q111" i="4"/>
  <c r="P111" i="4"/>
  <c r="O111" i="4"/>
  <c r="N111" i="4"/>
  <c r="M111" i="4"/>
  <c r="L111" i="4"/>
  <c r="K111" i="4"/>
  <c r="Q110" i="4"/>
  <c r="P110" i="4"/>
  <c r="O110" i="4"/>
  <c r="N110" i="4"/>
  <c r="M110" i="4"/>
  <c r="L110" i="4"/>
  <c r="K110" i="4"/>
  <c r="Q109" i="4"/>
  <c r="P109" i="4"/>
  <c r="O109" i="4"/>
  <c r="N109" i="4"/>
  <c r="M109" i="4"/>
  <c r="L109" i="4"/>
  <c r="K109" i="4"/>
  <c r="Q108" i="4"/>
  <c r="P108" i="4"/>
  <c r="O108" i="4"/>
  <c r="N108" i="4"/>
  <c r="M108" i="4"/>
  <c r="L108" i="4"/>
  <c r="K108" i="4"/>
  <c r="Q107" i="4"/>
  <c r="P107" i="4"/>
  <c r="O107" i="4"/>
  <c r="N107" i="4"/>
  <c r="M107" i="4"/>
  <c r="L107" i="4"/>
  <c r="K107" i="4"/>
  <c r="Q106" i="4"/>
  <c r="P106" i="4"/>
  <c r="O106" i="4"/>
  <c r="N106" i="4"/>
  <c r="M106" i="4"/>
  <c r="L106" i="4"/>
  <c r="K106" i="4"/>
  <c r="Q105" i="4"/>
  <c r="P105" i="4"/>
  <c r="O105" i="4"/>
  <c r="N105" i="4"/>
  <c r="M105" i="4"/>
  <c r="L105" i="4"/>
  <c r="K105" i="4"/>
  <c r="Q104" i="4"/>
  <c r="P104" i="4"/>
  <c r="O104" i="4"/>
  <c r="N104" i="4"/>
  <c r="M104" i="4"/>
  <c r="L104" i="4"/>
  <c r="K104" i="4"/>
  <c r="Q103" i="4"/>
  <c r="P103" i="4"/>
  <c r="O103" i="4"/>
  <c r="N103" i="4"/>
  <c r="M103" i="4"/>
  <c r="L103" i="4"/>
  <c r="K103" i="4"/>
  <c r="Q102" i="4"/>
  <c r="P102" i="4"/>
  <c r="O102" i="4"/>
  <c r="N102" i="4"/>
  <c r="M102" i="4"/>
  <c r="L102" i="4"/>
  <c r="K102" i="4"/>
  <c r="Q56" i="4"/>
  <c r="P56" i="4"/>
  <c r="O56" i="4"/>
  <c r="N56" i="4"/>
  <c r="M56" i="4"/>
  <c r="L56" i="4"/>
  <c r="K56" i="4"/>
  <c r="Q55" i="4"/>
  <c r="P55" i="4"/>
  <c r="O55" i="4"/>
  <c r="N55" i="4"/>
  <c r="M55" i="4"/>
  <c r="L55" i="4"/>
  <c r="K55" i="4"/>
  <c r="Q54" i="4"/>
  <c r="P54" i="4"/>
  <c r="O54" i="4"/>
  <c r="N54" i="4"/>
  <c r="M54" i="4"/>
  <c r="L54" i="4"/>
  <c r="K54" i="4"/>
  <c r="Q53" i="4"/>
  <c r="P53" i="4"/>
  <c r="O53" i="4"/>
  <c r="N53" i="4"/>
  <c r="M53" i="4"/>
  <c r="L53" i="4"/>
  <c r="K53" i="4"/>
  <c r="Q52" i="4"/>
  <c r="P52" i="4"/>
  <c r="O52" i="4"/>
  <c r="N52" i="4"/>
  <c r="M52" i="4"/>
  <c r="L52" i="4"/>
  <c r="K52" i="4"/>
  <c r="Q51" i="4"/>
  <c r="P51" i="4"/>
  <c r="O51" i="4"/>
  <c r="N51" i="4"/>
  <c r="M51" i="4"/>
  <c r="L51" i="4"/>
  <c r="K51" i="4"/>
  <c r="Q50" i="4"/>
  <c r="P50" i="4"/>
  <c r="O50" i="4"/>
  <c r="N50" i="4"/>
  <c r="M50" i="4"/>
  <c r="L50" i="4"/>
  <c r="K50" i="4"/>
  <c r="Q49" i="4"/>
  <c r="P49" i="4"/>
  <c r="O49" i="4"/>
  <c r="N49" i="4"/>
  <c r="M49" i="4"/>
  <c r="L49" i="4"/>
  <c r="K49" i="4"/>
  <c r="Q48" i="4"/>
  <c r="P48" i="4"/>
  <c r="O48" i="4"/>
  <c r="N48" i="4"/>
  <c r="M48" i="4"/>
  <c r="L48" i="4"/>
  <c r="K48" i="4"/>
  <c r="Q47" i="4"/>
  <c r="P47" i="4"/>
  <c r="O47" i="4"/>
  <c r="N47" i="4"/>
  <c r="M47" i="4"/>
  <c r="L47" i="4"/>
  <c r="K47" i="4"/>
  <c r="Q46" i="4"/>
  <c r="P46" i="4"/>
  <c r="O46" i="4"/>
  <c r="N46" i="4"/>
  <c r="M46" i="4"/>
  <c r="L46" i="4"/>
  <c r="K46" i="4"/>
  <c r="Q122" i="3"/>
  <c r="P122" i="3"/>
  <c r="H122" i="3" s="1"/>
  <c r="O122" i="3"/>
  <c r="G122" i="3" s="1"/>
  <c r="N122" i="3"/>
  <c r="F122" i="3" s="1"/>
  <c r="M122" i="3"/>
  <c r="E122" i="3" s="1"/>
  <c r="L122" i="3"/>
  <c r="D122" i="3" s="1"/>
  <c r="K122" i="3"/>
  <c r="Q121" i="3"/>
  <c r="P121" i="3"/>
  <c r="O121" i="3"/>
  <c r="N121" i="3"/>
  <c r="M121" i="3"/>
  <c r="L121" i="3"/>
  <c r="D121" i="3" s="1"/>
  <c r="K121" i="3"/>
  <c r="H121" i="3"/>
  <c r="Q120" i="3"/>
  <c r="P120" i="3"/>
  <c r="H120" i="3" s="1"/>
  <c r="O120" i="3"/>
  <c r="G120" i="3" s="1"/>
  <c r="N120" i="3"/>
  <c r="M120" i="3"/>
  <c r="R122" i="3" s="1"/>
  <c r="W27" i="3" s="1"/>
  <c r="AA27" i="3" s="1"/>
  <c r="L120" i="3"/>
  <c r="D120" i="3" s="1"/>
  <c r="K120" i="3"/>
  <c r="I120" i="3"/>
  <c r="Q119" i="3"/>
  <c r="P119" i="3"/>
  <c r="H119" i="3" s="1"/>
  <c r="O119" i="3"/>
  <c r="N119" i="3"/>
  <c r="M119" i="3"/>
  <c r="L119" i="3"/>
  <c r="K119" i="3"/>
  <c r="I119" i="3"/>
  <c r="G119" i="3"/>
  <c r="Q118" i="3"/>
  <c r="P118" i="3"/>
  <c r="H118" i="3" s="1"/>
  <c r="O118" i="3"/>
  <c r="G118" i="3" s="1"/>
  <c r="N118" i="3"/>
  <c r="F118" i="3" s="1"/>
  <c r="M118" i="3"/>
  <c r="E118" i="3" s="1"/>
  <c r="L118" i="3"/>
  <c r="D118" i="3" s="1"/>
  <c r="K118" i="3"/>
  <c r="Q117" i="3"/>
  <c r="P117" i="3"/>
  <c r="O117" i="3"/>
  <c r="G117" i="3" s="1"/>
  <c r="N117" i="3"/>
  <c r="M117" i="3"/>
  <c r="L117" i="3"/>
  <c r="D117" i="3" s="1"/>
  <c r="K117" i="3"/>
  <c r="H117" i="3"/>
  <c r="E117" i="3"/>
  <c r="Q116" i="3"/>
  <c r="P116" i="3"/>
  <c r="H116" i="3" s="1"/>
  <c r="O116" i="3"/>
  <c r="G116" i="3" s="1"/>
  <c r="N116" i="3"/>
  <c r="M116" i="3"/>
  <c r="R118" i="3" s="1"/>
  <c r="W23" i="3" s="1"/>
  <c r="AA23" i="3" s="1"/>
  <c r="L116" i="3"/>
  <c r="D116" i="3" s="1"/>
  <c r="K116" i="3"/>
  <c r="I116" i="3"/>
  <c r="Q115" i="3"/>
  <c r="P115" i="3"/>
  <c r="H115" i="3" s="1"/>
  <c r="O115" i="3"/>
  <c r="N115" i="3"/>
  <c r="M115" i="3"/>
  <c r="L115" i="3"/>
  <c r="K115" i="3"/>
  <c r="D115" i="3" s="1"/>
  <c r="I115" i="3"/>
  <c r="Q114" i="3"/>
  <c r="P114" i="3"/>
  <c r="H114" i="3" s="1"/>
  <c r="O114" i="3"/>
  <c r="N114" i="3"/>
  <c r="F114" i="3" s="1"/>
  <c r="M114" i="3"/>
  <c r="E114" i="3" s="1"/>
  <c r="L114" i="3"/>
  <c r="K114" i="3"/>
  <c r="G114" i="3"/>
  <c r="Q113" i="3"/>
  <c r="P113" i="3"/>
  <c r="O113" i="3"/>
  <c r="N113" i="3"/>
  <c r="M113" i="3"/>
  <c r="R115" i="3" s="1"/>
  <c r="W20" i="3" s="1"/>
  <c r="AA20" i="3" s="1"/>
  <c r="L113" i="3"/>
  <c r="K113" i="3"/>
  <c r="H113" i="3"/>
  <c r="Q112" i="3"/>
  <c r="P112" i="3"/>
  <c r="H112" i="3" s="1"/>
  <c r="O112" i="3"/>
  <c r="G112" i="3" s="1"/>
  <c r="N112" i="3"/>
  <c r="M112" i="3"/>
  <c r="R114" i="3" s="1"/>
  <c r="W19" i="3" s="1"/>
  <c r="AA19" i="3" s="1"/>
  <c r="L112" i="3"/>
  <c r="K112" i="3"/>
  <c r="I112" i="3"/>
  <c r="D112" i="3"/>
  <c r="Q111" i="3"/>
  <c r="I111" i="3" s="1"/>
  <c r="P111" i="3"/>
  <c r="O111" i="3"/>
  <c r="N111" i="3"/>
  <c r="M111" i="3"/>
  <c r="L111" i="3"/>
  <c r="K111" i="3"/>
  <c r="R112" i="3" s="1"/>
  <c r="W17" i="3" s="1"/>
  <c r="AA17" i="3" s="1"/>
  <c r="Q61" i="3"/>
  <c r="P61" i="3"/>
  <c r="O61" i="3"/>
  <c r="G61" i="3" s="1"/>
  <c r="N61" i="3"/>
  <c r="M61" i="3"/>
  <c r="L61" i="3"/>
  <c r="K61" i="3"/>
  <c r="Q60" i="3"/>
  <c r="P60" i="3"/>
  <c r="H60" i="3" s="1"/>
  <c r="O60" i="3"/>
  <c r="N60" i="3"/>
  <c r="M60" i="3"/>
  <c r="L60" i="3"/>
  <c r="D60" i="3" s="1"/>
  <c r="K60" i="3"/>
  <c r="G60" i="3"/>
  <c r="Q59" i="3"/>
  <c r="P59" i="3"/>
  <c r="H59" i="3" s="1"/>
  <c r="O59" i="3"/>
  <c r="G59" i="3" s="1"/>
  <c r="N59" i="3"/>
  <c r="F59" i="3" s="1"/>
  <c r="M59" i="3"/>
  <c r="E59" i="3" s="1"/>
  <c r="L59" i="3"/>
  <c r="K59" i="3"/>
  <c r="I59" i="3" s="1"/>
  <c r="Q58" i="3"/>
  <c r="P58" i="3"/>
  <c r="H58" i="3" s="1"/>
  <c r="O58" i="3"/>
  <c r="N58" i="3"/>
  <c r="M58" i="3"/>
  <c r="L58" i="3"/>
  <c r="D58" i="3" s="1"/>
  <c r="K58" i="3"/>
  <c r="G58" i="3" s="1"/>
  <c r="Q57" i="3"/>
  <c r="P57" i="3"/>
  <c r="H57" i="3" s="1"/>
  <c r="O57" i="3"/>
  <c r="N57" i="3"/>
  <c r="M57" i="3"/>
  <c r="R59" i="3" s="1"/>
  <c r="W11" i="3" s="1"/>
  <c r="L57" i="3"/>
  <c r="K57" i="3"/>
  <c r="Q56" i="3"/>
  <c r="P56" i="3"/>
  <c r="O56" i="3"/>
  <c r="N56" i="3"/>
  <c r="F56" i="3" s="1"/>
  <c r="M56" i="3"/>
  <c r="L56" i="3"/>
  <c r="D56" i="3" s="1"/>
  <c r="K56" i="3"/>
  <c r="H56" i="3" s="1"/>
  <c r="G56" i="3"/>
  <c r="E56" i="3"/>
  <c r="Q55" i="3"/>
  <c r="P55" i="3"/>
  <c r="H55" i="3" s="1"/>
  <c r="O55" i="3"/>
  <c r="G55" i="3" s="1"/>
  <c r="N55" i="3"/>
  <c r="F55" i="3" s="1"/>
  <c r="M55" i="3"/>
  <c r="E55" i="3" s="1"/>
  <c r="L55" i="3"/>
  <c r="K55" i="3"/>
  <c r="I55" i="3" s="1"/>
  <c r="Q54" i="3"/>
  <c r="I54" i="3" s="1"/>
  <c r="P54" i="3"/>
  <c r="H54" i="3" s="1"/>
  <c r="O54" i="3"/>
  <c r="N54" i="3"/>
  <c r="M54" i="3"/>
  <c r="L54" i="3"/>
  <c r="D54" i="3" s="1"/>
  <c r="K54" i="3"/>
  <c r="G54" i="3" s="1"/>
  <c r="Q53" i="3"/>
  <c r="P53" i="3"/>
  <c r="H53" i="3" s="1"/>
  <c r="O53" i="3"/>
  <c r="N53" i="3"/>
  <c r="M53" i="3"/>
  <c r="R55" i="3" s="1"/>
  <c r="W7" i="3" s="1"/>
  <c r="L53" i="3"/>
  <c r="K53" i="3"/>
  <c r="Q52" i="3"/>
  <c r="P52" i="3"/>
  <c r="O52" i="3"/>
  <c r="N52" i="3"/>
  <c r="F52" i="3" s="1"/>
  <c r="M52" i="3"/>
  <c r="L52" i="3"/>
  <c r="D52" i="3" s="1"/>
  <c r="K52" i="3"/>
  <c r="H52" i="3" s="1"/>
  <c r="G52" i="3"/>
  <c r="E52" i="3"/>
  <c r="Q51" i="3"/>
  <c r="P51" i="3"/>
  <c r="H51" i="3" s="1"/>
  <c r="O51" i="3"/>
  <c r="G51" i="3" s="1"/>
  <c r="N51" i="3"/>
  <c r="F51" i="3" s="1"/>
  <c r="M51" i="3"/>
  <c r="E51" i="3" s="1"/>
  <c r="L51" i="3"/>
  <c r="K51" i="3"/>
  <c r="I51" i="3" s="1"/>
  <c r="Q50" i="3"/>
  <c r="P50" i="3"/>
  <c r="O50" i="3"/>
  <c r="N50" i="3"/>
  <c r="M50" i="3"/>
  <c r="L50" i="3"/>
  <c r="D50" i="3" s="1"/>
  <c r="K50" i="3"/>
  <c r="G50" i="3" s="1"/>
  <c r="H50" i="3"/>
  <c r="K111" i="2"/>
  <c r="Q122" i="2"/>
  <c r="P122" i="2"/>
  <c r="O122" i="2"/>
  <c r="N122" i="2"/>
  <c r="M122" i="2"/>
  <c r="L122" i="2"/>
  <c r="K122" i="2"/>
  <c r="I122" i="2" s="1"/>
  <c r="Q121" i="2"/>
  <c r="P121" i="2"/>
  <c r="O121" i="2"/>
  <c r="N121" i="2"/>
  <c r="M121" i="2"/>
  <c r="L121" i="2"/>
  <c r="D121" i="2" s="1"/>
  <c r="K121" i="2"/>
  <c r="H121" i="2" s="1"/>
  <c r="Q120" i="2"/>
  <c r="P120" i="2"/>
  <c r="O120" i="2"/>
  <c r="N120" i="2"/>
  <c r="M120" i="2"/>
  <c r="L120" i="2"/>
  <c r="K120" i="2"/>
  <c r="I120" i="2" s="1"/>
  <c r="Q119" i="2"/>
  <c r="P119" i="2"/>
  <c r="O119" i="2"/>
  <c r="N119" i="2"/>
  <c r="M119" i="2"/>
  <c r="L119" i="2"/>
  <c r="K119" i="2"/>
  <c r="H119" i="2" s="1"/>
  <c r="Q118" i="2"/>
  <c r="P118" i="2"/>
  <c r="H118" i="2" s="1"/>
  <c r="O118" i="2"/>
  <c r="N118" i="2"/>
  <c r="M118" i="2"/>
  <c r="L118" i="2"/>
  <c r="D118" i="2" s="1"/>
  <c r="K118" i="2"/>
  <c r="I118" i="2" s="1"/>
  <c r="Q117" i="2"/>
  <c r="P117" i="2"/>
  <c r="O117" i="2"/>
  <c r="N117" i="2"/>
  <c r="M117" i="2"/>
  <c r="L117" i="2"/>
  <c r="K117" i="2"/>
  <c r="G117" i="2" s="1"/>
  <c r="Q116" i="2"/>
  <c r="P116" i="2"/>
  <c r="O116" i="2"/>
  <c r="N116" i="2"/>
  <c r="F116" i="2" s="1"/>
  <c r="M116" i="2"/>
  <c r="L116" i="2"/>
  <c r="K116" i="2"/>
  <c r="I116" i="2" s="1"/>
  <c r="Q115" i="2"/>
  <c r="P115" i="2"/>
  <c r="O115" i="2"/>
  <c r="N115" i="2"/>
  <c r="M115" i="2"/>
  <c r="L115" i="2"/>
  <c r="K115" i="2"/>
  <c r="Q114" i="2"/>
  <c r="P114" i="2"/>
  <c r="O114" i="2"/>
  <c r="N114" i="2"/>
  <c r="M114" i="2"/>
  <c r="L114" i="2"/>
  <c r="K114" i="2"/>
  <c r="I114" i="2" s="1"/>
  <c r="Q113" i="2"/>
  <c r="P113" i="2"/>
  <c r="O113" i="2"/>
  <c r="N113" i="2"/>
  <c r="M113" i="2"/>
  <c r="L113" i="2"/>
  <c r="K113" i="2"/>
  <c r="Q112" i="2"/>
  <c r="P112" i="2"/>
  <c r="O112" i="2"/>
  <c r="N112" i="2"/>
  <c r="F112" i="2" s="1"/>
  <c r="M112" i="2"/>
  <c r="L112" i="2"/>
  <c r="K112" i="2"/>
  <c r="Q111" i="2"/>
  <c r="P111" i="2"/>
  <c r="O111" i="2"/>
  <c r="N111" i="2"/>
  <c r="M111" i="2"/>
  <c r="R111" i="2" s="1"/>
  <c r="W16" i="2" s="1"/>
  <c r="L111" i="2"/>
  <c r="L50" i="2"/>
  <c r="M50" i="2"/>
  <c r="N50" i="2"/>
  <c r="O50" i="2"/>
  <c r="P50" i="2"/>
  <c r="Q50" i="2"/>
  <c r="L51" i="2"/>
  <c r="M51" i="2"/>
  <c r="N51" i="2"/>
  <c r="O51" i="2"/>
  <c r="P51" i="2"/>
  <c r="Q51" i="2"/>
  <c r="I51" i="2" s="1"/>
  <c r="L52" i="2"/>
  <c r="M52" i="2"/>
  <c r="N52" i="2"/>
  <c r="F52" i="2" s="1"/>
  <c r="O52" i="2"/>
  <c r="P52" i="2"/>
  <c r="Q52" i="2"/>
  <c r="I52" i="2" s="1"/>
  <c r="L53" i="2"/>
  <c r="M53" i="2"/>
  <c r="N53" i="2"/>
  <c r="O53" i="2"/>
  <c r="P53" i="2"/>
  <c r="Q53" i="2"/>
  <c r="L54" i="2"/>
  <c r="M54" i="2"/>
  <c r="N54" i="2"/>
  <c r="O54" i="2"/>
  <c r="P54" i="2"/>
  <c r="Q54" i="2"/>
  <c r="I54" i="2" s="1"/>
  <c r="L55" i="2"/>
  <c r="M55" i="2"/>
  <c r="N55" i="2"/>
  <c r="O55" i="2"/>
  <c r="P55" i="2"/>
  <c r="Q55" i="2"/>
  <c r="I55" i="2" s="1"/>
  <c r="L56" i="2"/>
  <c r="M56" i="2"/>
  <c r="N56" i="2"/>
  <c r="O56" i="2"/>
  <c r="P56" i="2"/>
  <c r="Q56" i="2"/>
  <c r="L57" i="2"/>
  <c r="M57" i="2"/>
  <c r="N57" i="2"/>
  <c r="O57" i="2"/>
  <c r="P57" i="2"/>
  <c r="Q57" i="2"/>
  <c r="I57" i="2" s="1"/>
  <c r="L58" i="2"/>
  <c r="M58" i="2"/>
  <c r="N58" i="2"/>
  <c r="F58" i="2" s="1"/>
  <c r="O58" i="2"/>
  <c r="P58" i="2"/>
  <c r="Q58" i="2"/>
  <c r="I58" i="2" s="1"/>
  <c r="L59" i="2"/>
  <c r="M59" i="2"/>
  <c r="N59" i="2"/>
  <c r="O59" i="2"/>
  <c r="P59" i="2"/>
  <c r="Q59" i="2"/>
  <c r="L60" i="2"/>
  <c r="M60" i="2"/>
  <c r="N60" i="2"/>
  <c r="O60" i="2"/>
  <c r="P60" i="2"/>
  <c r="Q60" i="2"/>
  <c r="I60" i="2" s="1"/>
  <c r="L61" i="2"/>
  <c r="M61" i="2"/>
  <c r="N61" i="2"/>
  <c r="O61" i="2"/>
  <c r="P61" i="2"/>
  <c r="Q61" i="2"/>
  <c r="I61" i="2" s="1"/>
  <c r="K51" i="2"/>
  <c r="E51" i="2" s="1"/>
  <c r="K52" i="2"/>
  <c r="K53" i="2"/>
  <c r="R55" i="2" s="1"/>
  <c r="W7" i="2" s="1"/>
  <c r="K54" i="2"/>
  <c r="K55" i="2"/>
  <c r="K56" i="2"/>
  <c r="K57" i="2"/>
  <c r="E57" i="2" s="1"/>
  <c r="K58" i="2"/>
  <c r="K59" i="2"/>
  <c r="K60" i="2"/>
  <c r="K61" i="2"/>
  <c r="K50" i="2"/>
  <c r="E50" i="2" s="1"/>
  <c r="R25" i="11"/>
  <c r="Y7" i="11" s="1"/>
  <c r="R24" i="11"/>
  <c r="Y6" i="11" s="1"/>
  <c r="R23" i="11"/>
  <c r="Y5" i="11" s="1"/>
  <c r="R22" i="11"/>
  <c r="Y4" i="11" s="1"/>
  <c r="R21" i="11"/>
  <c r="Y3" i="11" s="1"/>
  <c r="R20" i="11"/>
  <c r="Y2" i="11" s="1"/>
  <c r="R19" i="11"/>
  <c r="X7" i="11" s="1"/>
  <c r="R18" i="11"/>
  <c r="X6" i="11" s="1"/>
  <c r="R17" i="11"/>
  <c r="X5" i="11" s="1"/>
  <c r="R16" i="11"/>
  <c r="X4" i="11" s="1"/>
  <c r="R15" i="11"/>
  <c r="X3" i="11" s="1"/>
  <c r="R14" i="11"/>
  <c r="X2" i="11" s="1"/>
  <c r="R11" i="11"/>
  <c r="W5" i="11" s="1"/>
  <c r="R12" i="11"/>
  <c r="W6" i="11" s="1"/>
  <c r="R13" i="11"/>
  <c r="W7" i="11" s="1"/>
  <c r="R10" i="11"/>
  <c r="W4" i="11" s="1"/>
  <c r="R9" i="11"/>
  <c r="W3" i="11" s="1"/>
  <c r="R8" i="11"/>
  <c r="W2" i="11" s="1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45" i="7"/>
  <c r="Z12" i="7" s="1"/>
  <c r="R44" i="7"/>
  <c r="Z11" i="7" s="1"/>
  <c r="R43" i="7"/>
  <c r="Z10" i="7" s="1"/>
  <c r="R42" i="7"/>
  <c r="Z9" i="7" s="1"/>
  <c r="R41" i="7"/>
  <c r="Z8" i="7" s="1"/>
  <c r="R40" i="7"/>
  <c r="Z7" i="7" s="1"/>
  <c r="R39" i="7"/>
  <c r="Z6" i="7" s="1"/>
  <c r="R38" i="7"/>
  <c r="Z5" i="7" s="1"/>
  <c r="R37" i="7"/>
  <c r="Z4" i="7" s="1"/>
  <c r="R36" i="7"/>
  <c r="Z3" i="7" s="1"/>
  <c r="R35" i="7"/>
  <c r="Z2" i="7" s="1"/>
  <c r="R34" i="7"/>
  <c r="Y12" i="7" s="1"/>
  <c r="R33" i="7"/>
  <c r="Y11" i="7" s="1"/>
  <c r="R32" i="7"/>
  <c r="Y10" i="7" s="1"/>
  <c r="R31" i="7"/>
  <c r="Y9" i="7" s="1"/>
  <c r="R30" i="7"/>
  <c r="Y8" i="7" s="1"/>
  <c r="R29" i="7"/>
  <c r="Y7" i="7" s="1"/>
  <c r="R28" i="7"/>
  <c r="Y6" i="7" s="1"/>
  <c r="R27" i="7"/>
  <c r="Y5" i="7" s="1"/>
  <c r="R26" i="7"/>
  <c r="Y4" i="7" s="1"/>
  <c r="R25" i="7"/>
  <c r="Y3" i="7" s="1"/>
  <c r="R24" i="7"/>
  <c r="Y2" i="7" s="1"/>
  <c r="R23" i="7"/>
  <c r="X12" i="7" s="1"/>
  <c r="R22" i="7"/>
  <c r="X11" i="7" s="1"/>
  <c r="R21" i="7"/>
  <c r="X10" i="7" s="1"/>
  <c r="R20" i="7"/>
  <c r="X9" i="7" s="1"/>
  <c r="R19" i="7"/>
  <c r="X8" i="7" s="1"/>
  <c r="R18" i="7"/>
  <c r="X7" i="7" s="1"/>
  <c r="R17" i="7"/>
  <c r="X6" i="7" s="1"/>
  <c r="R16" i="7"/>
  <c r="X5" i="7" s="1"/>
  <c r="R15" i="7"/>
  <c r="X4" i="7" s="1"/>
  <c r="R14" i="7"/>
  <c r="X3" i="7" s="1"/>
  <c r="R13" i="7"/>
  <c r="X2" i="7" s="1"/>
  <c r="R101" i="4"/>
  <c r="Z25" i="4" s="1"/>
  <c r="R100" i="4"/>
  <c r="Z24" i="4" s="1"/>
  <c r="R99" i="4"/>
  <c r="Z23" i="4" s="1"/>
  <c r="R98" i="4"/>
  <c r="Z22" i="4" s="1"/>
  <c r="R97" i="4"/>
  <c r="Z21" i="4" s="1"/>
  <c r="R96" i="4"/>
  <c r="Z20" i="4" s="1"/>
  <c r="R95" i="4"/>
  <c r="Z19" i="4" s="1"/>
  <c r="R94" i="4"/>
  <c r="Z18" i="4" s="1"/>
  <c r="R93" i="4"/>
  <c r="Z17" i="4" s="1"/>
  <c r="R92" i="4"/>
  <c r="Z16" i="4" s="1"/>
  <c r="R91" i="4"/>
  <c r="Z15" i="4" s="1"/>
  <c r="R90" i="4"/>
  <c r="Y25" i="4" s="1"/>
  <c r="R89" i="4"/>
  <c r="Y24" i="4" s="1"/>
  <c r="R88" i="4"/>
  <c r="Y23" i="4" s="1"/>
  <c r="R87" i="4"/>
  <c r="Y22" i="4" s="1"/>
  <c r="R86" i="4"/>
  <c r="Y21" i="4" s="1"/>
  <c r="R85" i="4"/>
  <c r="Y20" i="4" s="1"/>
  <c r="R84" i="4"/>
  <c r="Y19" i="4" s="1"/>
  <c r="R83" i="4"/>
  <c r="Y18" i="4" s="1"/>
  <c r="R82" i="4"/>
  <c r="Y17" i="4" s="1"/>
  <c r="R81" i="4"/>
  <c r="Y16" i="4" s="1"/>
  <c r="AB16" i="4" s="1"/>
  <c r="R80" i="4"/>
  <c r="Y15" i="4" s="1"/>
  <c r="R79" i="4"/>
  <c r="X25" i="4" s="1"/>
  <c r="R78" i="4"/>
  <c r="X24" i="4" s="1"/>
  <c r="R77" i="4"/>
  <c r="X23" i="4" s="1"/>
  <c r="R76" i="4"/>
  <c r="X22" i="4" s="1"/>
  <c r="R75" i="4"/>
  <c r="X21" i="4" s="1"/>
  <c r="R74" i="4"/>
  <c r="X20" i="4" s="1"/>
  <c r="R73" i="4"/>
  <c r="X19" i="4" s="1"/>
  <c r="R72" i="4"/>
  <c r="X18" i="4" s="1"/>
  <c r="R71" i="4"/>
  <c r="X17" i="4" s="1"/>
  <c r="R70" i="4"/>
  <c r="X16" i="4" s="1"/>
  <c r="R69" i="4"/>
  <c r="X15" i="4" s="1"/>
  <c r="R68" i="4"/>
  <c r="V25" i="4" s="1"/>
  <c r="R67" i="4"/>
  <c r="V24" i="4" s="1"/>
  <c r="R66" i="4"/>
  <c r="V23" i="4" s="1"/>
  <c r="R65" i="4"/>
  <c r="V22" i="4" s="1"/>
  <c r="R64" i="4"/>
  <c r="V21" i="4" s="1"/>
  <c r="R63" i="4"/>
  <c r="V20" i="4" s="1"/>
  <c r="R62" i="4"/>
  <c r="V19" i="4" s="1"/>
  <c r="R61" i="4"/>
  <c r="V18" i="4" s="1"/>
  <c r="R60" i="4"/>
  <c r="V17" i="4" s="1"/>
  <c r="R59" i="4"/>
  <c r="V16" i="4" s="1"/>
  <c r="R58" i="4"/>
  <c r="V15" i="4" s="1"/>
  <c r="R45" i="4"/>
  <c r="Z12" i="4" s="1"/>
  <c r="R44" i="4"/>
  <c r="Z11" i="4" s="1"/>
  <c r="R43" i="4"/>
  <c r="Z10" i="4" s="1"/>
  <c r="R42" i="4"/>
  <c r="Z9" i="4" s="1"/>
  <c r="R41" i="4"/>
  <c r="Z8" i="4" s="1"/>
  <c r="R40" i="4"/>
  <c r="Z7" i="4" s="1"/>
  <c r="R39" i="4"/>
  <c r="Z6" i="4" s="1"/>
  <c r="R38" i="4"/>
  <c r="Z5" i="4" s="1"/>
  <c r="R37" i="4"/>
  <c r="Z4" i="4" s="1"/>
  <c r="R36" i="4"/>
  <c r="Z3" i="4" s="1"/>
  <c r="R35" i="4"/>
  <c r="Z2" i="4" s="1"/>
  <c r="R34" i="4"/>
  <c r="Y12" i="4" s="1"/>
  <c r="R33" i="4"/>
  <c r="Y11" i="4" s="1"/>
  <c r="R32" i="4"/>
  <c r="Y10" i="4" s="1"/>
  <c r="R31" i="4"/>
  <c r="Y9" i="4" s="1"/>
  <c r="R30" i="4"/>
  <c r="Y8" i="4" s="1"/>
  <c r="R29" i="4"/>
  <c r="Y7" i="4" s="1"/>
  <c r="R28" i="4"/>
  <c r="Y6" i="4" s="1"/>
  <c r="R27" i="4"/>
  <c r="Y5" i="4" s="1"/>
  <c r="R26" i="4"/>
  <c r="Y4" i="4" s="1"/>
  <c r="R25" i="4"/>
  <c r="Y3" i="4" s="1"/>
  <c r="R24" i="4"/>
  <c r="Y2" i="4" s="1"/>
  <c r="R23" i="4"/>
  <c r="X12" i="4" s="1"/>
  <c r="R22" i="4"/>
  <c r="X11" i="4" s="1"/>
  <c r="R21" i="4"/>
  <c r="X10" i="4" s="1"/>
  <c r="R20" i="4"/>
  <c r="X9" i="4" s="1"/>
  <c r="R19" i="4"/>
  <c r="X8" i="4" s="1"/>
  <c r="R18" i="4"/>
  <c r="X7" i="4" s="1"/>
  <c r="R17" i="4"/>
  <c r="X6" i="4" s="1"/>
  <c r="R16" i="4"/>
  <c r="X5" i="4" s="1"/>
  <c r="R15" i="4"/>
  <c r="X4" i="4" s="1"/>
  <c r="R14" i="4"/>
  <c r="X3" i="4" s="1"/>
  <c r="R13" i="4"/>
  <c r="X2" i="4" s="1"/>
  <c r="R110" i="3"/>
  <c r="Z27" i="3" s="1"/>
  <c r="R109" i="3"/>
  <c r="R108" i="3"/>
  <c r="R107" i="3"/>
  <c r="Z24" i="3" s="1"/>
  <c r="R106" i="3"/>
  <c r="R105" i="3"/>
  <c r="Z22" i="3" s="1"/>
  <c r="R104" i="3"/>
  <c r="Z21" i="3" s="1"/>
  <c r="R103" i="3"/>
  <c r="R102" i="3"/>
  <c r="R101" i="3"/>
  <c r="Z18" i="3" s="1"/>
  <c r="R100" i="3"/>
  <c r="R99" i="3"/>
  <c r="Z16" i="3" s="1"/>
  <c r="R98" i="3"/>
  <c r="Y27" i="3" s="1"/>
  <c r="R97" i="3"/>
  <c r="R96" i="3"/>
  <c r="R95" i="3"/>
  <c r="Y24" i="3" s="1"/>
  <c r="AB24" i="3" s="1"/>
  <c r="R94" i="3"/>
  <c r="Y23" i="3" s="1"/>
  <c r="AB23" i="3" s="1"/>
  <c r="R93" i="3"/>
  <c r="Y22" i="3" s="1"/>
  <c r="AB22" i="3" s="1"/>
  <c r="R92" i="3"/>
  <c r="Y21" i="3" s="1"/>
  <c r="AB21" i="3" s="1"/>
  <c r="R91" i="3"/>
  <c r="Y20" i="3" s="1"/>
  <c r="AB20" i="3" s="1"/>
  <c r="R90" i="3"/>
  <c r="R89" i="3"/>
  <c r="Y18" i="3" s="1"/>
  <c r="AB18" i="3" s="1"/>
  <c r="R88" i="3"/>
  <c r="Y17" i="3" s="1"/>
  <c r="AB17" i="3" s="1"/>
  <c r="R87" i="3"/>
  <c r="Y16" i="3" s="1"/>
  <c r="AB16" i="3" s="1"/>
  <c r="R86" i="3"/>
  <c r="X27" i="3" s="1"/>
  <c r="R85" i="3"/>
  <c r="X26" i="3" s="1"/>
  <c r="R84" i="3"/>
  <c r="R83" i="3"/>
  <c r="X24" i="3" s="1"/>
  <c r="R82" i="3"/>
  <c r="X23" i="3" s="1"/>
  <c r="R81" i="3"/>
  <c r="X22" i="3" s="1"/>
  <c r="R80" i="3"/>
  <c r="X21" i="3" s="1"/>
  <c r="R79" i="3"/>
  <c r="X20" i="3" s="1"/>
  <c r="R78" i="3"/>
  <c r="R77" i="3"/>
  <c r="X18" i="3" s="1"/>
  <c r="R76" i="3"/>
  <c r="X17" i="3" s="1"/>
  <c r="R75" i="3"/>
  <c r="X16" i="3" s="1"/>
  <c r="R74" i="3"/>
  <c r="V27" i="3" s="1"/>
  <c r="R73" i="3"/>
  <c r="R72" i="3"/>
  <c r="V25" i="3" s="1"/>
  <c r="R71" i="3"/>
  <c r="V24" i="3" s="1"/>
  <c r="R70" i="3"/>
  <c r="V23" i="3" s="1"/>
  <c r="R69" i="3"/>
  <c r="V22" i="3" s="1"/>
  <c r="R68" i="3"/>
  <c r="V21" i="3" s="1"/>
  <c r="R67" i="3"/>
  <c r="V20" i="3" s="1"/>
  <c r="R66" i="3"/>
  <c r="V19" i="3" s="1"/>
  <c r="R65" i="3"/>
  <c r="V18" i="3" s="1"/>
  <c r="R64" i="3"/>
  <c r="V17" i="3" s="1"/>
  <c r="R63" i="3"/>
  <c r="V16" i="3" s="1"/>
  <c r="R49" i="3"/>
  <c r="Z13" i="3" s="1"/>
  <c r="R48" i="3"/>
  <c r="R47" i="3"/>
  <c r="R46" i="3"/>
  <c r="Z10" i="3" s="1"/>
  <c r="R45" i="3"/>
  <c r="Z9" i="3" s="1"/>
  <c r="R44" i="3"/>
  <c r="Z8" i="3" s="1"/>
  <c r="R43" i="3"/>
  <c r="Z7" i="3" s="1"/>
  <c r="R42" i="3"/>
  <c r="R41" i="3"/>
  <c r="R40" i="3"/>
  <c r="Z4" i="3" s="1"/>
  <c r="R39" i="3"/>
  <c r="Z3" i="3" s="1"/>
  <c r="R38" i="3"/>
  <c r="Z2" i="3" s="1"/>
  <c r="R37" i="3"/>
  <c r="Y13" i="3" s="1"/>
  <c r="AB13" i="3" s="1"/>
  <c r="R36" i="3"/>
  <c r="Y12" i="3" s="1"/>
  <c r="R35" i="3"/>
  <c r="R34" i="3"/>
  <c r="R33" i="3"/>
  <c r="Y9" i="3" s="1"/>
  <c r="R32" i="3"/>
  <c r="Y8" i="3" s="1"/>
  <c r="R31" i="3"/>
  <c r="Y7" i="3" s="1"/>
  <c r="R30" i="3"/>
  <c r="Y6" i="3" s="1"/>
  <c r="R29" i="3"/>
  <c r="R28" i="3"/>
  <c r="R27" i="3"/>
  <c r="Y3" i="3" s="1"/>
  <c r="R26" i="3"/>
  <c r="Y2" i="3" s="1"/>
  <c r="R110" i="2"/>
  <c r="Z27" i="2" s="1"/>
  <c r="R109" i="2"/>
  <c r="Z26" i="2" s="1"/>
  <c r="R108" i="2"/>
  <c r="Z25" i="2" s="1"/>
  <c r="R107" i="2"/>
  <c r="Z24" i="2" s="1"/>
  <c r="R106" i="2"/>
  <c r="Z23" i="2" s="1"/>
  <c r="R105" i="2"/>
  <c r="Z22" i="2" s="1"/>
  <c r="R104" i="2"/>
  <c r="Z21" i="2" s="1"/>
  <c r="R103" i="2"/>
  <c r="Z20" i="2" s="1"/>
  <c r="R102" i="2"/>
  <c r="Z19" i="2" s="1"/>
  <c r="R101" i="2"/>
  <c r="Z18" i="2" s="1"/>
  <c r="R100" i="2"/>
  <c r="Z17" i="2" s="1"/>
  <c r="R99" i="2"/>
  <c r="Z16" i="2" s="1"/>
  <c r="R98" i="2"/>
  <c r="Y27" i="2" s="1"/>
  <c r="R97" i="2"/>
  <c r="Y26" i="2" s="1"/>
  <c r="R96" i="2"/>
  <c r="Y25" i="2" s="1"/>
  <c r="R95" i="2"/>
  <c r="Y24" i="2" s="1"/>
  <c r="R94" i="2"/>
  <c r="Y23" i="2" s="1"/>
  <c r="R93" i="2"/>
  <c r="Y22" i="2" s="1"/>
  <c r="R92" i="2"/>
  <c r="Y21" i="2" s="1"/>
  <c r="R91" i="2"/>
  <c r="Y20" i="2" s="1"/>
  <c r="R90" i="2"/>
  <c r="Y19" i="2" s="1"/>
  <c r="R89" i="2"/>
  <c r="Y18" i="2" s="1"/>
  <c r="R88" i="2"/>
  <c r="Y17" i="2" s="1"/>
  <c r="R87" i="2"/>
  <c r="Y16" i="2" s="1"/>
  <c r="R86" i="2"/>
  <c r="X27" i="2" s="1"/>
  <c r="R85" i="2"/>
  <c r="X26" i="2" s="1"/>
  <c r="R84" i="2"/>
  <c r="X25" i="2" s="1"/>
  <c r="R83" i="2"/>
  <c r="X24" i="2" s="1"/>
  <c r="R82" i="2"/>
  <c r="X23" i="2" s="1"/>
  <c r="R81" i="2"/>
  <c r="X22" i="2" s="1"/>
  <c r="R80" i="2"/>
  <c r="X21" i="2" s="1"/>
  <c r="R79" i="2"/>
  <c r="X20" i="2" s="1"/>
  <c r="R78" i="2"/>
  <c r="X19" i="2" s="1"/>
  <c r="R77" i="2"/>
  <c r="X18" i="2" s="1"/>
  <c r="R76" i="2"/>
  <c r="X17" i="2" s="1"/>
  <c r="R75" i="2"/>
  <c r="X16" i="2" s="1"/>
  <c r="R74" i="2"/>
  <c r="V27" i="2" s="1"/>
  <c r="R73" i="2"/>
  <c r="V26" i="2" s="1"/>
  <c r="R72" i="2"/>
  <c r="V25" i="2" s="1"/>
  <c r="R71" i="2"/>
  <c r="V24" i="2" s="1"/>
  <c r="R70" i="2"/>
  <c r="V23" i="2" s="1"/>
  <c r="R69" i="2"/>
  <c r="V22" i="2" s="1"/>
  <c r="R68" i="2"/>
  <c r="V21" i="2" s="1"/>
  <c r="R67" i="2"/>
  <c r="V20" i="2" s="1"/>
  <c r="R66" i="2"/>
  <c r="V19" i="2" s="1"/>
  <c r="R65" i="2"/>
  <c r="V18" i="2" s="1"/>
  <c r="R64" i="2"/>
  <c r="V17" i="2" s="1"/>
  <c r="R63" i="2"/>
  <c r="V16" i="2" s="1"/>
  <c r="R49" i="2"/>
  <c r="Z13" i="2" s="1"/>
  <c r="R48" i="2"/>
  <c r="Z12" i="2" s="1"/>
  <c r="R47" i="2"/>
  <c r="Z11" i="2" s="1"/>
  <c r="R46" i="2"/>
  <c r="Z10" i="2" s="1"/>
  <c r="R45" i="2"/>
  <c r="Z9" i="2" s="1"/>
  <c r="R44" i="2"/>
  <c r="Z8" i="2" s="1"/>
  <c r="R43" i="2"/>
  <c r="Z7" i="2" s="1"/>
  <c r="R42" i="2"/>
  <c r="Z6" i="2" s="1"/>
  <c r="R41" i="2"/>
  <c r="Z5" i="2" s="1"/>
  <c r="R40" i="2"/>
  <c r="Z4" i="2" s="1"/>
  <c r="R39" i="2"/>
  <c r="Z3" i="2" s="1"/>
  <c r="R38" i="2"/>
  <c r="Z2" i="2" s="1"/>
  <c r="R37" i="2"/>
  <c r="Y13" i="2" s="1"/>
  <c r="R36" i="2"/>
  <c r="Y12" i="2" s="1"/>
  <c r="R35" i="2"/>
  <c r="Y11" i="2" s="1"/>
  <c r="R34" i="2"/>
  <c r="Y10" i="2" s="1"/>
  <c r="R33" i="2"/>
  <c r="Y9" i="2" s="1"/>
  <c r="R32" i="2"/>
  <c r="Y8" i="2" s="1"/>
  <c r="R31" i="2"/>
  <c r="Y7" i="2" s="1"/>
  <c r="R30" i="2"/>
  <c r="Y6" i="2" s="1"/>
  <c r="R29" i="2"/>
  <c r="Y5" i="2" s="1"/>
  <c r="R28" i="2"/>
  <c r="Y4" i="2" s="1"/>
  <c r="R27" i="2"/>
  <c r="Y3" i="2" s="1"/>
  <c r="R26" i="2"/>
  <c r="Y2" i="2" s="1"/>
  <c r="R25" i="2"/>
  <c r="X13" i="2" s="1"/>
  <c r="R24" i="2"/>
  <c r="X12" i="2" s="1"/>
  <c r="R23" i="2"/>
  <c r="X11" i="2" s="1"/>
  <c r="R22" i="2"/>
  <c r="X10" i="2" s="1"/>
  <c r="R21" i="2"/>
  <c r="X9" i="2" s="1"/>
  <c r="R20" i="2"/>
  <c r="X8" i="2" s="1"/>
  <c r="R19" i="2"/>
  <c r="X7" i="2" s="1"/>
  <c r="R18" i="2"/>
  <c r="X6" i="2" s="1"/>
  <c r="R17" i="2"/>
  <c r="X5" i="2" s="1"/>
  <c r="R16" i="2"/>
  <c r="X4" i="2" s="1"/>
  <c r="R15" i="2"/>
  <c r="X3" i="2" s="1"/>
  <c r="R14" i="2"/>
  <c r="X2" i="2" s="1"/>
  <c r="R25" i="12"/>
  <c r="X13" i="12" s="1"/>
  <c r="R24" i="12"/>
  <c r="X12" i="12" s="1"/>
  <c r="R23" i="12"/>
  <c r="X11" i="12" s="1"/>
  <c r="R22" i="12"/>
  <c r="X10" i="12" s="1"/>
  <c r="R21" i="12"/>
  <c r="X9" i="12" s="1"/>
  <c r="R20" i="12"/>
  <c r="X8" i="12" s="1"/>
  <c r="R19" i="12"/>
  <c r="X7" i="12" s="1"/>
  <c r="R18" i="12"/>
  <c r="X6" i="12" s="1"/>
  <c r="R17" i="12"/>
  <c r="X5" i="12" s="1"/>
  <c r="R16" i="12"/>
  <c r="X4" i="12" s="1"/>
  <c r="R15" i="12"/>
  <c r="X3" i="12" s="1"/>
  <c r="R14" i="12"/>
  <c r="X2" i="12" s="1"/>
  <c r="R49" i="12"/>
  <c r="Z13" i="12" s="1"/>
  <c r="R48" i="12"/>
  <c r="Z12" i="12" s="1"/>
  <c r="R47" i="12"/>
  <c r="R46" i="12"/>
  <c r="Z10" i="12" s="1"/>
  <c r="R45" i="12"/>
  <c r="Z9" i="12" s="1"/>
  <c r="R44" i="12"/>
  <c r="Z8" i="12" s="1"/>
  <c r="R43" i="12"/>
  <c r="Z7" i="12" s="1"/>
  <c r="R42" i="12"/>
  <c r="Z6" i="12" s="1"/>
  <c r="R41" i="12"/>
  <c r="Z5" i="12" s="1"/>
  <c r="R40" i="12"/>
  <c r="Z4" i="12" s="1"/>
  <c r="R39" i="12"/>
  <c r="Z3" i="12" s="1"/>
  <c r="R38" i="12"/>
  <c r="Z2" i="12" s="1"/>
  <c r="R37" i="12"/>
  <c r="Y13" i="12" s="1"/>
  <c r="R36" i="12"/>
  <c r="Y12" i="12" s="1"/>
  <c r="R35" i="12"/>
  <c r="Y11" i="12" s="1"/>
  <c r="R34" i="12"/>
  <c r="Y10" i="12" s="1"/>
  <c r="R33" i="12"/>
  <c r="Y9" i="12" s="1"/>
  <c r="R32" i="12"/>
  <c r="Y8" i="12" s="1"/>
  <c r="R31" i="12"/>
  <c r="Y7" i="12" s="1"/>
  <c r="R30" i="12"/>
  <c r="Y6" i="12" s="1"/>
  <c r="R29" i="12"/>
  <c r="Y5" i="12" s="1"/>
  <c r="R28" i="12"/>
  <c r="Y4" i="12" s="1"/>
  <c r="R27" i="12"/>
  <c r="Y3" i="12" s="1"/>
  <c r="R26" i="12"/>
  <c r="Y2" i="12" s="1"/>
  <c r="R5" i="12"/>
  <c r="R6" i="12"/>
  <c r="R7" i="12"/>
  <c r="R8" i="12"/>
  <c r="W8" i="12" s="1"/>
  <c r="R9" i="12"/>
  <c r="R10" i="12"/>
  <c r="R11" i="12"/>
  <c r="R12" i="12"/>
  <c r="R13" i="12"/>
  <c r="R4" i="12"/>
  <c r="R3" i="12"/>
  <c r="R2" i="12"/>
  <c r="V8" i="13" l="1"/>
  <c r="V8" i="12" s="1"/>
  <c r="AA8" i="12" s="1"/>
  <c r="R2" i="11"/>
  <c r="V2" i="11" s="1"/>
  <c r="AA2" i="11" s="1"/>
  <c r="V10" i="13"/>
  <c r="V10" i="12" s="1"/>
  <c r="R4" i="11"/>
  <c r="V4" i="11" s="1"/>
  <c r="Z4" i="11" s="1"/>
  <c r="AA6" i="11"/>
  <c r="V9" i="13"/>
  <c r="V9" i="12" s="1"/>
  <c r="R3" i="11"/>
  <c r="V3" i="11" s="1"/>
  <c r="AA3" i="11" s="1"/>
  <c r="Z2" i="11"/>
  <c r="V11" i="13"/>
  <c r="V11" i="12" s="1"/>
  <c r="AB11" i="12" s="1"/>
  <c r="R5" i="11"/>
  <c r="V5" i="11" s="1"/>
  <c r="AA5" i="11" s="1"/>
  <c r="E57" i="13"/>
  <c r="Z3" i="11"/>
  <c r="V12" i="13"/>
  <c r="V12" i="12" s="1"/>
  <c r="AA12" i="12" s="1"/>
  <c r="R6" i="11"/>
  <c r="V6" i="11" s="1"/>
  <c r="Z6" i="11" s="1"/>
  <c r="AB2" i="12"/>
  <c r="AA4" i="11"/>
  <c r="V13" i="13"/>
  <c r="V13" i="12" s="1"/>
  <c r="R7" i="11"/>
  <c r="V7" i="11" s="1"/>
  <c r="Z7" i="11" s="1"/>
  <c r="F119" i="13"/>
  <c r="D121" i="13"/>
  <c r="AB18" i="4"/>
  <c r="AB24" i="4"/>
  <c r="AB21" i="4"/>
  <c r="AB27" i="3"/>
  <c r="I50" i="3"/>
  <c r="I113" i="3"/>
  <c r="R50" i="3"/>
  <c r="W2" i="3" s="1"/>
  <c r="I56" i="3"/>
  <c r="R60" i="3"/>
  <c r="W12" i="3" s="1"/>
  <c r="R61" i="3"/>
  <c r="W13" i="3" s="1"/>
  <c r="AA13" i="3" s="1"/>
  <c r="F111" i="3"/>
  <c r="R117" i="3"/>
  <c r="W22" i="3" s="1"/>
  <c r="AA22" i="3" s="1"/>
  <c r="F50" i="3"/>
  <c r="R53" i="3"/>
  <c r="W5" i="3" s="1"/>
  <c r="F54" i="3"/>
  <c r="R57" i="3"/>
  <c r="W9" i="3" s="1"/>
  <c r="F58" i="3"/>
  <c r="E60" i="3"/>
  <c r="D61" i="3"/>
  <c r="G111" i="3"/>
  <c r="F112" i="3"/>
  <c r="F113" i="3"/>
  <c r="I114" i="3"/>
  <c r="F115" i="3"/>
  <c r="F116" i="3"/>
  <c r="R119" i="3"/>
  <c r="W24" i="3" s="1"/>
  <c r="AA24" i="3" s="1"/>
  <c r="R121" i="3"/>
  <c r="W26" i="3" s="1"/>
  <c r="AA26" i="3" s="1"/>
  <c r="F120" i="3"/>
  <c r="F121" i="3"/>
  <c r="I122" i="3"/>
  <c r="R111" i="3"/>
  <c r="W16" i="3" s="1"/>
  <c r="AA16" i="3" s="1"/>
  <c r="I52" i="3"/>
  <c r="R56" i="3"/>
  <c r="W8" i="3" s="1"/>
  <c r="E121" i="3"/>
  <c r="D51" i="3"/>
  <c r="R54" i="3"/>
  <c r="W6" i="3" s="1"/>
  <c r="D53" i="3"/>
  <c r="D55" i="3"/>
  <c r="R58" i="3"/>
  <c r="W10" i="3" s="1"/>
  <c r="D57" i="3"/>
  <c r="D59" i="3"/>
  <c r="F60" i="3"/>
  <c r="E61" i="3"/>
  <c r="H111" i="3"/>
  <c r="E113" i="3"/>
  <c r="G113" i="3"/>
  <c r="D114" i="3"/>
  <c r="G115" i="3"/>
  <c r="R116" i="3"/>
  <c r="W21" i="3" s="1"/>
  <c r="AA21" i="3" s="1"/>
  <c r="F117" i="3"/>
  <c r="I118" i="3"/>
  <c r="F119" i="3"/>
  <c r="G121" i="3"/>
  <c r="I58" i="3"/>
  <c r="I121" i="3"/>
  <c r="I60" i="3"/>
  <c r="R113" i="3"/>
  <c r="W18" i="3" s="1"/>
  <c r="AA18" i="3" s="1"/>
  <c r="D113" i="3"/>
  <c r="I117" i="3"/>
  <c r="R120" i="3"/>
  <c r="W25" i="3" s="1"/>
  <c r="AA25" i="3" s="1"/>
  <c r="R61" i="2"/>
  <c r="W13" i="2" s="1"/>
  <c r="D113" i="2"/>
  <c r="G116" i="2"/>
  <c r="G119" i="2"/>
  <c r="E121" i="2"/>
  <c r="I59" i="2"/>
  <c r="I53" i="2"/>
  <c r="I119" i="2"/>
  <c r="H60" i="2"/>
  <c r="H54" i="2"/>
  <c r="D116" i="2"/>
  <c r="D117" i="2"/>
  <c r="D119" i="2"/>
  <c r="G61" i="2"/>
  <c r="G59" i="2"/>
  <c r="G53" i="2"/>
  <c r="H117" i="2"/>
  <c r="H61" i="2"/>
  <c r="H59" i="2"/>
  <c r="H58" i="2"/>
  <c r="H57" i="2"/>
  <c r="H56" i="2"/>
  <c r="H55" i="2"/>
  <c r="H53" i="2"/>
  <c r="H52" i="2"/>
  <c r="H51" i="2"/>
  <c r="H50" i="2"/>
  <c r="D112" i="2"/>
  <c r="H113" i="2"/>
  <c r="H114" i="2"/>
  <c r="G115" i="2"/>
  <c r="D122" i="2"/>
  <c r="I111" i="2"/>
  <c r="G60" i="2"/>
  <c r="G58" i="2"/>
  <c r="G57" i="2"/>
  <c r="G56" i="2"/>
  <c r="G55" i="2"/>
  <c r="G54" i="2"/>
  <c r="G52" i="2"/>
  <c r="G51" i="2"/>
  <c r="G50" i="2"/>
  <c r="I50" i="2"/>
  <c r="AB17" i="2"/>
  <c r="F61" i="2"/>
  <c r="F60" i="2"/>
  <c r="F59" i="2"/>
  <c r="F57" i="2"/>
  <c r="F56" i="2"/>
  <c r="F55" i="2"/>
  <c r="F54" i="2"/>
  <c r="F53" i="2"/>
  <c r="F51" i="2"/>
  <c r="F50" i="2"/>
  <c r="H115" i="2"/>
  <c r="I115" i="2"/>
  <c r="E61" i="2"/>
  <c r="E60" i="2"/>
  <c r="E59" i="2"/>
  <c r="R60" i="2"/>
  <c r="W12" i="2" s="1"/>
  <c r="R59" i="2"/>
  <c r="W11" i="2" s="1"/>
  <c r="E56" i="2"/>
  <c r="E55" i="2"/>
  <c r="E54" i="2"/>
  <c r="E53" i="2"/>
  <c r="R54" i="2"/>
  <c r="W6" i="2" s="1"/>
  <c r="R53" i="2"/>
  <c r="W5" i="2" s="1"/>
  <c r="R52" i="2"/>
  <c r="W4" i="2" s="1"/>
  <c r="D115" i="2"/>
  <c r="E116" i="2"/>
  <c r="H116" i="2"/>
  <c r="D120" i="2"/>
  <c r="I56" i="2"/>
  <c r="D61" i="2"/>
  <c r="D60" i="2"/>
  <c r="D59" i="2"/>
  <c r="D58" i="2"/>
  <c r="D57" i="2"/>
  <c r="D56" i="2"/>
  <c r="D55" i="2"/>
  <c r="D54" i="2"/>
  <c r="D53" i="2"/>
  <c r="D52" i="2"/>
  <c r="D51" i="2"/>
  <c r="D50" i="2"/>
  <c r="H112" i="2"/>
  <c r="R118" i="2"/>
  <c r="W23" i="2" s="1"/>
  <c r="AA23" i="2" s="1"/>
  <c r="F119" i="2"/>
  <c r="AB16" i="2"/>
  <c r="AB18" i="2"/>
  <c r="AB20" i="2"/>
  <c r="AB26" i="2"/>
  <c r="AA16" i="2"/>
  <c r="AB21" i="2"/>
  <c r="AB27" i="2"/>
  <c r="AB22" i="2"/>
  <c r="AB23" i="2"/>
  <c r="AB3" i="2"/>
  <c r="AB24" i="2"/>
  <c r="AB19" i="2"/>
  <c r="AB25" i="2"/>
  <c r="R50" i="2"/>
  <c r="W2" i="2" s="1"/>
  <c r="R56" i="2"/>
  <c r="W8" i="2" s="1"/>
  <c r="E58" i="2"/>
  <c r="E52" i="2"/>
  <c r="D111" i="2"/>
  <c r="F111" i="2"/>
  <c r="R114" i="2"/>
  <c r="W19" i="2" s="1"/>
  <c r="AA19" i="2" s="1"/>
  <c r="R122" i="2"/>
  <c r="W27" i="2" s="1"/>
  <c r="AA27" i="2" s="1"/>
  <c r="F121" i="2"/>
  <c r="R51" i="2"/>
  <c r="W3" i="2" s="1"/>
  <c r="R57" i="2"/>
  <c r="W9" i="2" s="1"/>
  <c r="G111" i="2"/>
  <c r="R115" i="2"/>
  <c r="W20" i="2" s="1"/>
  <c r="AA20" i="2" s="1"/>
  <c r="D114" i="2"/>
  <c r="R116" i="2"/>
  <c r="W21" i="2" s="1"/>
  <c r="AA21" i="2" s="1"/>
  <c r="I117" i="2"/>
  <c r="G121" i="2"/>
  <c r="I113" i="2"/>
  <c r="R58" i="2"/>
  <c r="W10" i="2" s="1"/>
  <c r="H111" i="2"/>
  <c r="E113" i="2"/>
  <c r="F113" i="2"/>
  <c r="F115" i="2"/>
  <c r="E120" i="2"/>
  <c r="G120" i="2"/>
  <c r="G122" i="2"/>
  <c r="G113" i="2"/>
  <c r="R120" i="2"/>
  <c r="W25" i="2" s="1"/>
  <c r="AA25" i="2" s="1"/>
  <c r="F120" i="2"/>
  <c r="H120" i="2"/>
  <c r="I121" i="2"/>
  <c r="E112" i="2"/>
  <c r="G112" i="2"/>
  <c r="E117" i="2"/>
  <c r="F117" i="2"/>
  <c r="Z11" i="12"/>
  <c r="G105" i="7"/>
  <c r="H53" i="7"/>
  <c r="I112" i="7"/>
  <c r="I108" i="7"/>
  <c r="D52" i="7"/>
  <c r="F106" i="7"/>
  <c r="F110" i="7"/>
  <c r="H107" i="7"/>
  <c r="I106" i="7"/>
  <c r="G51" i="7"/>
  <c r="E103" i="7"/>
  <c r="D111" i="7"/>
  <c r="D49" i="7"/>
  <c r="D107" i="7"/>
  <c r="F49" i="7"/>
  <c r="F107" i="7"/>
  <c r="H109" i="7"/>
  <c r="G49" i="7"/>
  <c r="H50" i="7"/>
  <c r="E54" i="7"/>
  <c r="G103" i="7"/>
  <c r="H105" i="7"/>
  <c r="G107" i="7"/>
  <c r="H49" i="7"/>
  <c r="H103" i="7"/>
  <c r="E107" i="7"/>
  <c r="I107" i="7"/>
  <c r="H47" i="7"/>
  <c r="H56" i="7"/>
  <c r="G53" i="7"/>
  <c r="D103" i="7"/>
  <c r="E110" i="7"/>
  <c r="E111" i="7"/>
  <c r="G47" i="7"/>
  <c r="D56" i="7"/>
  <c r="F103" i="7"/>
  <c r="G106" i="7"/>
  <c r="G111" i="7"/>
  <c r="H110" i="7"/>
  <c r="F47" i="7"/>
  <c r="E55" i="7"/>
  <c r="I102" i="7"/>
  <c r="D47" i="7"/>
  <c r="D53" i="7"/>
  <c r="D55" i="7"/>
  <c r="F105" i="7"/>
  <c r="E47" i="7"/>
  <c r="E50" i="7"/>
  <c r="F54" i="7"/>
  <c r="F55" i="7"/>
  <c r="I49" i="7"/>
  <c r="G55" i="7"/>
  <c r="I105" i="7"/>
  <c r="I109" i="7"/>
  <c r="F50" i="7"/>
  <c r="H52" i="7"/>
  <c r="G109" i="7"/>
  <c r="H111" i="7"/>
  <c r="D112" i="7"/>
  <c r="H55" i="7"/>
  <c r="H51" i="7"/>
  <c r="I53" i="7"/>
  <c r="D105" i="7"/>
  <c r="D110" i="7"/>
  <c r="R108" i="7"/>
  <c r="I47" i="7"/>
  <c r="G50" i="7"/>
  <c r="D102" i="7"/>
  <c r="I103" i="7"/>
  <c r="D108" i="7"/>
  <c r="F111" i="7"/>
  <c r="I48" i="7"/>
  <c r="D48" i="7"/>
  <c r="F51" i="7"/>
  <c r="D54" i="7"/>
  <c r="I55" i="7"/>
  <c r="D104" i="7"/>
  <c r="H106" i="7"/>
  <c r="R109" i="7"/>
  <c r="I110" i="7"/>
  <c r="R52" i="7"/>
  <c r="W8" i="7" s="1"/>
  <c r="R104" i="7"/>
  <c r="I104" i="7"/>
  <c r="D51" i="7"/>
  <c r="R54" i="7"/>
  <c r="W10" i="7" s="1"/>
  <c r="R56" i="7"/>
  <c r="W12" i="7" s="1"/>
  <c r="I56" i="7"/>
  <c r="G102" i="7"/>
  <c r="E106" i="7"/>
  <c r="R110" i="7"/>
  <c r="I111" i="7"/>
  <c r="R48" i="7"/>
  <c r="W4" i="7" s="1"/>
  <c r="E51" i="7"/>
  <c r="F53" i="7"/>
  <c r="H102" i="7"/>
  <c r="R105" i="7"/>
  <c r="H108" i="7"/>
  <c r="F109" i="7"/>
  <c r="R112" i="7"/>
  <c r="D50" i="7"/>
  <c r="I51" i="7"/>
  <c r="G54" i="7"/>
  <c r="E102" i="7"/>
  <c r="H48" i="7"/>
  <c r="R50" i="7"/>
  <c r="W6" i="7" s="1"/>
  <c r="I52" i="7"/>
  <c r="H54" i="7"/>
  <c r="F102" i="7"/>
  <c r="H104" i="7"/>
  <c r="R106" i="7"/>
  <c r="D106" i="7"/>
  <c r="D109" i="7"/>
  <c r="G110" i="7"/>
  <c r="AB22" i="4"/>
  <c r="AB15" i="4"/>
  <c r="AB23" i="4"/>
  <c r="AB17" i="4"/>
  <c r="AB25" i="4"/>
  <c r="AB19" i="4"/>
  <c r="AB20" i="4"/>
  <c r="H53" i="4"/>
  <c r="I48" i="4"/>
  <c r="I51" i="4"/>
  <c r="D102" i="4"/>
  <c r="E51" i="4"/>
  <c r="D105" i="4"/>
  <c r="E55" i="4"/>
  <c r="D47" i="4"/>
  <c r="F107" i="4"/>
  <c r="I106" i="4"/>
  <c r="G107" i="4"/>
  <c r="D112" i="4"/>
  <c r="H55" i="4"/>
  <c r="I110" i="4"/>
  <c r="E112" i="4"/>
  <c r="I107" i="4"/>
  <c r="D109" i="4"/>
  <c r="E47" i="4"/>
  <c r="G51" i="4"/>
  <c r="I53" i="4"/>
  <c r="G55" i="4"/>
  <c r="I112" i="4"/>
  <c r="F46" i="4"/>
  <c r="F102" i="4"/>
  <c r="D110" i="4"/>
  <c r="F111" i="4"/>
  <c r="E46" i="4"/>
  <c r="I104" i="4"/>
  <c r="G49" i="4"/>
  <c r="E102" i="4"/>
  <c r="I105" i="4"/>
  <c r="D106" i="4"/>
  <c r="E107" i="4"/>
  <c r="R108" i="4"/>
  <c r="W21" i="4" s="1"/>
  <c r="AA21" i="4" s="1"/>
  <c r="G103" i="4"/>
  <c r="F106" i="4"/>
  <c r="I49" i="4"/>
  <c r="I54" i="4"/>
  <c r="I56" i="4"/>
  <c r="F105" i="4"/>
  <c r="I50" i="4"/>
  <c r="H47" i="4"/>
  <c r="D46" i="4"/>
  <c r="D52" i="4"/>
  <c r="D49" i="4"/>
  <c r="D51" i="4"/>
  <c r="D53" i="4"/>
  <c r="R56" i="4"/>
  <c r="W12" i="4" s="1"/>
  <c r="D55" i="4"/>
  <c r="E103" i="4"/>
  <c r="F50" i="4"/>
  <c r="E53" i="4"/>
  <c r="F54" i="4"/>
  <c r="F103" i="4"/>
  <c r="H106" i="4"/>
  <c r="F109" i="4"/>
  <c r="F110" i="4"/>
  <c r="G46" i="4"/>
  <c r="F47" i="4"/>
  <c r="F51" i="4"/>
  <c r="F53" i="4"/>
  <c r="G110" i="4"/>
  <c r="D104" i="4"/>
  <c r="D111" i="4"/>
  <c r="G47" i="4"/>
  <c r="H48" i="4"/>
  <c r="G53" i="4"/>
  <c r="G102" i="4"/>
  <c r="H103" i="4"/>
  <c r="D107" i="4"/>
  <c r="H110" i="4"/>
  <c r="H49" i="4"/>
  <c r="H51" i="4"/>
  <c r="H102" i="4"/>
  <c r="H107" i="4"/>
  <c r="E50" i="4"/>
  <c r="R112" i="4"/>
  <c r="W25" i="4" s="1"/>
  <c r="AA25" i="4" s="1"/>
  <c r="G111" i="4"/>
  <c r="I111" i="4"/>
  <c r="H46" i="4"/>
  <c r="R48" i="4"/>
  <c r="W4" i="4" s="1"/>
  <c r="H52" i="4"/>
  <c r="D54" i="4"/>
  <c r="I55" i="4"/>
  <c r="R106" i="4"/>
  <c r="W19" i="4" s="1"/>
  <c r="AA19" i="4" s="1"/>
  <c r="R105" i="4"/>
  <c r="W18" i="4" s="1"/>
  <c r="AA18" i="4" s="1"/>
  <c r="H111" i="4"/>
  <c r="R50" i="4"/>
  <c r="W6" i="4" s="1"/>
  <c r="D56" i="4"/>
  <c r="D103" i="4"/>
  <c r="I46" i="4"/>
  <c r="F49" i="4"/>
  <c r="I52" i="4"/>
  <c r="G54" i="4"/>
  <c r="I102" i="4"/>
  <c r="I108" i="4"/>
  <c r="I109" i="4"/>
  <c r="E110" i="4"/>
  <c r="I47" i="4"/>
  <c r="H54" i="4"/>
  <c r="G106" i="4"/>
  <c r="D108" i="4"/>
  <c r="G50" i="4"/>
  <c r="E54" i="4"/>
  <c r="F55" i="4"/>
  <c r="R104" i="4"/>
  <c r="W17" i="4" s="1"/>
  <c r="AA17" i="4" s="1"/>
  <c r="I103" i="4"/>
  <c r="R110" i="4"/>
  <c r="W23" i="4" s="1"/>
  <c r="AA23" i="4" s="1"/>
  <c r="R109" i="4"/>
  <c r="W22" i="4" s="1"/>
  <c r="AA22" i="4" s="1"/>
  <c r="E111" i="4"/>
  <c r="D50" i="4"/>
  <c r="D48" i="4"/>
  <c r="H50" i="4"/>
  <c r="R52" i="4"/>
  <c r="W8" i="4" s="1"/>
  <c r="E106" i="4"/>
  <c r="W13" i="12"/>
  <c r="AA13" i="12" s="1"/>
  <c r="W2" i="12"/>
  <c r="AA2" i="12" s="1"/>
  <c r="W3" i="12"/>
  <c r="AA3" i="12" s="1"/>
  <c r="W7" i="12"/>
  <c r="AA7" i="12" s="1"/>
  <c r="W4" i="12"/>
  <c r="AA4" i="12" s="1"/>
  <c r="W12" i="12"/>
  <c r="W11" i="12"/>
  <c r="AA10" i="12"/>
  <c r="W10" i="12"/>
  <c r="W6" i="12"/>
  <c r="AA6" i="12" s="1"/>
  <c r="AA5" i="12"/>
  <c r="W5" i="12"/>
  <c r="W9" i="12"/>
  <c r="AA9" i="12" s="1"/>
  <c r="AB12" i="12"/>
  <c r="AB9" i="12"/>
  <c r="AB8" i="12"/>
  <c r="AB10" i="12"/>
  <c r="AB3" i="12"/>
  <c r="AB4" i="12"/>
  <c r="AB5" i="12"/>
  <c r="AB13" i="12"/>
  <c r="AB6" i="12"/>
  <c r="AB7" i="12"/>
  <c r="G111" i="13"/>
  <c r="I113" i="13"/>
  <c r="E121" i="13"/>
  <c r="F122" i="13"/>
  <c r="F121" i="13"/>
  <c r="G50" i="13"/>
  <c r="G115" i="13"/>
  <c r="I117" i="13"/>
  <c r="G119" i="13"/>
  <c r="E112" i="13"/>
  <c r="G116" i="13"/>
  <c r="D117" i="13"/>
  <c r="I51" i="13"/>
  <c r="I59" i="13"/>
  <c r="I122" i="13"/>
  <c r="F52" i="13"/>
  <c r="D122" i="13"/>
  <c r="AB3" i="13"/>
  <c r="D50" i="13"/>
  <c r="E51" i="13"/>
  <c r="D60" i="13"/>
  <c r="F118" i="13"/>
  <c r="H122" i="13"/>
  <c r="F60" i="13"/>
  <c r="E111" i="13"/>
  <c r="I119" i="13"/>
  <c r="G60" i="13"/>
  <c r="H117" i="13"/>
  <c r="I118" i="13"/>
  <c r="G121" i="13"/>
  <c r="H50" i="13"/>
  <c r="D61" i="13"/>
  <c r="AB8" i="13"/>
  <c r="AB2" i="13"/>
  <c r="AB10" i="13"/>
  <c r="AB4" i="13"/>
  <c r="AB12" i="13"/>
  <c r="AB5" i="13"/>
  <c r="AB6" i="13"/>
  <c r="E52" i="13"/>
  <c r="H60" i="13"/>
  <c r="D111" i="13"/>
  <c r="E114" i="13"/>
  <c r="E115" i="13"/>
  <c r="R118" i="13"/>
  <c r="W23" i="13" s="1"/>
  <c r="AA23" i="13" s="1"/>
  <c r="G118" i="13"/>
  <c r="AB7" i="13"/>
  <c r="AB13" i="13"/>
  <c r="D114" i="13"/>
  <c r="D51" i="13"/>
  <c r="I60" i="13"/>
  <c r="R111" i="13"/>
  <c r="W16" i="13" s="1"/>
  <c r="AA16" i="13" s="1"/>
  <c r="R114" i="13"/>
  <c r="W19" i="13" s="1"/>
  <c r="AA19" i="13" s="1"/>
  <c r="R115" i="13"/>
  <c r="W20" i="13" s="1"/>
  <c r="AA20" i="13" s="1"/>
  <c r="F114" i="13"/>
  <c r="F116" i="13"/>
  <c r="G117" i="13"/>
  <c r="I120" i="13"/>
  <c r="H121" i="13"/>
  <c r="G122" i="13"/>
  <c r="R120" i="13"/>
  <c r="W25" i="13" s="1"/>
  <c r="AA25" i="13" s="1"/>
  <c r="F111" i="13"/>
  <c r="F112" i="13"/>
  <c r="F113" i="13"/>
  <c r="G114" i="13"/>
  <c r="I121" i="13"/>
  <c r="AB9" i="13"/>
  <c r="R52" i="13"/>
  <c r="W4" i="13" s="1"/>
  <c r="AA4" i="13" s="1"/>
  <c r="G113" i="13"/>
  <c r="G120" i="13"/>
  <c r="I55" i="13"/>
  <c r="E61" i="13"/>
  <c r="H111" i="13"/>
  <c r="H112" i="13"/>
  <c r="I114" i="13"/>
  <c r="I116" i="13"/>
  <c r="E118" i="13"/>
  <c r="H51" i="13"/>
  <c r="I58" i="13"/>
  <c r="D59" i="13"/>
  <c r="E60" i="13"/>
  <c r="F61" i="13"/>
  <c r="I111" i="13"/>
  <c r="I112" i="13"/>
  <c r="E116" i="13"/>
  <c r="D119" i="13"/>
  <c r="E120" i="13"/>
  <c r="D55" i="13"/>
  <c r="R121" i="13"/>
  <c r="W26" i="13" s="1"/>
  <c r="AA26" i="13" s="1"/>
  <c r="D52" i="13"/>
  <c r="R56" i="13"/>
  <c r="W8" i="13" s="1"/>
  <c r="E55" i="13"/>
  <c r="D56" i="13"/>
  <c r="D115" i="13"/>
  <c r="H118" i="13"/>
  <c r="R116" i="13"/>
  <c r="W21" i="13" s="1"/>
  <c r="AA21" i="13" s="1"/>
  <c r="D120" i="13"/>
  <c r="R58" i="13"/>
  <c r="W10" i="13" s="1"/>
  <c r="R59" i="13"/>
  <c r="W11" i="13" s="1"/>
  <c r="F58" i="13"/>
  <c r="R112" i="13"/>
  <c r="W17" i="13" s="1"/>
  <c r="AA17" i="13" s="1"/>
  <c r="H113" i="13"/>
  <c r="D116" i="13"/>
  <c r="F120" i="13"/>
  <c r="F53" i="13"/>
  <c r="G54" i="13"/>
  <c r="F57" i="13"/>
  <c r="G58" i="13"/>
  <c r="I61" i="13"/>
  <c r="D112" i="13"/>
  <c r="H114" i="13"/>
  <c r="F115" i="13"/>
  <c r="H119" i="13"/>
  <c r="G52" i="13"/>
  <c r="H54" i="13"/>
  <c r="H55" i="13"/>
  <c r="G56" i="13"/>
  <c r="E119" i="13"/>
  <c r="H120" i="13"/>
  <c r="R122" i="13"/>
  <c r="W27" i="13" s="1"/>
  <c r="AA27" i="13" s="1"/>
  <c r="R51" i="13"/>
  <c r="W3" i="13" s="1"/>
  <c r="H52" i="13"/>
  <c r="H56" i="13"/>
  <c r="H115" i="13"/>
  <c r="R119" i="13"/>
  <c r="W24" i="13" s="1"/>
  <c r="AA24" i="13" s="1"/>
  <c r="D118" i="13"/>
  <c r="D58" i="13"/>
  <c r="F50" i="13"/>
  <c r="I52" i="13"/>
  <c r="I53" i="13"/>
  <c r="E56" i="13"/>
  <c r="I56" i="13"/>
  <c r="I57" i="13"/>
  <c r="H59" i="13"/>
  <c r="D113" i="13"/>
  <c r="I115" i="13"/>
  <c r="H116" i="13"/>
  <c r="F117" i="13"/>
  <c r="F51" i="13"/>
  <c r="R53" i="13"/>
  <c r="W5" i="13" s="1"/>
  <c r="F55" i="13"/>
  <c r="R57" i="13"/>
  <c r="W9" i="13" s="1"/>
  <c r="H58" i="13"/>
  <c r="G51" i="13"/>
  <c r="D53" i="13"/>
  <c r="G55" i="13"/>
  <c r="D57" i="13"/>
  <c r="F59" i="13"/>
  <c r="R54" i="13"/>
  <c r="W6" i="13" s="1"/>
  <c r="F54" i="13"/>
  <c r="G59" i="13"/>
  <c r="D54" i="13"/>
  <c r="E59" i="13"/>
  <c r="R55" i="13"/>
  <c r="W7" i="13" s="1"/>
  <c r="R60" i="13"/>
  <c r="W12" i="13" s="1"/>
  <c r="I50" i="13"/>
  <c r="R50" i="13"/>
  <c r="W2" i="13" s="1"/>
  <c r="G53" i="13"/>
  <c r="I54" i="13"/>
  <c r="G57" i="13"/>
  <c r="G61" i="13"/>
  <c r="G112" i="13"/>
  <c r="R113" i="13"/>
  <c r="W18" i="13" s="1"/>
  <c r="AA18" i="13" s="1"/>
  <c r="R117" i="13"/>
  <c r="W22" i="13" s="1"/>
  <c r="AA22" i="13" s="1"/>
  <c r="H53" i="13"/>
  <c r="H57" i="13"/>
  <c r="H61" i="13"/>
  <c r="R61" i="13"/>
  <c r="W13" i="13" s="1"/>
  <c r="E50" i="13"/>
  <c r="E54" i="13"/>
  <c r="E58" i="13"/>
  <c r="E113" i="13"/>
  <c r="E117" i="13"/>
  <c r="R111" i="7"/>
  <c r="R103" i="7"/>
  <c r="E105" i="7"/>
  <c r="R107" i="7"/>
  <c r="E109" i="7"/>
  <c r="R102" i="7"/>
  <c r="E104" i="7"/>
  <c r="E108" i="7"/>
  <c r="E112" i="7"/>
  <c r="F104" i="7"/>
  <c r="F108" i="7"/>
  <c r="F112" i="7"/>
  <c r="G104" i="7"/>
  <c r="G108" i="7"/>
  <c r="G112" i="7"/>
  <c r="H112" i="7"/>
  <c r="R55" i="7"/>
  <c r="W11" i="7" s="1"/>
  <c r="R47" i="7"/>
  <c r="W3" i="7" s="1"/>
  <c r="E49" i="7"/>
  <c r="R51" i="7"/>
  <c r="W7" i="7" s="1"/>
  <c r="E53" i="7"/>
  <c r="R46" i="7"/>
  <c r="W2" i="7" s="1"/>
  <c r="E48" i="7"/>
  <c r="I50" i="7"/>
  <c r="E52" i="7"/>
  <c r="I54" i="7"/>
  <c r="E56" i="7"/>
  <c r="F48" i="7"/>
  <c r="F52" i="7"/>
  <c r="F56" i="7"/>
  <c r="G48" i="7"/>
  <c r="R49" i="7"/>
  <c r="W5" i="7" s="1"/>
  <c r="G52" i="7"/>
  <c r="R53" i="7"/>
  <c r="W9" i="7" s="1"/>
  <c r="G56" i="7"/>
  <c r="E105" i="4"/>
  <c r="E109" i="4"/>
  <c r="R111" i="4"/>
  <c r="W24" i="4" s="1"/>
  <c r="AA24" i="4" s="1"/>
  <c r="R103" i="4"/>
  <c r="W16" i="4" s="1"/>
  <c r="AA16" i="4" s="1"/>
  <c r="R102" i="4"/>
  <c r="W15" i="4" s="1"/>
  <c r="AA15" i="4" s="1"/>
  <c r="E104" i="4"/>
  <c r="G105" i="4"/>
  <c r="E108" i="4"/>
  <c r="G109" i="4"/>
  <c r="R107" i="4"/>
  <c r="W20" i="4" s="1"/>
  <c r="AA20" i="4" s="1"/>
  <c r="F104" i="4"/>
  <c r="H105" i="4"/>
  <c r="F108" i="4"/>
  <c r="H109" i="4"/>
  <c r="F112" i="4"/>
  <c r="G104" i="4"/>
  <c r="G108" i="4"/>
  <c r="G112" i="4"/>
  <c r="H104" i="4"/>
  <c r="H108" i="4"/>
  <c r="H112" i="4"/>
  <c r="R47" i="4"/>
  <c r="W3" i="4" s="1"/>
  <c r="E49" i="4"/>
  <c r="R51" i="4"/>
  <c r="W7" i="4" s="1"/>
  <c r="R55" i="4"/>
  <c r="W11" i="4" s="1"/>
  <c r="R46" i="4"/>
  <c r="W2" i="4" s="1"/>
  <c r="E48" i="4"/>
  <c r="E52" i="4"/>
  <c r="R54" i="4"/>
  <c r="W10" i="4" s="1"/>
  <c r="E56" i="4"/>
  <c r="F48" i="4"/>
  <c r="F52" i="4"/>
  <c r="F56" i="4"/>
  <c r="G48" i="4"/>
  <c r="R49" i="4"/>
  <c r="W5" i="4" s="1"/>
  <c r="G52" i="4"/>
  <c r="R53" i="4"/>
  <c r="W9" i="4" s="1"/>
  <c r="G56" i="4"/>
  <c r="H56" i="4"/>
  <c r="D111" i="3"/>
  <c r="D119" i="3"/>
  <c r="E111" i="3"/>
  <c r="E115" i="3"/>
  <c r="E119" i="3"/>
  <c r="E112" i="3"/>
  <c r="E116" i="3"/>
  <c r="E120" i="3"/>
  <c r="E54" i="3"/>
  <c r="R62" i="3"/>
  <c r="E58" i="3"/>
  <c r="R51" i="3"/>
  <c r="W3" i="3" s="1"/>
  <c r="E53" i="3"/>
  <c r="E57" i="3"/>
  <c r="R52" i="3"/>
  <c r="W4" i="3" s="1"/>
  <c r="F53" i="3"/>
  <c r="F57" i="3"/>
  <c r="F61" i="3"/>
  <c r="E50" i="3"/>
  <c r="G53" i="3"/>
  <c r="G57" i="3"/>
  <c r="H61" i="3"/>
  <c r="I53" i="3"/>
  <c r="I57" i="3"/>
  <c r="I61" i="3"/>
  <c r="R121" i="2"/>
  <c r="W26" i="2" s="1"/>
  <c r="AA26" i="2" s="1"/>
  <c r="E111" i="2"/>
  <c r="E115" i="2"/>
  <c r="R117" i="2"/>
  <c r="W22" i="2" s="1"/>
  <c r="AA22" i="2" s="1"/>
  <c r="E119" i="2"/>
  <c r="I112" i="2"/>
  <c r="R112" i="2"/>
  <c r="W17" i="2" s="1"/>
  <c r="AA17" i="2" s="1"/>
  <c r="E114" i="2"/>
  <c r="E118" i="2"/>
  <c r="E122" i="2"/>
  <c r="F114" i="2"/>
  <c r="F118" i="2"/>
  <c r="F122" i="2"/>
  <c r="R113" i="2"/>
  <c r="W18" i="2" s="1"/>
  <c r="AA18" i="2" s="1"/>
  <c r="G114" i="2"/>
  <c r="G118" i="2"/>
  <c r="R119" i="2"/>
  <c r="W24" i="2" s="1"/>
  <c r="AA24" i="2" s="1"/>
  <c r="H122" i="2"/>
  <c r="R2" i="2"/>
  <c r="V2" i="2" s="1"/>
  <c r="AB2" i="2" s="1"/>
  <c r="R3" i="2"/>
  <c r="V3" i="2" s="1"/>
  <c r="R4" i="2"/>
  <c r="V4" i="2" s="1"/>
  <c r="AB4" i="2" s="1"/>
  <c r="R5" i="2"/>
  <c r="V5" i="2" s="1"/>
  <c r="AA5" i="2" s="1"/>
  <c r="R6" i="2"/>
  <c r="V6" i="2" s="1"/>
  <c r="AB6" i="2" s="1"/>
  <c r="R7" i="2"/>
  <c r="V7" i="2" s="1"/>
  <c r="AB7" i="2" s="1"/>
  <c r="R8" i="2"/>
  <c r="V8" i="2" s="1"/>
  <c r="AB8" i="2" s="1"/>
  <c r="R9" i="2"/>
  <c r="V9" i="2" s="1"/>
  <c r="AB9" i="2" s="1"/>
  <c r="R10" i="2"/>
  <c r="V10" i="2" s="1"/>
  <c r="AB10" i="2" s="1"/>
  <c r="Z5" i="11" l="1"/>
  <c r="AA7" i="11"/>
  <c r="AB11" i="13"/>
  <c r="AA11" i="12"/>
  <c r="AA7" i="7"/>
  <c r="AA6" i="7"/>
  <c r="AA8" i="7"/>
  <c r="AA8" i="3"/>
  <c r="AA6" i="3"/>
  <c r="AA12" i="3"/>
  <c r="AA3" i="3"/>
  <c r="AA9" i="3"/>
  <c r="AA8" i="2"/>
  <c r="AA4" i="2"/>
  <c r="AA10" i="2"/>
  <c r="AA2" i="2"/>
  <c r="AB5" i="2"/>
  <c r="AA3" i="2"/>
  <c r="AA7" i="2"/>
  <c r="AA6" i="2"/>
  <c r="AA9" i="2"/>
  <c r="AA11" i="13"/>
  <c r="AA3" i="13"/>
  <c r="AA2" i="13"/>
  <c r="AA8" i="13"/>
  <c r="AA9" i="13"/>
  <c r="AA12" i="13"/>
  <c r="AA10" i="13"/>
  <c r="AA13" i="13"/>
  <c r="AA6" i="13"/>
  <c r="AA7" i="13"/>
  <c r="AA5" i="13"/>
  <c r="R12" i="7"/>
  <c r="V12" i="7" s="1"/>
  <c r="AB12" i="7" s="1"/>
  <c r="R2" i="7"/>
  <c r="V2" i="7" s="1"/>
  <c r="AB2" i="7" s="1"/>
  <c r="R3" i="7"/>
  <c r="V3" i="7" s="1"/>
  <c r="AB3" i="7" s="1"/>
  <c r="R4" i="7"/>
  <c r="V4" i="7" s="1"/>
  <c r="AB4" i="7" s="1"/>
  <c r="R5" i="7"/>
  <c r="V5" i="7" s="1"/>
  <c r="AB5" i="7" s="1"/>
  <c r="R6" i="7"/>
  <c r="V6" i="7" s="1"/>
  <c r="AB6" i="7" s="1"/>
  <c r="R7" i="7"/>
  <c r="V7" i="7" s="1"/>
  <c r="AB7" i="7" s="1"/>
  <c r="R8" i="7"/>
  <c r="V8" i="7" s="1"/>
  <c r="AB8" i="7" s="1"/>
  <c r="R9" i="7"/>
  <c r="V9" i="7" s="1"/>
  <c r="AB9" i="7" s="1"/>
  <c r="R10" i="7"/>
  <c r="V10" i="7" s="1"/>
  <c r="AB10" i="7" s="1"/>
  <c r="R11" i="7"/>
  <c r="V11" i="7" s="1"/>
  <c r="AB11" i="7" s="1"/>
  <c r="R57" i="7"/>
  <c r="R2" i="4"/>
  <c r="V2" i="4" s="1"/>
  <c r="AB2" i="4" s="1"/>
  <c r="R3" i="4"/>
  <c r="V3" i="4" s="1"/>
  <c r="AB3" i="4" s="1"/>
  <c r="R4" i="4"/>
  <c r="V4" i="4" s="1"/>
  <c r="AB4" i="4" s="1"/>
  <c r="R5" i="4"/>
  <c r="V5" i="4" s="1"/>
  <c r="AB5" i="4" s="1"/>
  <c r="R6" i="4"/>
  <c r="V6" i="4" s="1"/>
  <c r="AB6" i="4" s="1"/>
  <c r="R7" i="4"/>
  <c r="V7" i="4" s="1"/>
  <c r="AB7" i="4" s="1"/>
  <c r="R8" i="4"/>
  <c r="V8" i="4" s="1"/>
  <c r="AB8" i="4" s="1"/>
  <c r="R9" i="4"/>
  <c r="V9" i="4" s="1"/>
  <c r="AB9" i="4" s="1"/>
  <c r="R10" i="4"/>
  <c r="V10" i="4" s="1"/>
  <c r="AB10" i="4" s="1"/>
  <c r="R11" i="4"/>
  <c r="V11" i="4" s="1"/>
  <c r="AB11" i="4" s="1"/>
  <c r="R12" i="4"/>
  <c r="V12" i="4" s="1"/>
  <c r="AB12" i="4" s="1"/>
  <c r="R57" i="4"/>
  <c r="R2" i="3"/>
  <c r="V2" i="3" s="1"/>
  <c r="AB2" i="3" s="1"/>
  <c r="R3" i="3"/>
  <c r="V3" i="3" s="1"/>
  <c r="AB3" i="3" s="1"/>
  <c r="R4" i="3"/>
  <c r="V4" i="3" s="1"/>
  <c r="AB4" i="3" s="1"/>
  <c r="R5" i="3"/>
  <c r="V5" i="3" s="1"/>
  <c r="AB5" i="3" s="1"/>
  <c r="R6" i="3"/>
  <c r="V6" i="3" s="1"/>
  <c r="AB6" i="3" s="1"/>
  <c r="R7" i="3"/>
  <c r="V7" i="3" s="1"/>
  <c r="R8" i="3"/>
  <c r="V8" i="3" s="1"/>
  <c r="AB8" i="3" s="1"/>
  <c r="R9" i="3"/>
  <c r="V9" i="3" s="1"/>
  <c r="AB9" i="3" s="1"/>
  <c r="R10" i="3"/>
  <c r="V10" i="3" s="1"/>
  <c r="AB10" i="3" s="1"/>
  <c r="R11" i="3"/>
  <c r="V11" i="3" s="1"/>
  <c r="R12" i="3"/>
  <c r="V12" i="3" s="1"/>
  <c r="AB12" i="3" s="1"/>
  <c r="R11" i="2"/>
  <c r="V11" i="2" s="1"/>
  <c r="R12" i="2"/>
  <c r="V12" i="2" s="1"/>
  <c r="R13" i="2"/>
  <c r="V13" i="2" s="1"/>
  <c r="AA11" i="7" l="1"/>
  <c r="AA9" i="7"/>
  <c r="AA3" i="7"/>
  <c r="AA12" i="7"/>
  <c r="AA10" i="7"/>
  <c r="AA4" i="7"/>
  <c r="AA2" i="7"/>
  <c r="AA5" i="7"/>
  <c r="AA11" i="3"/>
  <c r="AB11" i="3"/>
  <c r="AA4" i="3"/>
  <c r="AA10" i="3"/>
  <c r="AA5" i="3"/>
  <c r="AA7" i="3"/>
  <c r="AB7" i="3"/>
  <c r="AA2" i="3"/>
  <c r="AB13" i="2"/>
  <c r="AA13" i="2"/>
  <c r="AA11" i="2"/>
  <c r="AB11" i="2"/>
  <c r="AB12" i="2"/>
  <c r="AA12" i="2"/>
  <c r="AA12" i="4"/>
  <c r="AA6" i="4"/>
  <c r="AA2" i="4"/>
  <c r="AA3" i="4"/>
  <c r="AA10" i="4"/>
  <c r="AA11" i="4"/>
  <c r="AA8" i="4"/>
  <c r="AA4" i="4"/>
  <c r="AA5" i="4"/>
  <c r="AA7" i="4"/>
  <c r="AA9" i="4"/>
</calcChain>
</file>

<file path=xl/sharedStrings.xml><?xml version="1.0" encoding="utf-8"?>
<sst xmlns="http://schemas.openxmlformats.org/spreadsheetml/2006/main" count="1730" uniqueCount="62">
  <si>
    <t>評価</t>
  </si>
  <si>
    <t>日付</t>
  </si>
  <si>
    <t>30日以内のリピート率</t>
  </si>
  <si>
    <t>60日以内のリピート率</t>
  </si>
  <si>
    <t>90日以内のリピート率</t>
  </si>
  <si>
    <t>120日以内のリピート率</t>
  </si>
  <si>
    <t>150日以内のリピート率</t>
  </si>
  <si>
    <t>180日以内のリピート率</t>
  </si>
  <si>
    <t>過去180日以内の利用人数</t>
  </si>
  <si>
    <t>以降 30日以内の利用人数</t>
  </si>
  <si>
    <t>以降 60日以内の利用人数</t>
  </si>
  <si>
    <t>以降 90日以内の利用人数</t>
  </si>
  <si>
    <t>以降120日以内の利用人数</t>
  </si>
  <si>
    <t>以降150日以内の利用人数</t>
  </si>
  <si>
    <t>以降180日以内の利用人数</t>
  </si>
  <si>
    <t>サイレント</t>
  </si>
  <si>
    <t>無回答</t>
  </si>
  <si>
    <t>満足</t>
  </si>
  <si>
    <t>不満足</t>
  </si>
  <si>
    <t>Service
To
Service</t>
    <phoneticPr fontId="1"/>
  </si>
  <si>
    <t>EPARK
To
EPARK</t>
    <phoneticPr fontId="1"/>
  </si>
  <si>
    <t>サイレント</t>
    <phoneticPr fontId="1"/>
  </si>
  <si>
    <t>All</t>
    <phoneticPr fontId="1"/>
  </si>
  <si>
    <t>お薬手帳</t>
    <rPh sb="1" eb="4">
      <t>クスリテ</t>
    </rPh>
    <phoneticPr fontId="1"/>
  </si>
  <si>
    <t>くすりの窓口</t>
  </si>
  <si>
    <t>リラク&amp;エステ</t>
  </si>
  <si>
    <t>テイクアウト</t>
  </si>
  <si>
    <t>StoS</t>
    <phoneticPr fontId="1"/>
  </si>
  <si>
    <t>EtoE</t>
    <phoneticPr fontId="1"/>
  </si>
  <si>
    <t>2ヶ月以内リピート率
３ヶ月平均</t>
    <rPh sb="2" eb="3">
      <t>ゲ</t>
    </rPh>
    <rPh sb="3" eb="5">
      <t>イナイ</t>
    </rPh>
    <rPh sb="13" eb="14">
      <t>ゲツ</t>
    </rPh>
    <rPh sb="14" eb="16">
      <t>ヘイキン</t>
    </rPh>
    <phoneticPr fontId="1"/>
  </si>
  <si>
    <t>無回答</t>
    <rPh sb="0" eb="3">
      <t>ムカイ</t>
    </rPh>
    <phoneticPr fontId="1"/>
  </si>
  <si>
    <t>満足</t>
    <rPh sb="0" eb="2">
      <t>マンゾ</t>
    </rPh>
    <phoneticPr fontId="1"/>
  </si>
  <si>
    <t>不満足</t>
    <rPh sb="0" eb="3">
      <t>フマンゾ</t>
    </rPh>
    <phoneticPr fontId="1"/>
  </si>
  <si>
    <t>レビュー</t>
  </si>
  <si>
    <t>すべて</t>
  </si>
  <si>
    <t>EPARK会員情報</t>
    <rPh sb="5" eb="9">
      <t>カイイン</t>
    </rPh>
    <phoneticPr fontId="1"/>
  </si>
  <si>
    <t>レビューボタン</t>
    <phoneticPr fontId="1"/>
  </si>
  <si>
    <t>問い合わせ</t>
    <rPh sb="0" eb="1">
      <t>ト</t>
    </rPh>
    <phoneticPr fontId="1"/>
  </si>
  <si>
    <t>問い合わせ</t>
    <rPh sb="0" eb="1">
      <t>ト</t>
    </rPh>
    <rPh sb="2" eb="5">
      <t>ア</t>
    </rPh>
    <phoneticPr fontId="1"/>
  </si>
  <si>
    <t>乖離%
問い合わせ</t>
    <rPh sb="0" eb="2">
      <t>カイリ</t>
    </rPh>
    <rPh sb="4" eb="5">
      <t>ト</t>
    </rPh>
    <phoneticPr fontId="1"/>
  </si>
  <si>
    <t>乖離%
満足</t>
    <rPh sb="0" eb="2">
      <t>カイリ</t>
    </rPh>
    <rPh sb="4" eb="6">
      <t>マンゾク</t>
    </rPh>
    <phoneticPr fontId="1"/>
  </si>
  <si>
    <t>すべて</t>
    <phoneticPr fontId="1"/>
  </si>
  <si>
    <t>乖離%
レビュー</t>
    <rPh sb="0" eb="2">
      <t>カイリ</t>
    </rPh>
    <phoneticPr fontId="1"/>
  </si>
  <si>
    <t>StoS</t>
  </si>
  <si>
    <t>ファスパ</t>
  </si>
  <si>
    <t>リラク</t>
  </si>
  <si>
    <t>お薬手帳</t>
  </si>
  <si>
    <t>歯科</t>
  </si>
  <si>
    <t>医科</t>
  </si>
  <si>
    <t>デジ診</t>
  </si>
  <si>
    <t>グルメ</t>
  </si>
  <si>
    <t>タウン</t>
  </si>
  <si>
    <t>ファスパ</t>
    <phoneticPr fontId="1"/>
  </si>
  <si>
    <t>テイクアウト</t>
    <phoneticPr fontId="1"/>
  </si>
  <si>
    <t>リラク</t>
    <phoneticPr fontId="1"/>
  </si>
  <si>
    <t>くすりの窓口</t>
    <phoneticPr fontId="1"/>
  </si>
  <si>
    <t>お薬手帳</t>
    <rPh sb="1" eb="4">
      <t>ク</t>
    </rPh>
    <phoneticPr fontId="1"/>
  </si>
  <si>
    <t>歯科</t>
    <rPh sb="0" eb="2">
      <t>シカ</t>
    </rPh>
    <phoneticPr fontId="1"/>
  </si>
  <si>
    <t>医科</t>
    <rPh sb="0" eb="2">
      <t>イカ</t>
    </rPh>
    <phoneticPr fontId="1"/>
  </si>
  <si>
    <t>デジ診</t>
    <rPh sb="2" eb="3">
      <t>シン</t>
    </rPh>
    <phoneticPr fontId="1"/>
  </si>
  <si>
    <t>グルメ</t>
    <phoneticPr fontId="1"/>
  </si>
  <si>
    <t>タウン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</si>
</sst>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double">
        <color rgb="FF333333"/>
      </left>
      <right style="double">
        <color rgb="FF333333"/>
      </right>
      <top/>
      <bottom style="double">
        <color rgb="FF333333"/>
      </bottom>
      <diagonal/>
    </border>
    <border>
      <left/>
      <right style="double">
        <color rgb="FF333333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5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EPARK会員情報!$V$1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EPARK会員情報!$V$2:$V$13</c:f>
              <c:numCache>
                <c:formatCode>0.0%</c:formatCode>
                <c:ptCount val="12"/>
                <c:pt idx="0">
                  <c:v>0.38677152651744301</c:v>
                </c:pt>
                <c:pt idx="1">
                  <c:v>0.39617706237424549</c:v>
                </c:pt>
                <c:pt idx="2">
                  <c:v>0.40326775591863956</c:v>
                </c:pt>
                <c:pt idx="3">
                  <c:v>0.43480345158197509</c:v>
                </c:pt>
                <c:pt idx="4">
                  <c:v>0.46562148481439819</c:v>
                </c:pt>
                <c:pt idx="5">
                  <c:v>0.48075284090909093</c:v>
                </c:pt>
                <c:pt idx="6">
                  <c:v>0.47667016439314447</c:v>
                </c:pt>
                <c:pt idx="7">
                  <c:v>0.46035136066138477</c:v>
                </c:pt>
                <c:pt idx="8">
                  <c:v>0.46352109748493037</c:v>
                </c:pt>
                <c:pt idx="9">
                  <c:v>0.47173036165994392</c:v>
                </c:pt>
                <c:pt idx="10">
                  <c:v>0.48019134887481474</c:v>
                </c:pt>
                <c:pt idx="11">
                  <c:v>0.41033151377978966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9-46B3-8470-86BA5DA2A106}"/>
            </c:ext>
          </c:extLst>
        </c:ser>
        <c:ser>
          <c:idx val="1"/>
          <c:order val="1"/>
          <c:tx>
            <c:strRef>
              <c:f>EPARK会員情報!$W$1</c:f>
              <c:strCache>
                <c:ptCount val="1"/>
                <c:pt idx="0">
                  <c:v>すべて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EPARK会員情報!$W$2:$W$13</c:f>
              <c:numCache>
                <c:formatCode>0.0%</c:formatCode>
                <c:ptCount val="12"/>
                <c:pt idx="0">
                  <c:v>0.49002849002849003</c:v>
                </c:pt>
                <c:pt idx="1">
                  <c:v>0.49342560553633219</c:v>
                </c:pt>
                <c:pt idx="2">
                  <c:v>0.48041775456919061</c:v>
                </c:pt>
                <c:pt idx="3">
                  <c:v>0.46774964166268512</c:v>
                </c:pt>
                <c:pt idx="4">
                  <c:v>0.45399449035812672</c:v>
                </c:pt>
                <c:pt idx="5">
                  <c:v>0.43967661691542287</c:v>
                </c:pt>
                <c:pt idx="6">
                  <c:v>0.45205479452054792</c:v>
                </c:pt>
                <c:pt idx="7">
                  <c:v>0.45633187772925765</c:v>
                </c:pt>
                <c:pt idx="8">
                  <c:v>0.47983392645314354</c:v>
                </c:pt>
                <c:pt idx="9">
                  <c:v>0.50178890876565296</c:v>
                </c:pt>
                <c:pt idx="10">
                  <c:v>0.49898662342926631</c:v>
                </c:pt>
                <c:pt idx="11">
                  <c:v>0.41467356173238529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9-46B3-8470-86BA5DA2A106}"/>
            </c:ext>
          </c:extLst>
        </c:ser>
        <c:ser>
          <c:idx val="2"/>
          <c:order val="2"/>
          <c:tx>
            <c:strRef>
              <c:f>EPARK会員情報!$X$1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EPARK会員情報!$X$2:$X$13</c:f>
              <c:numCache>
                <c:formatCode>0.0%</c:formatCode>
                <c:ptCount val="12"/>
                <c:pt idx="0">
                  <c:v>0.45977011494252873</c:v>
                </c:pt>
                <c:pt idx="1">
                  <c:v>0.46504065040650405</c:v>
                </c:pt>
                <c:pt idx="2">
                  <c:v>0.4544992374173869</c:v>
                </c:pt>
                <c:pt idx="3">
                  <c:v>0.44581695676586186</c:v>
                </c:pt>
                <c:pt idx="4">
                  <c:v>0.43571428571428572</c:v>
                </c:pt>
                <c:pt idx="5">
                  <c:v>0.42183994016454751</c:v>
                </c:pt>
                <c:pt idx="6">
                  <c:v>0.43582306018854244</c:v>
                </c:pt>
                <c:pt idx="7">
                  <c:v>0.44049159120310477</c:v>
                </c:pt>
                <c:pt idx="8">
                  <c:v>0.4593103448275862</c:v>
                </c:pt>
                <c:pt idx="9">
                  <c:v>0.48807785888077859</c:v>
                </c:pt>
                <c:pt idx="10">
                  <c:v>0.48937977909940528</c:v>
                </c:pt>
                <c:pt idx="11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9-46B3-8470-86BA5DA2A106}"/>
            </c:ext>
          </c:extLst>
        </c:ser>
        <c:ser>
          <c:idx val="3"/>
          <c:order val="3"/>
          <c:tx>
            <c:strRef>
              <c:f>EPARK会員情報!$Y$1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EPARK会員情報!$Y$2:$Y$13</c:f>
              <c:numCache>
                <c:formatCode>0.0%</c:formatCode>
                <c:ptCount val="12"/>
                <c:pt idx="0">
                  <c:v>0.64473684210526316</c:v>
                </c:pt>
                <c:pt idx="1">
                  <c:v>0.6216216216216216</c:v>
                </c:pt>
                <c:pt idx="2">
                  <c:v>0.607773851590106</c:v>
                </c:pt>
                <c:pt idx="3">
                  <c:v>0.57491289198606277</c:v>
                </c:pt>
                <c:pt idx="4">
                  <c:v>0.53256704980842917</c:v>
                </c:pt>
                <c:pt idx="5">
                  <c:v>0.52434456928838946</c:v>
                </c:pt>
                <c:pt idx="6">
                  <c:v>0.52631578947368418</c:v>
                </c:pt>
                <c:pt idx="7">
                  <c:v>0.5494505494505495</c:v>
                </c:pt>
                <c:pt idx="8">
                  <c:v>0.59734513274336287</c:v>
                </c:pt>
                <c:pt idx="9">
                  <c:v>0.65680473372781067</c:v>
                </c:pt>
                <c:pt idx="10">
                  <c:v>0.72277227722772275</c:v>
                </c:pt>
                <c:pt idx="11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9-46B3-8470-86BA5DA2A106}"/>
            </c:ext>
          </c:extLst>
        </c:ser>
        <c:ser>
          <c:idx val="4"/>
          <c:order val="4"/>
          <c:tx>
            <c:strRef>
              <c:f>EPARK会員情報!$Z$1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EPARK会員情報!$Z$2:$Z$13</c:f>
              <c:numCache>
                <c:formatCode>0.0%</c:formatCode>
                <c:ptCount val="12"/>
                <c:pt idx="0">
                  <c:v>0.7857142857142857</c:v>
                </c:pt>
                <c:pt idx="1">
                  <c:v>0.75</c:v>
                </c:pt>
                <c:pt idx="2">
                  <c:v>0.72151898734177211</c:v>
                </c:pt>
                <c:pt idx="3">
                  <c:v>0.65625</c:v>
                </c:pt>
                <c:pt idx="4">
                  <c:v>0.66129032258064513</c:v>
                </c:pt>
                <c:pt idx="5">
                  <c:v>0.59615384615384615</c:v>
                </c:pt>
                <c:pt idx="6">
                  <c:v>0.63461538461538458</c:v>
                </c:pt>
                <c:pt idx="7">
                  <c:v>0.60416666666666663</c:v>
                </c:pt>
                <c:pt idx="8">
                  <c:v>0.68292682926829273</c:v>
                </c:pt>
                <c:pt idx="9">
                  <c:v>0.63157894736842102</c:v>
                </c:pt>
                <c:pt idx="10">
                  <c:v>0.625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9-46B3-8470-86BA5DA2A106}"/>
            </c:ext>
          </c:extLst>
        </c:ser>
        <c:ser>
          <c:idx val="5"/>
          <c:order val="5"/>
          <c:tx>
            <c:strRef>
              <c:f>EPARK会員情報!$AA$1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EPARK会員情報!$AA$2:$AA$13</c:f>
              <c:numCache>
                <c:formatCode>0.0%</c:formatCode>
                <c:ptCount val="12"/>
                <c:pt idx="0">
                  <c:v>0.10325696351104702</c:v>
                </c:pt>
                <c:pt idx="1">
                  <c:v>9.7248543162086698E-2</c:v>
                </c:pt>
                <c:pt idx="2">
                  <c:v>7.7149998650551055E-2</c:v>
                </c:pt>
                <c:pt idx="3">
                  <c:v>3.2946190080710036E-2</c:v>
                </c:pt>
                <c:pt idx="4">
                  <c:v>-1.1626994456271467E-2</c:v>
                </c:pt>
                <c:pt idx="5">
                  <c:v>-4.107622399366806E-2</c:v>
                </c:pt>
                <c:pt idx="6">
                  <c:v>-2.4615369872596549E-2</c:v>
                </c:pt>
                <c:pt idx="7">
                  <c:v>-4.0194829321271164E-3</c:v>
                </c:pt>
                <c:pt idx="8">
                  <c:v>1.6312828968213178E-2</c:v>
                </c:pt>
                <c:pt idx="9">
                  <c:v>3.0058547105709044E-2</c:v>
                </c:pt>
                <c:pt idx="10">
                  <c:v>1.8795274554451569E-2</c:v>
                </c:pt>
                <c:pt idx="11">
                  <c:v>4.342047952595629E-3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9-46B3-8470-86BA5DA2A106}"/>
            </c:ext>
          </c:extLst>
        </c:ser>
        <c:ser>
          <c:idx val="6"/>
          <c:order val="6"/>
          <c:tx>
            <c:strRef>
              <c:f>EPARK会員情報!$AB$1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EPARK会員情報!$U$2:$U$13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EPARK会員情報!$AB$2:$AB$13</c:f>
              <c:numCache>
                <c:formatCode>0.0%</c:formatCode>
                <c:ptCount val="12"/>
                <c:pt idx="0">
                  <c:v>0.25796531558782015</c:v>
                </c:pt>
                <c:pt idx="1">
                  <c:v>0.22544455924737611</c:v>
                </c:pt>
                <c:pt idx="2">
                  <c:v>0.20450609567146644</c:v>
                </c:pt>
                <c:pt idx="3">
                  <c:v>0.14010944040408768</c:v>
                </c:pt>
                <c:pt idx="4">
                  <c:v>6.6945564994030982E-2</c:v>
                </c:pt>
                <c:pt idx="5">
                  <c:v>4.3591728379298533E-2</c:v>
                </c:pt>
                <c:pt idx="6">
                  <c:v>4.9645625080539713E-2</c:v>
                </c:pt>
                <c:pt idx="7">
                  <c:v>8.9099188789164729E-2</c:v>
                </c:pt>
                <c:pt idx="8">
                  <c:v>0.13382403525843251</c:v>
                </c:pt>
                <c:pt idx="9">
                  <c:v>0.18507437206786675</c:v>
                </c:pt>
                <c:pt idx="10">
                  <c:v>0.24258092835290801</c:v>
                </c:pt>
                <c:pt idx="11">
                  <c:v>0.15633515288687699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9-46B3-8470-86BA5DA2A1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638399"/>
        <c:axId val="118744495"/>
      </c:lineChart>
      <c:dateAx>
        <c:axId val="34663839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44495"/>
        <c:crosses val="autoZero"/>
        <c:auto val="1"/>
        <c:lblOffset val="100"/>
        <c:baseTimeUnit val="months"/>
      </c:dateAx>
      <c:valAx>
        <c:axId val="1187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6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All!$V$15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All!$V$16:$V$27</c:f>
              <c:numCache>
                <c:formatCode>0.0%</c:formatCode>
                <c:ptCount val="12"/>
                <c:pt idx="0">
                  <c:v>0.48497680984069369</c:v>
                </c:pt>
                <c:pt idx="1">
                  <c:v>0.4932595573440644</c:v>
                </c:pt>
                <c:pt idx="2">
                  <c:v>0.4880960320106702</c:v>
                </c:pt>
                <c:pt idx="3">
                  <c:v>0.50246541569647996</c:v>
                </c:pt>
                <c:pt idx="4">
                  <c:v>0.52080989876265471</c:v>
                </c:pt>
                <c:pt idx="5">
                  <c:v>0.53856534090909092</c:v>
                </c:pt>
                <c:pt idx="6">
                  <c:v>0.53885974116824065</c:v>
                </c:pt>
                <c:pt idx="7">
                  <c:v>0.52580089562521526</c:v>
                </c:pt>
                <c:pt idx="8">
                  <c:v>0.5317674773089448</c:v>
                </c:pt>
                <c:pt idx="9">
                  <c:v>0.55493265878170506</c:v>
                </c:pt>
                <c:pt idx="10">
                  <c:v>0.5743161299016305</c:v>
                </c:pt>
                <c:pt idx="11">
                  <c:v>0.50406071095726268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F-4B40-8543-6CB3874C36AC}"/>
            </c:ext>
          </c:extLst>
        </c:ser>
        <c:ser>
          <c:idx val="1"/>
          <c:order val="1"/>
          <c:tx>
            <c:strRef>
              <c:f>All!$W$15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All!$W$16:$W$27</c:f>
              <c:numCache>
                <c:formatCode>0.0%</c:formatCode>
                <c:ptCount val="12"/>
                <c:pt idx="0">
                  <c:v>0.69972451790633605</c:v>
                </c:pt>
                <c:pt idx="1">
                  <c:v>0.69129763130792998</c:v>
                </c:pt>
                <c:pt idx="2">
                  <c:v>0.6922347102612757</c:v>
                </c:pt>
                <c:pt idx="3">
                  <c:v>0.67411531421598536</c:v>
                </c:pt>
                <c:pt idx="4">
                  <c:v>0.65124712542013086</c:v>
                </c:pt>
                <c:pt idx="5">
                  <c:v>0.59384335628003637</c:v>
                </c:pt>
                <c:pt idx="6">
                  <c:v>0.57595772787318367</c:v>
                </c:pt>
                <c:pt idx="7">
                  <c:v>0.57258301498677633</c:v>
                </c:pt>
                <c:pt idx="8">
                  <c:v>0.58603016547078635</c:v>
                </c:pt>
                <c:pt idx="9">
                  <c:v>0.72730720606826804</c:v>
                </c:pt>
                <c:pt idx="10">
                  <c:v>0.73313498087315565</c:v>
                </c:pt>
                <c:pt idx="11">
                  <c:v>0.61689234184239738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F-4B40-8543-6CB3874C36AC}"/>
            </c:ext>
          </c:extLst>
        </c:ser>
        <c:ser>
          <c:idx val="2"/>
          <c:order val="2"/>
          <c:tx>
            <c:strRef>
              <c:f>All!$X$15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All!$X$16:$X$27</c:f>
              <c:numCache>
                <c:formatCode>0.0%</c:formatCode>
                <c:ptCount val="12"/>
                <c:pt idx="0">
                  <c:v>0.68121564823795666</c:v>
                </c:pt>
                <c:pt idx="1">
                  <c:v>0.67647951441578147</c:v>
                </c:pt>
                <c:pt idx="2">
                  <c:v>0.68049828178694161</c:v>
                </c:pt>
                <c:pt idx="3">
                  <c:v>0.66131679737370053</c:v>
                </c:pt>
                <c:pt idx="4">
                  <c:v>0.63978552278820378</c:v>
                </c:pt>
                <c:pt idx="5">
                  <c:v>0.5745507527926178</c:v>
                </c:pt>
                <c:pt idx="6">
                  <c:v>0.56157017386628427</c:v>
                </c:pt>
                <c:pt idx="7">
                  <c:v>0.55772925764192138</c:v>
                </c:pt>
                <c:pt idx="8">
                  <c:v>0.57386557488911638</c:v>
                </c:pt>
                <c:pt idx="9">
                  <c:v>0.73134128366608597</c:v>
                </c:pt>
                <c:pt idx="10">
                  <c:v>0.73407623541097589</c:v>
                </c:pt>
                <c:pt idx="11">
                  <c:v>0.61733006322705486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F-4B40-8543-6CB3874C36AC}"/>
            </c:ext>
          </c:extLst>
        </c:ser>
        <c:ser>
          <c:idx val="3"/>
          <c:order val="3"/>
          <c:tx>
            <c:strRef>
              <c:f>All!$Y$15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All!$Y$16:$Y$27</c:f>
              <c:numCache>
                <c:formatCode>0.0%</c:formatCode>
                <c:ptCount val="12"/>
                <c:pt idx="0">
                  <c:v>0.80929095354523228</c:v>
                </c:pt>
                <c:pt idx="1">
                  <c:v>0.77366702937976062</c:v>
                </c:pt>
                <c:pt idx="2">
                  <c:v>0.76065162907268169</c:v>
                </c:pt>
                <c:pt idx="3">
                  <c:v>0.74171779141104299</c:v>
                </c:pt>
                <c:pt idx="4">
                  <c:v>0.70268456375838928</c:v>
                </c:pt>
                <c:pt idx="5">
                  <c:v>0.65881326352530545</c:v>
                </c:pt>
                <c:pt idx="6">
                  <c:v>0.62512664640324211</c:v>
                </c:pt>
                <c:pt idx="7">
                  <c:v>0.63492063492063489</c:v>
                </c:pt>
                <c:pt idx="8">
                  <c:v>0.64925373134328357</c:v>
                </c:pt>
                <c:pt idx="9">
                  <c:v>0.65211459754433831</c:v>
                </c:pt>
                <c:pt idx="10">
                  <c:v>0.6912751677852349</c:v>
                </c:pt>
                <c:pt idx="11">
                  <c:v>0.59756097560975607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F-4B40-8543-6CB3874C36AC}"/>
            </c:ext>
          </c:extLst>
        </c:ser>
        <c:ser>
          <c:idx val="4"/>
          <c:order val="4"/>
          <c:tx>
            <c:strRef>
              <c:f>All!$Z$15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All!$Z$16:$Z$27</c:f>
              <c:numCache>
                <c:formatCode>0.0%</c:formatCode>
                <c:ptCount val="12"/>
                <c:pt idx="0">
                  <c:v>0.796875</c:v>
                </c:pt>
                <c:pt idx="1">
                  <c:v>0.77606177606177607</c:v>
                </c:pt>
                <c:pt idx="2">
                  <c:v>0.75107296137339052</c:v>
                </c:pt>
                <c:pt idx="3">
                  <c:v>0.73255813953488369</c:v>
                </c:pt>
                <c:pt idx="4">
                  <c:v>0.71283095723014256</c:v>
                </c:pt>
                <c:pt idx="5">
                  <c:v>0.71276595744680848</c:v>
                </c:pt>
                <c:pt idx="6">
                  <c:v>0.70445344129554655</c:v>
                </c:pt>
                <c:pt idx="7">
                  <c:v>0.72361809045226133</c:v>
                </c:pt>
                <c:pt idx="8">
                  <c:v>0.71165644171779141</c:v>
                </c:pt>
                <c:pt idx="9">
                  <c:v>0.69565217391304346</c:v>
                </c:pt>
                <c:pt idx="10">
                  <c:v>0.69047619047619047</c:v>
                </c:pt>
                <c:pt idx="11">
                  <c:v>0.5304347826086957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F-4B40-8543-6CB3874C36AC}"/>
            </c:ext>
          </c:extLst>
        </c:ser>
        <c:ser>
          <c:idx val="5"/>
          <c:order val="5"/>
          <c:tx>
            <c:strRef>
              <c:f>All!$AA$15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All!$AA$16:$AA$27</c:f>
              <c:numCache>
                <c:formatCode>0.0%</c:formatCode>
                <c:ptCount val="12"/>
                <c:pt idx="0">
                  <c:v>0.21474770806564236</c:v>
                </c:pt>
                <c:pt idx="1">
                  <c:v>0.19803807396386558</c:v>
                </c:pt>
                <c:pt idx="2">
                  <c:v>0.2041386782506055</c:v>
                </c:pt>
                <c:pt idx="3">
                  <c:v>0.17164989851950541</c:v>
                </c:pt>
                <c:pt idx="4">
                  <c:v>0.13043722665747615</c:v>
                </c:pt>
                <c:pt idx="5">
                  <c:v>5.5278015370945455E-2</c:v>
                </c:pt>
                <c:pt idx="6">
                  <c:v>3.709798670494302E-2</c:v>
                </c:pt>
                <c:pt idx="7">
                  <c:v>4.678211936156107E-2</c:v>
                </c:pt>
                <c:pt idx="8">
                  <c:v>5.4262688161841544E-2</c:v>
                </c:pt>
                <c:pt idx="9">
                  <c:v>0.17237454728656298</c:v>
                </c:pt>
                <c:pt idx="10">
                  <c:v>0.15881885097152515</c:v>
                </c:pt>
                <c:pt idx="11">
                  <c:v>0.1128316308851347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F-4B40-8543-6CB3874C36AC}"/>
            </c:ext>
          </c:extLst>
        </c:ser>
        <c:ser>
          <c:idx val="6"/>
          <c:order val="6"/>
          <c:tx>
            <c:strRef>
              <c:f>All!$AB$15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All!$AB$16:$AB$27</c:f>
              <c:numCache>
                <c:formatCode>0.0%</c:formatCode>
                <c:ptCount val="12"/>
                <c:pt idx="0">
                  <c:v>0.32431414370453859</c:v>
                </c:pt>
                <c:pt idx="1">
                  <c:v>0.28040747203569621</c:v>
                </c:pt>
                <c:pt idx="2">
                  <c:v>0.27255559706201149</c:v>
                </c:pt>
                <c:pt idx="3">
                  <c:v>0.23925237571456304</c:v>
                </c:pt>
                <c:pt idx="4">
                  <c:v>0.18187466499573457</c:v>
                </c:pt>
                <c:pt idx="5">
                  <c:v>0.12024792261621453</c:v>
                </c:pt>
                <c:pt idx="6">
                  <c:v>8.6266905235001468E-2</c:v>
                </c:pt>
                <c:pt idx="7">
                  <c:v>0.10911973929541963</c:v>
                </c:pt>
                <c:pt idx="8">
                  <c:v>0.11748625403433877</c:v>
                </c:pt>
                <c:pt idx="9">
                  <c:v>9.7181938762633258E-2</c:v>
                </c:pt>
                <c:pt idx="10">
                  <c:v>0.1169590378836044</c:v>
                </c:pt>
                <c:pt idx="11">
                  <c:v>9.3500264652493392E-2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F-4B40-8543-6CB3874C36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392559"/>
        <c:axId val="118732847"/>
      </c:lineChart>
      <c:dateAx>
        <c:axId val="11839255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32847"/>
        <c:crosses val="autoZero"/>
        <c:auto val="1"/>
        <c:lblOffset val="100"/>
        <c:baseTimeUnit val="months"/>
      </c:dateAx>
      <c:valAx>
        <c:axId val="1187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All薬局抜き!$V$1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All薬局抜き!$V$2:$V$13</c:f>
              <c:numCache>
                <c:formatCode>0.0%</c:formatCode>
                <c:ptCount val="12"/>
                <c:pt idx="0">
                  <c:v>0.31671701913393757</c:v>
                </c:pt>
                <c:pt idx="1">
                  <c:v>0.32552870090634439</c:v>
                </c:pt>
                <c:pt idx="2">
                  <c:v>0.33336112037345783</c:v>
                </c:pt>
                <c:pt idx="3">
                  <c:v>0.36818495514147687</c:v>
                </c:pt>
                <c:pt idx="4">
                  <c:v>0.40169340463458109</c:v>
                </c:pt>
                <c:pt idx="5">
                  <c:v>0.41635083919870058</c:v>
                </c:pt>
                <c:pt idx="6">
                  <c:v>0.40856788812179146</c:v>
                </c:pt>
                <c:pt idx="7">
                  <c:v>0.38951570907828503</c:v>
                </c:pt>
                <c:pt idx="8">
                  <c:v>0.39340966698715146</c:v>
                </c:pt>
                <c:pt idx="9">
                  <c:v>0.40280526632819896</c:v>
                </c:pt>
                <c:pt idx="10">
                  <c:v>0.41444256756756759</c:v>
                </c:pt>
                <c:pt idx="11">
                  <c:v>0.35151111481142289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4AA-9E28-5C85E29C815C}"/>
            </c:ext>
          </c:extLst>
        </c:ser>
        <c:ser>
          <c:idx val="1"/>
          <c:order val="1"/>
          <c:tx>
            <c:strRef>
              <c:f>All薬局抜き!$W$1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All薬局抜き!$W$2:$W$13</c:f>
              <c:numCache>
                <c:formatCode>0.0%</c:formatCode>
                <c:ptCount val="12"/>
                <c:pt idx="0">
                  <c:v>0.60359944623904016</c:v>
                </c:pt>
                <c:pt idx="1">
                  <c:v>0.61305504399427047</c:v>
                </c:pt>
                <c:pt idx="2">
                  <c:v>0.63287885561019219</c:v>
                </c:pt>
                <c:pt idx="3">
                  <c:v>0.61997677119628336</c:v>
                </c:pt>
                <c:pt idx="4">
                  <c:v>0.59043141592920356</c:v>
                </c:pt>
                <c:pt idx="5">
                  <c:v>0.49704142011834318</c:v>
                </c:pt>
                <c:pt idx="6">
                  <c:v>0.46232476635514019</c:v>
                </c:pt>
                <c:pt idx="7">
                  <c:v>0.45604930262731108</c:v>
                </c:pt>
                <c:pt idx="8">
                  <c:v>0.46675070910809957</c:v>
                </c:pt>
                <c:pt idx="9">
                  <c:v>0.71667476908118621</c:v>
                </c:pt>
                <c:pt idx="10">
                  <c:v>0.67298558794628238</c:v>
                </c:pt>
                <c:pt idx="11">
                  <c:v>0.53245593825596127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4AA-9E28-5C85E29C815C}"/>
            </c:ext>
          </c:extLst>
        </c:ser>
        <c:ser>
          <c:idx val="2"/>
          <c:order val="2"/>
          <c:tx>
            <c:strRef>
              <c:f>All薬局抜き!$X$1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All薬局抜き!$X$2:$X$13</c:f>
              <c:numCache>
                <c:formatCode>0.0%</c:formatCode>
                <c:ptCount val="12"/>
                <c:pt idx="0">
                  <c:v>0.58718087995654533</c:v>
                </c:pt>
                <c:pt idx="1">
                  <c:v>0.60191158900836317</c:v>
                </c:pt>
                <c:pt idx="2">
                  <c:v>0.62645612218483049</c:v>
                </c:pt>
                <c:pt idx="3">
                  <c:v>0.61115646258503398</c:v>
                </c:pt>
                <c:pt idx="4">
                  <c:v>0.58399079552925703</c:v>
                </c:pt>
                <c:pt idx="5">
                  <c:v>0.4747800586510264</c:v>
                </c:pt>
                <c:pt idx="6">
                  <c:v>0.45003494060097832</c:v>
                </c:pt>
                <c:pt idx="7">
                  <c:v>0.43983244478293981</c:v>
                </c:pt>
                <c:pt idx="8">
                  <c:v>0.45728825881497637</c:v>
                </c:pt>
                <c:pt idx="9">
                  <c:v>0.72587185725871861</c:v>
                </c:pt>
                <c:pt idx="10">
                  <c:v>0.67508920421541785</c:v>
                </c:pt>
                <c:pt idx="11">
                  <c:v>0.53348032958106073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4AA-9E28-5C85E29C815C}"/>
            </c:ext>
          </c:extLst>
        </c:ser>
        <c:ser>
          <c:idx val="3"/>
          <c:order val="3"/>
          <c:tx>
            <c:strRef>
              <c:f>All薬局抜き!$Y$1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All薬局抜き!$Y$2:$Y$13</c:f>
              <c:numCache>
                <c:formatCode>0.0%</c:formatCode>
                <c:ptCount val="12"/>
                <c:pt idx="0">
                  <c:v>0.71599999999999997</c:v>
                </c:pt>
                <c:pt idx="1">
                  <c:v>0.68921389396709321</c:v>
                </c:pt>
                <c:pt idx="2">
                  <c:v>0.68123667377398722</c:v>
                </c:pt>
                <c:pt idx="3">
                  <c:v>0.67876200640341511</c:v>
                </c:pt>
                <c:pt idx="4">
                  <c:v>0.62799043062200954</c:v>
                </c:pt>
                <c:pt idx="5">
                  <c:v>0.59259259259259256</c:v>
                </c:pt>
                <c:pt idx="6">
                  <c:v>0.52488687782805432</c:v>
                </c:pt>
                <c:pt idx="7">
                  <c:v>0.54376657824933683</c:v>
                </c:pt>
                <c:pt idx="8">
                  <c:v>0.52234636871508378</c:v>
                </c:pt>
                <c:pt idx="9">
                  <c:v>0.49421965317919075</c:v>
                </c:pt>
                <c:pt idx="10">
                  <c:v>0.52452830188679245</c:v>
                </c:pt>
                <c:pt idx="11">
                  <c:v>0.39800995024875624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D-44AA-9E28-5C85E29C815C}"/>
            </c:ext>
          </c:extLst>
        </c:ser>
        <c:ser>
          <c:idx val="4"/>
          <c:order val="4"/>
          <c:tx>
            <c:strRef>
              <c:f>All薬局抜き!$Z$1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All薬局抜き!$Z$2:$Z$13</c:f>
              <c:numCache>
                <c:formatCode>0.0%</c:formatCode>
                <c:ptCount val="12"/>
                <c:pt idx="0">
                  <c:v>0.63157894736842102</c:v>
                </c:pt>
                <c:pt idx="1">
                  <c:v>0.64516129032258063</c:v>
                </c:pt>
                <c:pt idx="2">
                  <c:v>0.647887323943662</c:v>
                </c:pt>
                <c:pt idx="3">
                  <c:v>0.65015479876160986</c:v>
                </c:pt>
                <c:pt idx="4">
                  <c:v>0.61538461538461542</c:v>
                </c:pt>
                <c:pt idx="5">
                  <c:v>0.58371040723981904</c:v>
                </c:pt>
                <c:pt idx="6">
                  <c:v>0.52500000000000002</c:v>
                </c:pt>
                <c:pt idx="7">
                  <c:v>0.57499999999999996</c:v>
                </c:pt>
                <c:pt idx="8">
                  <c:v>0.5625</c:v>
                </c:pt>
                <c:pt idx="9">
                  <c:v>0.53333333333333333</c:v>
                </c:pt>
                <c:pt idx="10">
                  <c:v>0.47368421052631576</c:v>
                </c:pt>
                <c:pt idx="11">
                  <c:v>0.38181818181818183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D-44AA-9E28-5C85E29C815C}"/>
            </c:ext>
          </c:extLst>
        </c:ser>
        <c:ser>
          <c:idx val="5"/>
          <c:order val="5"/>
          <c:tx>
            <c:strRef>
              <c:f>All薬局抜き!$AA$1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All薬局抜き!$AA$2:$AA$13</c:f>
              <c:numCache>
                <c:formatCode>0.0%</c:formatCode>
                <c:ptCount val="12"/>
                <c:pt idx="0">
                  <c:v>0.28688242710510259</c:v>
                </c:pt>
                <c:pt idx="1">
                  <c:v>0.28752634308792607</c:v>
                </c:pt>
                <c:pt idx="2">
                  <c:v>0.29951773523673436</c:v>
                </c:pt>
                <c:pt idx="3">
                  <c:v>0.25179181605480649</c:v>
                </c:pt>
                <c:pt idx="4">
                  <c:v>0.18873801129462248</c:v>
                </c:pt>
                <c:pt idx="5">
                  <c:v>8.0690580919642596E-2</c:v>
                </c:pt>
                <c:pt idx="6">
                  <c:v>5.3756878233348737E-2</c:v>
                </c:pt>
                <c:pt idx="7">
                  <c:v>6.6533593549026049E-2</c:v>
                </c:pt>
                <c:pt idx="8">
                  <c:v>7.3341042120948108E-2</c:v>
                </c:pt>
                <c:pt idx="9">
                  <c:v>0.31386950275298725</c:v>
                </c:pt>
                <c:pt idx="10">
                  <c:v>0.25854302037871479</c:v>
                </c:pt>
                <c:pt idx="11">
                  <c:v>0.18094482344453838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D-44AA-9E28-5C85E29C815C}"/>
            </c:ext>
          </c:extLst>
        </c:ser>
        <c:ser>
          <c:idx val="6"/>
          <c:order val="6"/>
          <c:tx>
            <c:strRef>
              <c:f>All薬局抜き!$AB$1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All薬局抜き!$AB$2:$AB$13</c:f>
              <c:numCache>
                <c:formatCode>0.0%</c:formatCode>
                <c:ptCount val="12"/>
                <c:pt idx="0">
                  <c:v>0.3992829808660624</c:v>
                </c:pt>
                <c:pt idx="1">
                  <c:v>0.36368519306074881</c:v>
                </c:pt>
                <c:pt idx="2">
                  <c:v>0.34787555340052939</c:v>
                </c:pt>
                <c:pt idx="3">
                  <c:v>0.31057705126193824</c:v>
                </c:pt>
                <c:pt idx="4">
                  <c:v>0.22629702598742846</c:v>
                </c:pt>
                <c:pt idx="5">
                  <c:v>0.17624175339389198</c:v>
                </c:pt>
                <c:pt idx="6">
                  <c:v>0.11631898970626287</c:v>
                </c:pt>
                <c:pt idx="7">
                  <c:v>0.1542508691710518</c:v>
                </c:pt>
                <c:pt idx="8">
                  <c:v>0.12893670172793231</c:v>
                </c:pt>
                <c:pt idx="9">
                  <c:v>9.1414386850991791E-2</c:v>
                </c:pt>
                <c:pt idx="10">
                  <c:v>0.11008573431922486</c:v>
                </c:pt>
                <c:pt idx="11">
                  <c:v>4.6498835437333352E-2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D-44AA-9E28-5C85E29C81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4542319"/>
        <c:axId val="483074175"/>
      </c:lineChart>
      <c:dateAx>
        <c:axId val="73454231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074175"/>
        <c:crosses val="autoZero"/>
        <c:auto val="1"/>
        <c:lblOffset val="100"/>
        <c:baseTimeUnit val="months"/>
      </c:dateAx>
      <c:valAx>
        <c:axId val="483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5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All薬局抜き!$V$15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All薬局抜き!$V$16:$V$27</c:f>
              <c:numCache>
                <c:formatCode>0.0%</c:formatCode>
                <c:ptCount val="12"/>
                <c:pt idx="0">
                  <c:v>0.42245720040281975</c:v>
                </c:pt>
                <c:pt idx="1">
                  <c:v>0.43001007049345419</c:v>
                </c:pt>
                <c:pt idx="2">
                  <c:v>0.42405801933977993</c:v>
                </c:pt>
                <c:pt idx="3">
                  <c:v>0.44021739130434784</c:v>
                </c:pt>
                <c:pt idx="4">
                  <c:v>0.45962566844919789</c:v>
                </c:pt>
                <c:pt idx="5">
                  <c:v>0.47744089514528065</c:v>
                </c:pt>
                <c:pt idx="6">
                  <c:v>0.47362365020357583</c:v>
                </c:pt>
                <c:pt idx="7">
                  <c:v>0.45764624197187986</c:v>
                </c:pt>
                <c:pt idx="8">
                  <c:v>0.46438248404859717</c:v>
                </c:pt>
                <c:pt idx="9">
                  <c:v>0.49126581189226398</c:v>
                </c:pt>
                <c:pt idx="10">
                  <c:v>0.51680743243243243</c:v>
                </c:pt>
                <c:pt idx="11">
                  <c:v>0.45300141536924488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B2F-81FF-EFCDEFA2B77D}"/>
            </c:ext>
          </c:extLst>
        </c:ser>
        <c:ser>
          <c:idx val="1"/>
          <c:order val="1"/>
          <c:tx>
            <c:strRef>
              <c:f>All薬局抜き!$W$15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All薬局抜き!$W$16:$W$27</c:f>
              <c:numCache>
                <c:formatCode>0.0%</c:formatCode>
                <c:ptCount val="12"/>
                <c:pt idx="0">
                  <c:v>0.6926536731634183</c:v>
                </c:pt>
                <c:pt idx="1">
                  <c:v>0.68756053687560537</c:v>
                </c:pt>
                <c:pt idx="2">
                  <c:v>0.69097843854596408</c:v>
                </c:pt>
                <c:pt idx="3">
                  <c:v>0.67347605817944112</c:v>
                </c:pt>
                <c:pt idx="4">
                  <c:v>0.64935811458133741</c:v>
                </c:pt>
                <c:pt idx="5">
                  <c:v>0.58200205188333576</c:v>
                </c:pt>
                <c:pt idx="6">
                  <c:v>0.55766964135376329</c:v>
                </c:pt>
                <c:pt idx="7">
                  <c:v>0.5478723404255319</c:v>
                </c:pt>
                <c:pt idx="8">
                  <c:v>0.5622324944358843</c:v>
                </c:pt>
                <c:pt idx="9">
                  <c:v>0.72652867965367962</c:v>
                </c:pt>
                <c:pt idx="10">
                  <c:v>0.73376153143792699</c:v>
                </c:pt>
                <c:pt idx="11">
                  <c:v>0.61664230909755202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B2F-81FF-EFCDEFA2B77D}"/>
            </c:ext>
          </c:extLst>
        </c:ser>
        <c:ser>
          <c:idx val="2"/>
          <c:order val="2"/>
          <c:tx>
            <c:strRef>
              <c:f>All薬局抜き!$X$15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All薬局抜き!$X$16:$X$27</c:f>
              <c:numCache>
                <c:formatCode>0.0%</c:formatCode>
                <c:ptCount val="12"/>
                <c:pt idx="0">
                  <c:v>0.67268862911795957</c:v>
                </c:pt>
                <c:pt idx="1">
                  <c:v>0.67237442922374424</c:v>
                </c:pt>
                <c:pt idx="2">
                  <c:v>0.6793314457941364</c:v>
                </c:pt>
                <c:pt idx="3">
                  <c:v>0.66055490880869228</c:v>
                </c:pt>
                <c:pt idx="4">
                  <c:v>0.63765275536084853</c:v>
                </c:pt>
                <c:pt idx="5">
                  <c:v>0.56055928817868172</c:v>
                </c:pt>
                <c:pt idx="6">
                  <c:v>0.54346938775510201</c:v>
                </c:pt>
                <c:pt idx="7">
                  <c:v>0.5323332657612001</c:v>
                </c:pt>
                <c:pt idx="8">
                  <c:v>0.55010914864060334</c:v>
                </c:pt>
                <c:pt idx="9">
                  <c:v>0.73108646188850968</c:v>
                </c:pt>
                <c:pt idx="10">
                  <c:v>0.73491082578207545</c:v>
                </c:pt>
                <c:pt idx="11">
                  <c:v>0.61720172385978656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D-4B2F-81FF-EFCDEFA2B77D}"/>
            </c:ext>
          </c:extLst>
        </c:ser>
        <c:ser>
          <c:idx val="3"/>
          <c:order val="3"/>
          <c:tx>
            <c:strRef>
              <c:f>All薬局抜き!$Y$15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All薬局抜き!$Y$16:$Y$27</c:f>
              <c:numCache>
                <c:formatCode>0.0%</c:formatCode>
                <c:ptCount val="12"/>
                <c:pt idx="0">
                  <c:v>0.80670103092783507</c:v>
                </c:pt>
                <c:pt idx="1">
                  <c:v>0.77112676056338025</c:v>
                </c:pt>
                <c:pt idx="2">
                  <c:v>0.76024590163934425</c:v>
                </c:pt>
                <c:pt idx="3">
                  <c:v>0.74315068493150682</c:v>
                </c:pt>
                <c:pt idx="4">
                  <c:v>0.7023538344722855</c:v>
                </c:pt>
                <c:pt idx="5">
                  <c:v>0.65419615773508599</c:v>
                </c:pt>
                <c:pt idx="6">
                  <c:v>0.60456730769230771</c:v>
                </c:pt>
                <c:pt idx="7">
                  <c:v>0.61548913043478259</c:v>
                </c:pt>
                <c:pt idx="8">
                  <c:v>0.62874251497005984</c:v>
                </c:pt>
                <c:pt idx="9">
                  <c:v>0.6322033898305085</c:v>
                </c:pt>
                <c:pt idx="10">
                  <c:v>0.67050691244239635</c:v>
                </c:pt>
                <c:pt idx="11">
                  <c:v>0.56782334384858046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D-4B2F-81FF-EFCDEFA2B77D}"/>
            </c:ext>
          </c:extLst>
        </c:ser>
        <c:ser>
          <c:idx val="4"/>
          <c:order val="4"/>
          <c:tx>
            <c:strRef>
              <c:f>All薬局抜き!$Z$15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All薬局抜き!$Z$16:$Z$27</c:f>
              <c:numCache>
                <c:formatCode>0.0%</c:formatCode>
                <c:ptCount val="12"/>
                <c:pt idx="0">
                  <c:v>0.79032258064516125</c:v>
                </c:pt>
                <c:pt idx="1">
                  <c:v>0.77777777777777779</c:v>
                </c:pt>
                <c:pt idx="2">
                  <c:v>0.75115207373271886</c:v>
                </c:pt>
                <c:pt idx="3">
                  <c:v>0.74042553191489358</c:v>
                </c:pt>
                <c:pt idx="4">
                  <c:v>0.7203579418344519</c:v>
                </c:pt>
                <c:pt idx="5">
                  <c:v>0.72477064220183485</c:v>
                </c:pt>
                <c:pt idx="6">
                  <c:v>0.70531400966183577</c:v>
                </c:pt>
                <c:pt idx="7">
                  <c:v>0.71698113207547165</c:v>
                </c:pt>
                <c:pt idx="8">
                  <c:v>0.68656716417910446</c:v>
                </c:pt>
                <c:pt idx="9">
                  <c:v>0.66153846153846152</c:v>
                </c:pt>
                <c:pt idx="10">
                  <c:v>0.64583333333333337</c:v>
                </c:pt>
                <c:pt idx="11">
                  <c:v>0.51190476190476186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D-4B2F-81FF-EFCDEFA2B77D}"/>
            </c:ext>
          </c:extLst>
        </c:ser>
        <c:ser>
          <c:idx val="5"/>
          <c:order val="5"/>
          <c:tx>
            <c:strRef>
              <c:f>All薬局抜き!$AA$15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All薬局抜き!$AA$16:$AA$27</c:f>
              <c:numCache>
                <c:formatCode>0.0%</c:formatCode>
                <c:ptCount val="12"/>
                <c:pt idx="0">
                  <c:v>0.27019647276059855</c:v>
                </c:pt>
                <c:pt idx="1">
                  <c:v>0.25755046638215118</c:v>
                </c:pt>
                <c:pt idx="2">
                  <c:v>0.26692041920618415</c:v>
                </c:pt>
                <c:pt idx="3">
                  <c:v>0.23325866687509328</c:v>
                </c:pt>
                <c:pt idx="4">
                  <c:v>0.18973244613213952</c:v>
                </c:pt>
                <c:pt idx="5">
                  <c:v>0.10456115673805511</c:v>
                </c:pt>
                <c:pt idx="6">
                  <c:v>8.404599115018746E-2</c:v>
                </c:pt>
                <c:pt idx="7">
                  <c:v>9.0226098453652037E-2</c:v>
                </c:pt>
                <c:pt idx="8">
                  <c:v>9.7850010387287134E-2</c:v>
                </c:pt>
                <c:pt idx="9">
                  <c:v>0.23526286776141564</c:v>
                </c:pt>
                <c:pt idx="10">
                  <c:v>0.21695409900549456</c:v>
                </c:pt>
                <c:pt idx="11">
                  <c:v>0.16364089372830715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D-4B2F-81FF-EFCDEFA2B77D}"/>
            </c:ext>
          </c:extLst>
        </c:ser>
        <c:ser>
          <c:idx val="6"/>
          <c:order val="6"/>
          <c:tx>
            <c:strRef>
              <c:f>All薬局抜き!$AB$15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All薬局抜き!$U$16:$U$27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All薬局抜き!$AB$16:$AB$27</c:f>
              <c:numCache>
                <c:formatCode>0.0%</c:formatCode>
                <c:ptCount val="12"/>
                <c:pt idx="0">
                  <c:v>0.38424383052501532</c:v>
                </c:pt>
                <c:pt idx="1">
                  <c:v>0.34111669006992607</c:v>
                </c:pt>
                <c:pt idx="2">
                  <c:v>0.33618788229956431</c:v>
                </c:pt>
                <c:pt idx="3">
                  <c:v>0.30293329362715898</c:v>
                </c:pt>
                <c:pt idx="4">
                  <c:v>0.24272816602308761</c:v>
                </c:pt>
                <c:pt idx="5">
                  <c:v>0.17675526258980534</c:v>
                </c:pt>
                <c:pt idx="6">
                  <c:v>0.13094365748873188</c:v>
                </c:pt>
                <c:pt idx="7">
                  <c:v>0.15784288846290273</c:v>
                </c:pt>
                <c:pt idx="8">
                  <c:v>0.16436003092146267</c:v>
                </c:pt>
                <c:pt idx="9">
                  <c:v>0.14093757793824452</c:v>
                </c:pt>
                <c:pt idx="10">
                  <c:v>0.15369948000996392</c:v>
                </c:pt>
                <c:pt idx="11">
                  <c:v>0.11482192847933559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4D-4B2F-81FF-EFCDEFA2B7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4257087"/>
        <c:axId val="834036735"/>
      </c:lineChart>
      <c:dateAx>
        <c:axId val="684257087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036735"/>
        <c:crosses val="autoZero"/>
        <c:auto val="1"/>
        <c:lblOffset val="100"/>
        <c:baseTimeUnit val="months"/>
      </c:dateAx>
      <c:valAx>
        <c:axId val="8340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2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サイレント比較!$V$1</c:f>
              <c:strCache>
                <c:ptCount val="1"/>
                <c:pt idx="0">
                  <c:v>ファスパ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サイレント比較!$V$2:$V$13</c:f>
              <c:numCache>
                <c:formatCode>0.0%</c:formatCode>
                <c:ptCount val="12"/>
                <c:pt idx="0">
                  <c:v>0.35657370517928288</c:v>
                </c:pt>
                <c:pt idx="1">
                  <c:v>0.31919191919191919</c:v>
                </c:pt>
                <c:pt idx="2">
                  <c:v>0.30186170212765956</c:v>
                </c:pt>
                <c:pt idx="3">
                  <c:v>0.35153129161118507</c:v>
                </c:pt>
                <c:pt idx="4">
                  <c:v>0.42524916943521596</c:v>
                </c:pt>
                <c:pt idx="5">
                  <c:v>0.4870086608927382</c:v>
                </c:pt>
                <c:pt idx="6">
                  <c:v>0.47421299397186872</c:v>
                </c:pt>
                <c:pt idx="7">
                  <c:v>0.45364238410596025</c:v>
                </c:pt>
                <c:pt idx="8">
                  <c:v>0.47762191048764197</c:v>
                </c:pt>
                <c:pt idx="9">
                  <c:v>0.52842809364548493</c:v>
                </c:pt>
                <c:pt idx="10">
                  <c:v>0.59666666666666668</c:v>
                </c:pt>
                <c:pt idx="11">
                  <c:v>0.52403204272363146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3-4FCC-83BC-A12154AC09FC}"/>
            </c:ext>
          </c:extLst>
        </c:ser>
        <c:ser>
          <c:idx val="1"/>
          <c:order val="1"/>
          <c:tx>
            <c:strRef>
              <c:f>サイレント比較!$W$1</c:f>
              <c:strCache>
                <c:ptCount val="1"/>
                <c:pt idx="0">
                  <c:v>テイクアウト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サイレント比較!$W$2:$W$13</c:f>
              <c:numCache>
                <c:formatCode>0.0%</c:formatCode>
                <c:ptCount val="12"/>
                <c:pt idx="0">
                  <c:v>0.2967479674796748</c:v>
                </c:pt>
                <c:pt idx="1">
                  <c:v>0.70983935742971882</c:v>
                </c:pt>
                <c:pt idx="2">
                  <c:v>0.73649099399599738</c:v>
                </c:pt>
                <c:pt idx="3">
                  <c:v>0.75795755968169765</c:v>
                </c:pt>
                <c:pt idx="4">
                  <c:v>0.78390957446808507</c:v>
                </c:pt>
                <c:pt idx="5">
                  <c:v>0.79238985313751664</c:v>
                </c:pt>
                <c:pt idx="6">
                  <c:v>0.80640854472630175</c:v>
                </c:pt>
                <c:pt idx="7">
                  <c:v>0.81111855324849291</c:v>
                </c:pt>
                <c:pt idx="8">
                  <c:v>0.81054036024016007</c:v>
                </c:pt>
                <c:pt idx="9">
                  <c:v>0.83377659574468088</c:v>
                </c:pt>
                <c:pt idx="10">
                  <c:v>0.83787375415282395</c:v>
                </c:pt>
                <c:pt idx="11">
                  <c:v>0.77859042553191493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3-4FCC-83BC-A12154AC09FC}"/>
            </c:ext>
          </c:extLst>
        </c:ser>
        <c:ser>
          <c:idx val="2"/>
          <c:order val="2"/>
          <c:tx>
            <c:strRef>
              <c:f>サイレント比較!$X$1</c:f>
              <c:strCache>
                <c:ptCount val="1"/>
                <c:pt idx="0">
                  <c:v>リラク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サイレント比較!$X$2:$X$13</c:f>
              <c:numCache>
                <c:formatCode>0.0%</c:formatCode>
                <c:ptCount val="12"/>
                <c:pt idx="0">
                  <c:v>0.33732534930139718</c:v>
                </c:pt>
                <c:pt idx="1">
                  <c:v>0.32831325301204817</c:v>
                </c:pt>
                <c:pt idx="2">
                  <c:v>0.33777481678880744</c:v>
                </c:pt>
                <c:pt idx="3">
                  <c:v>0.36975349766822119</c:v>
                </c:pt>
                <c:pt idx="4">
                  <c:v>0.41961307538358905</c:v>
                </c:pt>
                <c:pt idx="5">
                  <c:v>0.4425901201602136</c:v>
                </c:pt>
                <c:pt idx="6">
                  <c:v>0.4408817635270541</c:v>
                </c:pt>
                <c:pt idx="7">
                  <c:v>0.43331121433311215</c:v>
                </c:pt>
                <c:pt idx="8">
                  <c:v>0.43484042553191488</c:v>
                </c:pt>
                <c:pt idx="9">
                  <c:v>0.45163442294863243</c:v>
                </c:pt>
                <c:pt idx="10">
                  <c:v>0.44756179024716097</c:v>
                </c:pt>
                <c:pt idx="11">
                  <c:v>0.37533333333333335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3-4FCC-83BC-A12154AC09FC}"/>
            </c:ext>
          </c:extLst>
        </c:ser>
        <c:ser>
          <c:idx val="3"/>
          <c:order val="3"/>
          <c:tx>
            <c:strRef>
              <c:f>サイレント比較!$Y$1</c:f>
              <c:strCache>
                <c:ptCount val="1"/>
                <c:pt idx="0">
                  <c:v>くすりの窓口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サイレント比較!$Y$2:$Y$13</c:f>
              <c:numCache>
                <c:formatCode>0.0%</c:formatCode>
                <c:ptCount val="12"/>
                <c:pt idx="0">
                  <c:v>0.64185110663983902</c:v>
                </c:pt>
                <c:pt idx="1">
                  <c:v>0.64500000000000002</c:v>
                </c:pt>
                <c:pt idx="2">
                  <c:v>0.6293333333333333</c:v>
                </c:pt>
                <c:pt idx="3">
                  <c:v>0.62450066577896135</c:v>
                </c:pt>
                <c:pt idx="4">
                  <c:v>0.6246666666666667</c:v>
                </c:pt>
                <c:pt idx="5">
                  <c:v>0.64533333333333331</c:v>
                </c:pt>
                <c:pt idx="6">
                  <c:v>0.66044029352901934</c:v>
                </c:pt>
                <c:pt idx="7">
                  <c:v>0.65533333333333332</c:v>
                </c:pt>
                <c:pt idx="8">
                  <c:v>0.65237776289350302</c:v>
                </c:pt>
                <c:pt idx="9">
                  <c:v>0.64247669773635152</c:v>
                </c:pt>
                <c:pt idx="10">
                  <c:v>0.64061456245824988</c:v>
                </c:pt>
                <c:pt idx="11">
                  <c:v>0.51161247511612473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3-4FCC-83BC-A12154AC09FC}"/>
            </c:ext>
          </c:extLst>
        </c:ser>
        <c:ser>
          <c:idx val="4"/>
          <c:order val="4"/>
          <c:tx>
            <c:strRef>
              <c:f>サイレント比較!$Z$1</c:f>
              <c:strCache>
                <c:ptCount val="1"/>
                <c:pt idx="0">
                  <c:v>お薬手帳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サイレント比較!$Z$2:$Z$13</c:f>
              <c:numCache>
                <c:formatCode>0.0%</c:formatCode>
                <c:ptCount val="12"/>
                <c:pt idx="0">
                  <c:v>0.69591836734693879</c:v>
                </c:pt>
                <c:pt idx="1">
                  <c:v>0.70983935742971882</c:v>
                </c:pt>
                <c:pt idx="2">
                  <c:v>0.73649099399599738</c:v>
                </c:pt>
                <c:pt idx="3">
                  <c:v>0.75795755968169765</c:v>
                </c:pt>
                <c:pt idx="4">
                  <c:v>0.78390957446808507</c:v>
                </c:pt>
                <c:pt idx="5">
                  <c:v>0.79238985313751664</c:v>
                </c:pt>
                <c:pt idx="6">
                  <c:v>0.80640854472630175</c:v>
                </c:pt>
                <c:pt idx="7">
                  <c:v>0.81111855324849291</c:v>
                </c:pt>
                <c:pt idx="8">
                  <c:v>0.81054036024016007</c:v>
                </c:pt>
                <c:pt idx="9">
                  <c:v>0.83377659574468088</c:v>
                </c:pt>
                <c:pt idx="10">
                  <c:v>0.83787375415282395</c:v>
                </c:pt>
                <c:pt idx="11">
                  <c:v>0.77859042553191493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3-4FCC-83BC-A12154AC09FC}"/>
            </c:ext>
          </c:extLst>
        </c:ser>
        <c:ser>
          <c:idx val="5"/>
          <c:order val="5"/>
          <c:tx>
            <c:strRef>
              <c:f>サイレント比較!$AA$1</c:f>
              <c:strCache>
                <c:ptCount val="1"/>
                <c:pt idx="0">
                  <c:v>歯科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サイレント比較!$AA$2:$AA$13</c:f>
              <c:numCache>
                <c:formatCode>0.0%</c:formatCode>
                <c:ptCount val="12"/>
                <c:pt idx="0">
                  <c:v>7.5848303393213579E-2</c:v>
                </c:pt>
                <c:pt idx="1">
                  <c:v>0.10631895687061184</c:v>
                </c:pt>
                <c:pt idx="2">
                  <c:v>0.10663983903420524</c:v>
                </c:pt>
                <c:pt idx="3">
                  <c:v>0.12424445936870383</c:v>
                </c:pt>
                <c:pt idx="4">
                  <c:v>0.13270777479892762</c:v>
                </c:pt>
                <c:pt idx="5">
                  <c:v>0.14485049833887043</c:v>
                </c:pt>
                <c:pt idx="6">
                  <c:v>0.14976805831676607</c:v>
                </c:pt>
                <c:pt idx="7">
                  <c:v>0.14181091877496671</c:v>
                </c:pt>
                <c:pt idx="8">
                  <c:v>0.14457028647568287</c:v>
                </c:pt>
                <c:pt idx="9">
                  <c:v>0.12959251837007349</c:v>
                </c:pt>
                <c:pt idx="10">
                  <c:v>0.12965425531914893</c:v>
                </c:pt>
                <c:pt idx="11">
                  <c:v>0.10505319148936171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3-4FCC-83BC-A12154AC09FC}"/>
            </c:ext>
          </c:extLst>
        </c:ser>
        <c:ser>
          <c:idx val="6"/>
          <c:order val="6"/>
          <c:tx>
            <c:strRef>
              <c:f>サイレント比較!$AB$1</c:f>
              <c:strCache>
                <c:ptCount val="1"/>
                <c:pt idx="0">
                  <c:v>医科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サイレント比較!$AB$2:$AB$13</c:f>
              <c:numCache>
                <c:formatCode>0.0%</c:formatCode>
                <c:ptCount val="12"/>
                <c:pt idx="0">
                  <c:v>0.31726907630522089</c:v>
                </c:pt>
                <c:pt idx="1">
                  <c:v>0.32698094282848544</c:v>
                </c:pt>
                <c:pt idx="2">
                  <c:v>0.34156104069379584</c:v>
                </c:pt>
                <c:pt idx="3">
                  <c:v>0.36533333333333334</c:v>
                </c:pt>
                <c:pt idx="4">
                  <c:v>0.39693128752501666</c:v>
                </c:pt>
                <c:pt idx="5">
                  <c:v>0.41605351170568561</c:v>
                </c:pt>
                <c:pt idx="6">
                  <c:v>0.42256341789052071</c:v>
                </c:pt>
                <c:pt idx="7">
                  <c:v>0.41489361702127658</c:v>
                </c:pt>
                <c:pt idx="8">
                  <c:v>0.42524916943521596</c:v>
                </c:pt>
                <c:pt idx="9">
                  <c:v>0.44178310046573521</c:v>
                </c:pt>
                <c:pt idx="10">
                  <c:v>0.43970686209193871</c:v>
                </c:pt>
                <c:pt idx="11">
                  <c:v>0.35952063914780291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3-4FCC-83BC-A12154AC09FC}"/>
            </c:ext>
          </c:extLst>
        </c:ser>
        <c:ser>
          <c:idx val="7"/>
          <c:order val="7"/>
          <c:tx>
            <c:strRef>
              <c:f>サイレント比較!$AC$1</c:f>
              <c:strCache>
                <c:ptCount val="1"/>
                <c:pt idx="0">
                  <c:v>デジ診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サイレント比較!$AC$2:$AC$13</c:f>
              <c:numCache>
                <c:formatCode>0.0%</c:formatCode>
                <c:ptCount val="12"/>
                <c:pt idx="0">
                  <c:v>0.67901234567901236</c:v>
                </c:pt>
                <c:pt idx="1">
                  <c:v>0.7036290322580645</c:v>
                </c:pt>
                <c:pt idx="2">
                  <c:v>0.70474281897127589</c:v>
                </c:pt>
                <c:pt idx="3">
                  <c:v>0.7199471598414795</c:v>
                </c:pt>
                <c:pt idx="4">
                  <c:v>0.73209549071618041</c:v>
                </c:pt>
                <c:pt idx="5">
                  <c:v>0.72884743504330451</c:v>
                </c:pt>
                <c:pt idx="6">
                  <c:v>0.72709030100334449</c:v>
                </c:pt>
                <c:pt idx="7">
                  <c:v>0.70580386924616412</c:v>
                </c:pt>
                <c:pt idx="8">
                  <c:v>0.69559412550066757</c:v>
                </c:pt>
                <c:pt idx="9">
                  <c:v>0.68130405854956755</c:v>
                </c:pt>
                <c:pt idx="10">
                  <c:v>0.66822118587608259</c:v>
                </c:pt>
                <c:pt idx="11">
                  <c:v>0.55851063829787229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3-4FCC-83BC-A12154AC09FC}"/>
            </c:ext>
          </c:extLst>
        </c:ser>
        <c:ser>
          <c:idx val="8"/>
          <c:order val="8"/>
          <c:tx>
            <c:strRef>
              <c:f>サイレント比較!$AD$1</c:f>
              <c:strCache>
                <c:ptCount val="1"/>
                <c:pt idx="0">
                  <c:v>グルメ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サイレント比較!$AD$2:$AD$13</c:f>
              <c:numCache>
                <c:formatCode>0.0%</c:formatCode>
                <c:ptCount val="12"/>
                <c:pt idx="0">
                  <c:v>0.27991886409736311</c:v>
                </c:pt>
                <c:pt idx="1">
                  <c:v>0.26573426573426573</c:v>
                </c:pt>
                <c:pt idx="2">
                  <c:v>0.22990033222591363</c:v>
                </c:pt>
                <c:pt idx="3">
                  <c:v>0.20519962859795729</c:v>
                </c:pt>
                <c:pt idx="4">
                  <c:v>0.1657142857142857</c:v>
                </c:pt>
                <c:pt idx="5">
                  <c:v>0.12780656303972365</c:v>
                </c:pt>
                <c:pt idx="6">
                  <c:v>0.10630407911001236</c:v>
                </c:pt>
                <c:pt idx="7">
                  <c:v>8.5192697768762676E-2</c:v>
                </c:pt>
                <c:pt idx="8">
                  <c:v>7.9957356076759065E-2</c:v>
                </c:pt>
                <c:pt idx="9">
                  <c:v>0.19271758436944939</c:v>
                </c:pt>
                <c:pt idx="10">
                  <c:v>0.26885735623599699</c:v>
                </c:pt>
                <c:pt idx="11">
                  <c:v>0.25083388925950634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3-4FCC-83BC-A12154AC09FC}"/>
            </c:ext>
          </c:extLst>
        </c:ser>
        <c:ser>
          <c:idx val="9"/>
          <c:order val="9"/>
          <c:tx>
            <c:strRef>
              <c:f>サイレント比較!$AE$1</c:f>
              <c:strCache>
                <c:ptCount val="1"/>
                <c:pt idx="0">
                  <c:v>タウン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サイレント比較!$U$2:$U$13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サイレント比較!$AE$2:$AE$13</c:f>
              <c:numCache>
                <c:formatCode>0.0%</c:formatCode>
                <c:ptCount val="12"/>
                <c:pt idx="0">
                  <c:v>0.20040080160320642</c:v>
                </c:pt>
                <c:pt idx="1">
                  <c:v>0.19119119119119118</c:v>
                </c:pt>
                <c:pt idx="2">
                  <c:v>0.22473404255319149</c:v>
                </c:pt>
                <c:pt idx="3">
                  <c:v>0.30345285524568394</c:v>
                </c:pt>
                <c:pt idx="4">
                  <c:v>0.4029352901934623</c:v>
                </c:pt>
                <c:pt idx="5">
                  <c:v>0.45006657789613846</c:v>
                </c:pt>
                <c:pt idx="6">
                  <c:v>0.45223780895123583</c:v>
                </c:pt>
                <c:pt idx="7">
                  <c:v>0.42667551426675515</c:v>
                </c:pt>
                <c:pt idx="8">
                  <c:v>0.41310160427807485</c:v>
                </c:pt>
                <c:pt idx="9">
                  <c:v>0.38707528314457029</c:v>
                </c:pt>
                <c:pt idx="10">
                  <c:v>0.35585284280936452</c:v>
                </c:pt>
                <c:pt idx="11">
                  <c:v>0.30579613590939375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3-4FCC-83BC-A12154AC09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905903"/>
        <c:axId val="826410095"/>
      </c:lineChart>
      <c:dateAx>
        <c:axId val="737905903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410095"/>
        <c:crosses val="autoZero"/>
        <c:auto val="1"/>
        <c:lblOffset val="100"/>
        <c:baseTimeUnit val="months"/>
      </c:dateAx>
      <c:valAx>
        <c:axId val="8264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790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サイレント比較!$V$123</c:f>
              <c:strCache>
                <c:ptCount val="1"/>
                <c:pt idx="0">
                  <c:v>ファスパ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サイレント比較!$V$124:$V$135</c:f>
              <c:numCache>
                <c:formatCode>0.0%</c:formatCode>
                <c:ptCount val="12"/>
                <c:pt idx="0">
                  <c:v>0.33434343434343433</c:v>
                </c:pt>
                <c:pt idx="1">
                  <c:v>0.31848404255319152</c:v>
                </c:pt>
                <c:pt idx="2">
                  <c:v>0.36617842876165113</c:v>
                </c:pt>
                <c:pt idx="3">
                  <c:v>0.44252491694352158</c:v>
                </c:pt>
                <c:pt idx="4">
                  <c:v>0.50499666888740835</c:v>
                </c:pt>
                <c:pt idx="5">
                  <c:v>0.49229738780977894</c:v>
                </c:pt>
                <c:pt idx="6">
                  <c:v>0.47019867549668876</c:v>
                </c:pt>
                <c:pt idx="7">
                  <c:v>0.49432197728790916</c:v>
                </c:pt>
                <c:pt idx="8">
                  <c:v>0.54648829431438128</c:v>
                </c:pt>
                <c:pt idx="9">
                  <c:v>0.62</c:v>
                </c:pt>
                <c:pt idx="10">
                  <c:v>0.54939919893190925</c:v>
                </c:pt>
                <c:pt idx="11">
                  <c:v>0.42682926829268292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2-437A-9CCC-530EB23DE6A5}"/>
            </c:ext>
          </c:extLst>
        </c:ser>
        <c:ser>
          <c:idx val="1"/>
          <c:order val="1"/>
          <c:tx>
            <c:strRef>
              <c:f>サイレント比較!$W$123</c:f>
              <c:strCache>
                <c:ptCount val="1"/>
                <c:pt idx="0">
                  <c:v>テイクアウト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サイレント比較!$W$124:$W$135</c:f>
              <c:numCache>
                <c:formatCode>0.0%</c:formatCode>
                <c:ptCount val="12"/>
                <c:pt idx="0">
                  <c:v>0.48765432098765432</c:v>
                </c:pt>
                <c:pt idx="1">
                  <c:v>0.76851234156104065</c:v>
                </c:pt>
                <c:pt idx="2">
                  <c:v>0.78448275862068961</c:v>
                </c:pt>
                <c:pt idx="3">
                  <c:v>0.80053191489361697</c:v>
                </c:pt>
                <c:pt idx="4">
                  <c:v>0.81108144192256337</c:v>
                </c:pt>
                <c:pt idx="5">
                  <c:v>0.82643524699599469</c:v>
                </c:pt>
                <c:pt idx="6">
                  <c:v>0.83322170127260553</c:v>
                </c:pt>
                <c:pt idx="7">
                  <c:v>0.83589059372915275</c:v>
                </c:pt>
                <c:pt idx="8">
                  <c:v>0.86170212765957444</c:v>
                </c:pt>
                <c:pt idx="9">
                  <c:v>0.8651162790697674</c:v>
                </c:pt>
                <c:pt idx="10">
                  <c:v>0.80119680851063835</c:v>
                </c:pt>
                <c:pt idx="11">
                  <c:v>0.1277445109780439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2-437A-9CCC-530EB23DE6A5}"/>
            </c:ext>
          </c:extLst>
        </c:ser>
        <c:ser>
          <c:idx val="2"/>
          <c:order val="2"/>
          <c:tx>
            <c:strRef>
              <c:f>サイレント比較!$X$123</c:f>
              <c:strCache>
                <c:ptCount val="1"/>
                <c:pt idx="0">
                  <c:v>リラク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サイレント比較!$X$124:$X$135</c:f>
              <c:numCache>
                <c:formatCode>0.0%</c:formatCode>
                <c:ptCount val="12"/>
                <c:pt idx="0">
                  <c:v>0.41265060240963858</c:v>
                </c:pt>
                <c:pt idx="1">
                  <c:v>0.41372418387741505</c:v>
                </c:pt>
                <c:pt idx="2">
                  <c:v>0.43504330446369088</c:v>
                </c:pt>
                <c:pt idx="3">
                  <c:v>0.48032021347565046</c:v>
                </c:pt>
                <c:pt idx="4">
                  <c:v>0.51001335113484647</c:v>
                </c:pt>
                <c:pt idx="5">
                  <c:v>0.51169004676018703</c:v>
                </c:pt>
                <c:pt idx="6">
                  <c:v>0.51028533510285334</c:v>
                </c:pt>
                <c:pt idx="7">
                  <c:v>0.5146276595744681</c:v>
                </c:pt>
                <c:pt idx="8">
                  <c:v>0.53569046030687129</c:v>
                </c:pt>
                <c:pt idx="9">
                  <c:v>0.5317301269205077</c:v>
                </c:pt>
                <c:pt idx="10">
                  <c:v>0.45533333333333331</c:v>
                </c:pt>
                <c:pt idx="11">
                  <c:v>0.74849094567404428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2-437A-9CCC-530EB23DE6A5}"/>
            </c:ext>
          </c:extLst>
        </c:ser>
        <c:ser>
          <c:idx val="3"/>
          <c:order val="3"/>
          <c:tx>
            <c:strRef>
              <c:f>サイレント比較!$Y$123</c:f>
              <c:strCache>
                <c:ptCount val="1"/>
                <c:pt idx="0">
                  <c:v>くすりの窓口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サイレント比較!$Y$124:$Y$135</c:f>
              <c:numCache>
                <c:formatCode>0.0%</c:formatCode>
                <c:ptCount val="12"/>
                <c:pt idx="0">
                  <c:v>0.74099999999999999</c:v>
                </c:pt>
                <c:pt idx="1">
                  <c:v>0.72</c:v>
                </c:pt>
                <c:pt idx="2">
                  <c:v>0.69973368841544603</c:v>
                </c:pt>
                <c:pt idx="3">
                  <c:v>0.69799999999999995</c:v>
                </c:pt>
                <c:pt idx="4">
                  <c:v>0.71799999999999997</c:v>
                </c:pt>
                <c:pt idx="5">
                  <c:v>0.74316210807204808</c:v>
                </c:pt>
                <c:pt idx="6">
                  <c:v>0.74333333333333329</c:v>
                </c:pt>
                <c:pt idx="7">
                  <c:v>0.74279973208305428</c:v>
                </c:pt>
                <c:pt idx="8">
                  <c:v>0.7403462050599201</c:v>
                </c:pt>
                <c:pt idx="9">
                  <c:v>0.73680694722778894</c:v>
                </c:pt>
                <c:pt idx="10">
                  <c:v>0.61446582614465828</c:v>
                </c:pt>
                <c:pt idx="11">
                  <c:v>0.72448979591836737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2-437A-9CCC-530EB23DE6A5}"/>
            </c:ext>
          </c:extLst>
        </c:ser>
        <c:ser>
          <c:idx val="4"/>
          <c:order val="4"/>
          <c:tx>
            <c:strRef>
              <c:f>サイレント比較!$Z$123</c:f>
              <c:strCache>
                <c:ptCount val="1"/>
                <c:pt idx="0">
                  <c:v>お薬手帳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サイレント比較!$Z$124:$Z$135</c:f>
              <c:numCache>
                <c:formatCode>0.0%</c:formatCode>
                <c:ptCount val="12"/>
                <c:pt idx="0">
                  <c:v>0.74899598393574296</c:v>
                </c:pt>
                <c:pt idx="1">
                  <c:v>0.76851234156104065</c:v>
                </c:pt>
                <c:pt idx="2">
                  <c:v>0.78448275862068961</c:v>
                </c:pt>
                <c:pt idx="3">
                  <c:v>0.80053191489361697</c:v>
                </c:pt>
                <c:pt idx="4">
                  <c:v>0.81108144192256337</c:v>
                </c:pt>
                <c:pt idx="5">
                  <c:v>0.82643524699599469</c:v>
                </c:pt>
                <c:pt idx="6">
                  <c:v>0.83322170127260553</c:v>
                </c:pt>
                <c:pt idx="7">
                  <c:v>0.83589059372915275</c:v>
                </c:pt>
                <c:pt idx="8">
                  <c:v>0.86170212765957444</c:v>
                </c:pt>
                <c:pt idx="9">
                  <c:v>0.8651162790697674</c:v>
                </c:pt>
                <c:pt idx="10">
                  <c:v>0.80119680851063835</c:v>
                </c:pt>
                <c:pt idx="11">
                  <c:v>0.1277445109780439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2-437A-9CCC-530EB23DE6A5}"/>
            </c:ext>
          </c:extLst>
        </c:ser>
        <c:ser>
          <c:idx val="5"/>
          <c:order val="5"/>
          <c:tx>
            <c:strRef>
              <c:f>サイレント比較!$AA$123</c:f>
              <c:strCache>
                <c:ptCount val="1"/>
                <c:pt idx="0">
                  <c:v>歯科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サイレント比較!$AA$124:$AA$135</c:f>
              <c:numCache>
                <c:formatCode>0.0%</c:formatCode>
                <c:ptCount val="12"/>
                <c:pt idx="0">
                  <c:v>0.16649949849548645</c:v>
                </c:pt>
                <c:pt idx="1">
                  <c:v>0.15560026827632462</c:v>
                </c:pt>
                <c:pt idx="2">
                  <c:v>0.16856950973807924</c:v>
                </c:pt>
                <c:pt idx="3">
                  <c:v>0.16554959785522788</c:v>
                </c:pt>
                <c:pt idx="4">
                  <c:v>0.18538205980066444</c:v>
                </c:pt>
                <c:pt idx="5">
                  <c:v>0.19284294234592445</c:v>
                </c:pt>
                <c:pt idx="6">
                  <c:v>0.18841544607190414</c:v>
                </c:pt>
                <c:pt idx="7">
                  <c:v>0.1905396402398401</c:v>
                </c:pt>
                <c:pt idx="8">
                  <c:v>0.18436873747494989</c:v>
                </c:pt>
                <c:pt idx="9">
                  <c:v>0.19414893617021275</c:v>
                </c:pt>
                <c:pt idx="10">
                  <c:v>0.16622340425531915</c:v>
                </c:pt>
                <c:pt idx="11">
                  <c:v>0.39156626506024095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2-437A-9CCC-530EB23DE6A5}"/>
            </c:ext>
          </c:extLst>
        </c:ser>
        <c:ser>
          <c:idx val="6"/>
          <c:order val="6"/>
          <c:tx>
            <c:strRef>
              <c:f>サイレント比較!$AB$123</c:f>
              <c:strCache>
                <c:ptCount val="1"/>
                <c:pt idx="0">
                  <c:v>医科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サイレント比較!$AB$124:$AB$135</c:f>
              <c:numCache>
                <c:formatCode>0.0%</c:formatCode>
                <c:ptCount val="12"/>
                <c:pt idx="0">
                  <c:v>0.40320962888665995</c:v>
                </c:pt>
                <c:pt idx="1">
                  <c:v>0.40360240160106736</c:v>
                </c:pt>
                <c:pt idx="2">
                  <c:v>0.41466666666666668</c:v>
                </c:pt>
                <c:pt idx="3">
                  <c:v>0.43695797198132086</c:v>
                </c:pt>
                <c:pt idx="4">
                  <c:v>0.45484949832775917</c:v>
                </c:pt>
                <c:pt idx="5">
                  <c:v>0.46395193591455275</c:v>
                </c:pt>
                <c:pt idx="6">
                  <c:v>0.45345744680851063</c:v>
                </c:pt>
                <c:pt idx="7">
                  <c:v>0.4697674418604651</c:v>
                </c:pt>
                <c:pt idx="8">
                  <c:v>0.48636061210911508</c:v>
                </c:pt>
                <c:pt idx="9">
                  <c:v>0.4876748834110593</c:v>
                </c:pt>
                <c:pt idx="10">
                  <c:v>0.40346205059920104</c:v>
                </c:pt>
                <c:pt idx="11">
                  <c:v>0.73456790123456794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2-437A-9CCC-530EB23DE6A5}"/>
            </c:ext>
          </c:extLst>
        </c:ser>
        <c:ser>
          <c:idx val="7"/>
          <c:order val="7"/>
          <c:tx>
            <c:strRef>
              <c:f>サイレント比較!$AC$123</c:f>
              <c:strCache>
                <c:ptCount val="1"/>
                <c:pt idx="0">
                  <c:v>デジ診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サイレント比較!$AC$124:$AC$135</c:f>
              <c:numCache>
                <c:formatCode>0.0%</c:formatCode>
                <c:ptCount val="12"/>
                <c:pt idx="0">
                  <c:v>0.75201612903225812</c:v>
                </c:pt>
                <c:pt idx="1">
                  <c:v>0.74215096860387442</c:v>
                </c:pt>
                <c:pt idx="2">
                  <c:v>0.7457067371202114</c:v>
                </c:pt>
                <c:pt idx="3">
                  <c:v>0.75596816976127323</c:v>
                </c:pt>
                <c:pt idx="4">
                  <c:v>0.76015989340439705</c:v>
                </c:pt>
                <c:pt idx="5">
                  <c:v>0.75986622073578591</c:v>
                </c:pt>
                <c:pt idx="6">
                  <c:v>0.73715810540360238</c:v>
                </c:pt>
                <c:pt idx="7">
                  <c:v>0.73097463284379172</c:v>
                </c:pt>
                <c:pt idx="8">
                  <c:v>0.73053892215568861</c:v>
                </c:pt>
                <c:pt idx="9">
                  <c:v>0.72485009993337779</c:v>
                </c:pt>
                <c:pt idx="10">
                  <c:v>0.61901595744680848</c:v>
                </c:pt>
                <c:pt idx="11">
                  <c:v>0.55375253549695735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62-437A-9CCC-530EB23DE6A5}"/>
            </c:ext>
          </c:extLst>
        </c:ser>
        <c:ser>
          <c:idx val="8"/>
          <c:order val="8"/>
          <c:tx>
            <c:strRef>
              <c:f>サイレント比較!$AD$123</c:f>
              <c:strCache>
                <c:ptCount val="1"/>
                <c:pt idx="0">
                  <c:v>グルメ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サイレント比較!$AD$124:$AD$135</c:f>
              <c:numCache>
                <c:formatCode>0.0%</c:formatCode>
                <c:ptCount val="12"/>
                <c:pt idx="0">
                  <c:v>0.55944055944055948</c:v>
                </c:pt>
                <c:pt idx="1">
                  <c:v>0.50697674418604655</c:v>
                </c:pt>
                <c:pt idx="2">
                  <c:v>0.47725162488393685</c:v>
                </c:pt>
                <c:pt idx="3">
                  <c:v>0.38714285714285712</c:v>
                </c:pt>
                <c:pt idx="4">
                  <c:v>0.32469775474956825</c:v>
                </c:pt>
                <c:pt idx="5">
                  <c:v>0.2880098887515451</c:v>
                </c:pt>
                <c:pt idx="6">
                  <c:v>0.27890466531440161</c:v>
                </c:pt>
                <c:pt idx="7">
                  <c:v>0.2537313432835821</c:v>
                </c:pt>
                <c:pt idx="8">
                  <c:v>0.42184724689165187</c:v>
                </c:pt>
                <c:pt idx="9">
                  <c:v>0.54144884241971625</c:v>
                </c:pt>
                <c:pt idx="10">
                  <c:v>0.52301534356237489</c:v>
                </c:pt>
                <c:pt idx="11">
                  <c:v>0.35070140280561124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2-437A-9CCC-530EB23DE6A5}"/>
            </c:ext>
          </c:extLst>
        </c:ser>
        <c:ser>
          <c:idx val="9"/>
          <c:order val="9"/>
          <c:tx>
            <c:strRef>
              <c:f>サイレント比較!$AE$123</c:f>
              <c:strCache>
                <c:ptCount val="1"/>
                <c:pt idx="0">
                  <c:v>タウン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サイレント比較!$U$124:$U$135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サイレント比較!$AE$124:$AE$135</c:f>
              <c:numCache>
                <c:formatCode>0.0%</c:formatCode>
                <c:ptCount val="12"/>
                <c:pt idx="0">
                  <c:v>0.3263263263263263</c:v>
                </c:pt>
                <c:pt idx="1">
                  <c:v>0.33643617021276595</c:v>
                </c:pt>
                <c:pt idx="2">
                  <c:v>0.39243027888446214</c:v>
                </c:pt>
                <c:pt idx="3">
                  <c:v>0.48298865910607069</c:v>
                </c:pt>
                <c:pt idx="4">
                  <c:v>0.53928095872170434</c:v>
                </c:pt>
                <c:pt idx="5">
                  <c:v>0.54575818303273216</c:v>
                </c:pt>
                <c:pt idx="6">
                  <c:v>0.52023888520238881</c:v>
                </c:pt>
                <c:pt idx="7">
                  <c:v>0.52807486631016043</c:v>
                </c:pt>
                <c:pt idx="8">
                  <c:v>0.52498334443704198</c:v>
                </c:pt>
                <c:pt idx="9">
                  <c:v>0.51438127090301</c:v>
                </c:pt>
                <c:pt idx="10">
                  <c:v>0.45436375749500335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62-437A-9CCC-530EB23DE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58863"/>
        <c:axId val="789277631"/>
      </c:lineChart>
      <c:dateAx>
        <c:axId val="884258863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277631"/>
        <c:crosses val="autoZero"/>
        <c:auto val="1"/>
        <c:lblOffset val="100"/>
        <c:baseTimeUnit val="months"/>
      </c:dateAx>
      <c:valAx>
        <c:axId val="7892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2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テイクアウト!$V$1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テイクアウト!$V$2:$V$13</c:f>
              <c:numCache>
                <c:formatCode>0.0%</c:formatCode>
                <c:ptCount val="12"/>
                <c:pt idx="0">
                  <c:v>0.2967479674796748</c:v>
                </c:pt>
                <c:pt idx="1">
                  <c:v>0.36625514403292181</c:v>
                </c:pt>
                <c:pt idx="2">
                  <c:v>0.42006688963210703</c:v>
                </c:pt>
                <c:pt idx="3">
                  <c:v>0.45508982035928142</c:v>
                </c:pt>
                <c:pt idx="4">
                  <c:v>0.40909090909090912</c:v>
                </c:pt>
                <c:pt idx="5">
                  <c:v>0.35709526982011991</c:v>
                </c:pt>
                <c:pt idx="6">
                  <c:v>0.35933333333333334</c:v>
                </c:pt>
                <c:pt idx="7">
                  <c:v>0.35036496350364965</c:v>
                </c:pt>
                <c:pt idx="8">
                  <c:v>0.35952063914780291</c:v>
                </c:pt>
                <c:pt idx="9">
                  <c:v>0.35671342685370744</c:v>
                </c:pt>
                <c:pt idx="10">
                  <c:v>0.39387890884896876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8-48DF-9271-BBBA17271943}"/>
            </c:ext>
          </c:extLst>
        </c:ser>
        <c:ser>
          <c:idx val="1"/>
          <c:order val="1"/>
          <c:tx>
            <c:strRef>
              <c:f>テイクアウト!$W$1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テイクアウト!$W$2:$W$13</c:f>
              <c:numCache>
                <c:formatCode>0.0%</c:formatCode>
                <c:ptCount val="12"/>
                <c:pt idx="0">
                  <c:v>0.72006220839813373</c:v>
                </c:pt>
                <c:pt idx="1">
                  <c:v>0.75471698113207553</c:v>
                </c:pt>
                <c:pt idx="2">
                  <c:v>0.78315929793379246</c:v>
                </c:pt>
                <c:pt idx="3">
                  <c:v>0.7606995884773663</c:v>
                </c:pt>
                <c:pt idx="4">
                  <c:v>0.71195391262602015</c:v>
                </c:pt>
                <c:pt idx="5">
                  <c:v>0.54062838569880822</c:v>
                </c:pt>
                <c:pt idx="6">
                  <c:v>0.43266475644699143</c:v>
                </c:pt>
                <c:pt idx="7">
                  <c:v>0.4293125810635538</c:v>
                </c:pt>
                <c:pt idx="8">
                  <c:v>0.44609164420485176</c:v>
                </c:pt>
                <c:pt idx="9">
                  <c:v>0.39887005649717516</c:v>
                </c:pt>
                <c:pt idx="10">
                  <c:v>0.35758835758835761</c:v>
                </c:pt>
                <c:pt idx="11">
                  <c:v>0.26455906821963393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8-48DF-9271-BBBA17271943}"/>
            </c:ext>
          </c:extLst>
        </c:ser>
        <c:ser>
          <c:idx val="2"/>
          <c:order val="2"/>
          <c:tx>
            <c:strRef>
              <c:f>テイクアウト!$X$1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テイクアウト!$X$2:$X$13</c:f>
              <c:numCache>
                <c:formatCode>0.0%</c:formatCode>
                <c:ptCount val="12"/>
                <c:pt idx="0">
                  <c:v>0.7044967880085653</c:v>
                </c:pt>
                <c:pt idx="1">
                  <c:v>0.74890693316677082</c:v>
                </c:pt>
                <c:pt idx="2">
                  <c:v>0.77927698574338089</c:v>
                </c:pt>
                <c:pt idx="3">
                  <c:v>0.75565610859728505</c:v>
                </c:pt>
                <c:pt idx="4">
                  <c:v>0.71330077563918415</c:v>
                </c:pt>
                <c:pt idx="5">
                  <c:v>0.51736881005173685</c:v>
                </c:pt>
                <c:pt idx="6">
                  <c:v>0.41914618369987061</c:v>
                </c:pt>
                <c:pt idx="7">
                  <c:v>0.40357142857142858</c:v>
                </c:pt>
                <c:pt idx="8">
                  <c:v>0.4249084249084249</c:v>
                </c:pt>
                <c:pt idx="9">
                  <c:v>0.37108792846497762</c:v>
                </c:pt>
                <c:pt idx="10">
                  <c:v>0.32614213197969544</c:v>
                </c:pt>
                <c:pt idx="11">
                  <c:v>0.24101068999028183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8-48DF-9271-BBBA17271943}"/>
            </c:ext>
          </c:extLst>
        </c:ser>
        <c:ser>
          <c:idx val="3"/>
          <c:order val="3"/>
          <c:tx>
            <c:strRef>
              <c:f>テイクアウト!$Y$1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テイクアウト!$Y$2:$Y$13</c:f>
              <c:numCache>
                <c:formatCode>0.0%</c:formatCode>
                <c:ptCount val="12"/>
                <c:pt idx="0">
                  <c:v>0.81451612903225812</c:v>
                </c:pt>
                <c:pt idx="1">
                  <c:v>0.80869565217391304</c:v>
                </c:pt>
                <c:pt idx="2">
                  <c:v>0.82547169811320753</c:v>
                </c:pt>
                <c:pt idx="3">
                  <c:v>0.80801687763713081</c:v>
                </c:pt>
                <c:pt idx="4">
                  <c:v>0.72573839662447259</c:v>
                </c:pt>
                <c:pt idx="5">
                  <c:v>0.62426035502958577</c:v>
                </c:pt>
                <c:pt idx="6">
                  <c:v>0.49514563106796117</c:v>
                </c:pt>
                <c:pt idx="7">
                  <c:v>0.50282485875706218</c:v>
                </c:pt>
                <c:pt idx="8">
                  <c:v>0.5178571428571429</c:v>
                </c:pt>
                <c:pt idx="9">
                  <c:v>0.50574712643678166</c:v>
                </c:pt>
                <c:pt idx="10">
                  <c:v>0.5467625899280576</c:v>
                </c:pt>
                <c:pt idx="11">
                  <c:v>0.43283582089552236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8-48DF-9271-BBBA17271943}"/>
            </c:ext>
          </c:extLst>
        </c:ser>
        <c:ser>
          <c:idx val="4"/>
          <c:order val="4"/>
          <c:tx>
            <c:strRef>
              <c:f>テイクアウト!$Z$1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テイクアウト!$Z$2:$Z$13</c:f>
              <c:numCache>
                <c:formatCode>0.0%</c:formatCode>
                <c:ptCount val="12"/>
                <c:pt idx="0">
                  <c:v>0.63461538461538458</c:v>
                </c:pt>
                <c:pt idx="1">
                  <c:v>0.7142857142857143</c:v>
                </c:pt>
                <c:pt idx="2">
                  <c:v>0.7651006711409396</c:v>
                </c:pt>
                <c:pt idx="3">
                  <c:v>0.75401069518716579</c:v>
                </c:pt>
                <c:pt idx="4">
                  <c:v>0.65876777251184837</c:v>
                </c:pt>
                <c:pt idx="5">
                  <c:v>0.56129032258064515</c:v>
                </c:pt>
                <c:pt idx="6">
                  <c:v>0.39705882352941174</c:v>
                </c:pt>
                <c:pt idx="7">
                  <c:v>0.47058823529411764</c:v>
                </c:pt>
                <c:pt idx="8">
                  <c:v>0.42857142857142855</c:v>
                </c:pt>
                <c:pt idx="9">
                  <c:v>0.4</c:v>
                </c:pt>
                <c:pt idx="10">
                  <c:v>0.31428571428571428</c:v>
                </c:pt>
                <c:pt idx="11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8-48DF-9271-BBBA17271943}"/>
            </c:ext>
          </c:extLst>
        </c:ser>
        <c:ser>
          <c:idx val="5"/>
          <c:order val="5"/>
          <c:tx>
            <c:strRef>
              <c:f>テイクアウト!$AA$1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テイクアウト!$AA$2:$AA$13</c:f>
              <c:numCache>
                <c:formatCode>0.0%</c:formatCode>
                <c:ptCount val="12"/>
                <c:pt idx="0">
                  <c:v>0.42331424091845893</c:v>
                </c:pt>
                <c:pt idx="1">
                  <c:v>0.38846183709915372</c:v>
                </c:pt>
                <c:pt idx="2">
                  <c:v>0.36309240830168543</c:v>
                </c:pt>
                <c:pt idx="3">
                  <c:v>0.30560976811808488</c:v>
                </c:pt>
                <c:pt idx="4">
                  <c:v>0.30286300353511103</c:v>
                </c:pt>
                <c:pt idx="5">
                  <c:v>0.18353311587868831</c:v>
                </c:pt>
                <c:pt idx="6">
                  <c:v>7.333142311365809E-2</c:v>
                </c:pt>
                <c:pt idx="7">
                  <c:v>7.8947617559904149E-2</c:v>
                </c:pt>
                <c:pt idx="8">
                  <c:v>8.6571005057048844E-2</c:v>
                </c:pt>
                <c:pt idx="9">
                  <c:v>4.2156629643467725E-2</c:v>
                </c:pt>
                <c:pt idx="10">
                  <c:v>-3.6290551260611148E-2</c:v>
                </c:pt>
                <c:pt idx="11">
                  <c:v>-6.8774265113699384E-2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8-48DF-9271-BBBA17271943}"/>
            </c:ext>
          </c:extLst>
        </c:ser>
        <c:ser>
          <c:idx val="6"/>
          <c:order val="6"/>
          <c:tx>
            <c:strRef>
              <c:f>テイクアウト!$AB$1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テイクアウト!$AB$2:$AB$13</c:f>
              <c:numCache>
                <c:formatCode>0.0%</c:formatCode>
                <c:ptCount val="12"/>
                <c:pt idx="0">
                  <c:v>0.51776816155258332</c:v>
                </c:pt>
                <c:pt idx="1">
                  <c:v>0.44244050814099123</c:v>
                </c:pt>
                <c:pt idx="2">
                  <c:v>0.4054048084811005</c:v>
                </c:pt>
                <c:pt idx="3">
                  <c:v>0.3529270572778494</c:v>
                </c:pt>
                <c:pt idx="4">
                  <c:v>0.31664748753356348</c:v>
                </c:pt>
                <c:pt idx="5">
                  <c:v>0.26716508520946586</c:v>
                </c:pt>
                <c:pt idx="6">
                  <c:v>0.13581229773462783</c:v>
                </c:pt>
                <c:pt idx="7">
                  <c:v>0.15245989525341253</c:v>
                </c:pt>
                <c:pt idx="8">
                  <c:v>0.15833650370933999</c:v>
                </c:pt>
                <c:pt idx="9">
                  <c:v>0.14903369958307422</c:v>
                </c:pt>
                <c:pt idx="10">
                  <c:v>0.15288368107908884</c:v>
                </c:pt>
                <c:pt idx="11">
                  <c:v>9.9502487562189046E-2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8-48DF-9271-BBBA17271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411151"/>
        <c:axId val="118733679"/>
      </c:lineChart>
      <c:dateAx>
        <c:axId val="285411151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33679"/>
        <c:crosses val="autoZero"/>
        <c:auto val="1"/>
        <c:lblOffset val="100"/>
        <c:baseTimeUnit val="months"/>
      </c:dateAx>
      <c:valAx>
        <c:axId val="1187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4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テイクアウト!$V$15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テイクアウト!$V$16:$V$27</c:f>
              <c:numCache>
                <c:formatCode>0.0%</c:formatCode>
                <c:ptCount val="12"/>
                <c:pt idx="0">
                  <c:v>0.42682926829268292</c:v>
                </c:pt>
                <c:pt idx="1">
                  <c:v>0.48765432098765432</c:v>
                </c:pt>
                <c:pt idx="2">
                  <c:v>0.51505016722408026</c:v>
                </c:pt>
                <c:pt idx="3">
                  <c:v>0.5276114437791084</c:v>
                </c:pt>
                <c:pt idx="4">
                  <c:v>0.48353096179183136</c:v>
                </c:pt>
                <c:pt idx="5">
                  <c:v>0.447035309793471</c:v>
                </c:pt>
                <c:pt idx="6">
                  <c:v>0.45200000000000001</c:v>
                </c:pt>
                <c:pt idx="7">
                  <c:v>0.44127405441274054</c:v>
                </c:pt>
                <c:pt idx="8">
                  <c:v>0.45472703062583225</c:v>
                </c:pt>
                <c:pt idx="9">
                  <c:v>0.4816299265197061</c:v>
                </c:pt>
                <c:pt idx="10">
                  <c:v>0.52361942781104454</c:v>
                </c:pt>
                <c:pt idx="11">
                  <c:v>0.45375914836992681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D78-A80D-2B8A296CC9E1}"/>
            </c:ext>
          </c:extLst>
        </c:ser>
        <c:ser>
          <c:idx val="1"/>
          <c:order val="1"/>
          <c:tx>
            <c:strRef>
              <c:f>テイクアウト!$W$15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テイクアウト!$W$16:$W$27</c:f>
              <c:numCache>
                <c:formatCode>0.0%</c:formatCode>
                <c:ptCount val="12"/>
                <c:pt idx="0">
                  <c:v>0.84136858475894249</c:v>
                </c:pt>
                <c:pt idx="1">
                  <c:v>0.85534591194968557</c:v>
                </c:pt>
                <c:pt idx="2">
                  <c:v>0.85980893134858916</c:v>
                </c:pt>
                <c:pt idx="3">
                  <c:v>0.83497942386831281</c:v>
                </c:pt>
                <c:pt idx="4">
                  <c:v>0.79380700912145941</c:v>
                </c:pt>
                <c:pt idx="5">
                  <c:v>0.66901408450704225</c:v>
                </c:pt>
                <c:pt idx="6">
                  <c:v>0.60553963705826175</c:v>
                </c:pt>
                <c:pt idx="7">
                  <c:v>0.60440985732814523</c:v>
                </c:pt>
                <c:pt idx="8">
                  <c:v>0.62668463611859837</c:v>
                </c:pt>
                <c:pt idx="9">
                  <c:v>0.64971751412429379</c:v>
                </c:pt>
                <c:pt idx="10">
                  <c:v>0.68814968814968813</c:v>
                </c:pt>
                <c:pt idx="11">
                  <c:v>0.56988352745424298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D-4D78-A80D-2B8A296CC9E1}"/>
            </c:ext>
          </c:extLst>
        </c:ser>
        <c:ser>
          <c:idx val="2"/>
          <c:order val="2"/>
          <c:tx>
            <c:strRef>
              <c:f>テイクアウト!$X$15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テイクアウト!$X$16:$X$27</c:f>
              <c:numCache>
                <c:formatCode>0.0%</c:formatCode>
                <c:ptCount val="12"/>
                <c:pt idx="0">
                  <c:v>0.83297644539614557</c:v>
                </c:pt>
                <c:pt idx="1">
                  <c:v>0.85321673953778887</c:v>
                </c:pt>
                <c:pt idx="2">
                  <c:v>0.85743380855397144</c:v>
                </c:pt>
                <c:pt idx="3">
                  <c:v>0.83043581805191713</c:v>
                </c:pt>
                <c:pt idx="4">
                  <c:v>0.79258833668486062</c:v>
                </c:pt>
                <c:pt idx="5">
                  <c:v>0.64597191426459721</c:v>
                </c:pt>
                <c:pt idx="6">
                  <c:v>0.59637774902975416</c:v>
                </c:pt>
                <c:pt idx="7">
                  <c:v>0.5803571428571429</c:v>
                </c:pt>
                <c:pt idx="8">
                  <c:v>0.60073260073260071</c:v>
                </c:pt>
                <c:pt idx="9">
                  <c:v>0.64083457526080478</c:v>
                </c:pt>
                <c:pt idx="10">
                  <c:v>0.67893401015228427</c:v>
                </c:pt>
                <c:pt idx="11">
                  <c:v>0.55976676384839652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D-4D78-A80D-2B8A296CC9E1}"/>
            </c:ext>
          </c:extLst>
        </c:ser>
        <c:ser>
          <c:idx val="3"/>
          <c:order val="3"/>
          <c:tx>
            <c:strRef>
              <c:f>テイクアウト!$Y$15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テイクアウト!$Y$16:$Y$27</c:f>
              <c:numCache>
                <c:formatCode>0.0%</c:formatCode>
                <c:ptCount val="12"/>
                <c:pt idx="0">
                  <c:v>0.89516129032258063</c:v>
                </c:pt>
                <c:pt idx="1">
                  <c:v>0.88260869565217392</c:v>
                </c:pt>
                <c:pt idx="2">
                  <c:v>0.89150943396226412</c:v>
                </c:pt>
                <c:pt idx="3">
                  <c:v>0.87763713080168781</c:v>
                </c:pt>
                <c:pt idx="4">
                  <c:v>0.810126582278481</c:v>
                </c:pt>
                <c:pt idx="5">
                  <c:v>0.72189349112426038</c:v>
                </c:pt>
                <c:pt idx="6">
                  <c:v>0.62135922330097082</c:v>
                </c:pt>
                <c:pt idx="7">
                  <c:v>0.64971751412429379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0.76978417266187049</c:v>
                </c:pt>
                <c:pt idx="11">
                  <c:v>0.64925373134328357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D-4D78-A80D-2B8A296CC9E1}"/>
            </c:ext>
          </c:extLst>
        </c:ser>
        <c:ser>
          <c:idx val="4"/>
          <c:order val="4"/>
          <c:tx>
            <c:strRef>
              <c:f>テイクアウト!$Z$15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テイクアウト!$Z$16:$Z$27</c:f>
              <c:numCache>
                <c:formatCode>0.0%</c:formatCode>
                <c:ptCount val="12"/>
                <c:pt idx="0">
                  <c:v>0.78846153846153844</c:v>
                </c:pt>
                <c:pt idx="1">
                  <c:v>0.81818181818181823</c:v>
                </c:pt>
                <c:pt idx="2">
                  <c:v>0.83221476510067116</c:v>
                </c:pt>
                <c:pt idx="3">
                  <c:v>0.82887700534759357</c:v>
                </c:pt>
                <c:pt idx="4">
                  <c:v>0.77725118483412325</c:v>
                </c:pt>
                <c:pt idx="5">
                  <c:v>0.75483870967741939</c:v>
                </c:pt>
                <c:pt idx="6">
                  <c:v>0.66176470588235292</c:v>
                </c:pt>
                <c:pt idx="7">
                  <c:v>0.76470588235294112</c:v>
                </c:pt>
                <c:pt idx="8">
                  <c:v>0.6071428571428571</c:v>
                </c:pt>
                <c:pt idx="9">
                  <c:v>0.625</c:v>
                </c:pt>
                <c:pt idx="10">
                  <c:v>0.5714285714285714</c:v>
                </c:pt>
                <c:pt idx="11">
                  <c:v>0.5641025641025641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D-4D78-A80D-2B8A296CC9E1}"/>
            </c:ext>
          </c:extLst>
        </c:ser>
        <c:ser>
          <c:idx val="5"/>
          <c:order val="5"/>
          <c:tx>
            <c:strRef>
              <c:f>テイクアウト!$AA$15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テイクアウト!$AA$16:$AA$27</c:f>
              <c:numCache>
                <c:formatCode>0.0%</c:formatCode>
                <c:ptCount val="12"/>
                <c:pt idx="0">
                  <c:v>0.41453931646625958</c:v>
                </c:pt>
                <c:pt idx="1">
                  <c:v>0.36769159096203125</c:v>
                </c:pt>
                <c:pt idx="2">
                  <c:v>0.3447587641245089</c:v>
                </c:pt>
                <c:pt idx="3">
                  <c:v>0.30736798008920441</c:v>
                </c:pt>
                <c:pt idx="4">
                  <c:v>0.31027604732962805</c:v>
                </c:pt>
                <c:pt idx="5">
                  <c:v>0.22197877471357125</c:v>
                </c:pt>
                <c:pt idx="6">
                  <c:v>0.15353963705826174</c:v>
                </c:pt>
                <c:pt idx="7">
                  <c:v>0.16313580291540469</c:v>
                </c:pt>
                <c:pt idx="8">
                  <c:v>0.17195760549276612</c:v>
                </c:pt>
                <c:pt idx="9">
                  <c:v>0.1680875876045877</c:v>
                </c:pt>
                <c:pt idx="10">
                  <c:v>0.1645302603386436</c:v>
                </c:pt>
                <c:pt idx="11">
                  <c:v>0.11612437908431616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CD-4D78-A80D-2B8A296CC9E1}"/>
            </c:ext>
          </c:extLst>
        </c:ser>
        <c:ser>
          <c:idx val="6"/>
          <c:order val="6"/>
          <c:tx>
            <c:strRef>
              <c:f>テイクアウト!$AB$15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テイクアウト!$U$16:$U$27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テイクアウト!$AB$16:$AB$27</c:f>
              <c:numCache>
                <c:formatCode>0.0%</c:formatCode>
                <c:ptCount val="12"/>
                <c:pt idx="0">
                  <c:v>0.46833202202989771</c:v>
                </c:pt>
                <c:pt idx="1">
                  <c:v>0.3949543746645196</c:v>
                </c:pt>
                <c:pt idx="2">
                  <c:v>0.37645926673818386</c:v>
                </c:pt>
                <c:pt idx="3">
                  <c:v>0.35002568702257941</c:v>
                </c:pt>
                <c:pt idx="4">
                  <c:v>0.32659562048664964</c:v>
                </c:pt>
                <c:pt idx="5">
                  <c:v>0.27485818133078938</c:v>
                </c:pt>
                <c:pt idx="6">
                  <c:v>0.16935922330097081</c:v>
                </c:pt>
                <c:pt idx="7">
                  <c:v>0.20844345971155326</c:v>
                </c:pt>
                <c:pt idx="8">
                  <c:v>0.25955868365988205</c:v>
                </c:pt>
                <c:pt idx="9">
                  <c:v>0.20802524589408705</c:v>
                </c:pt>
                <c:pt idx="10">
                  <c:v>0.24616474485082596</c:v>
                </c:pt>
                <c:pt idx="11">
                  <c:v>0.19549458297335676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CD-4D78-A80D-2B8A296CC9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863039"/>
        <c:axId val="2060088927"/>
      </c:lineChart>
      <c:dateAx>
        <c:axId val="32186303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088927"/>
        <c:crosses val="autoZero"/>
        <c:auto val="1"/>
        <c:lblOffset val="100"/>
        <c:baseTimeUnit val="months"/>
      </c:dateAx>
      <c:valAx>
        <c:axId val="20600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8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'リラク&amp;エステ'!$V$1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'リラク&amp;エステ'!$V$2:$V$13</c:f>
              <c:numCache>
                <c:formatCode>0.0%</c:formatCode>
                <c:ptCount val="12"/>
                <c:pt idx="0">
                  <c:v>0.33732534930139718</c:v>
                </c:pt>
                <c:pt idx="1">
                  <c:v>0.32831325301204817</c:v>
                </c:pt>
                <c:pt idx="2">
                  <c:v>0.33777481678880744</c:v>
                </c:pt>
                <c:pt idx="3">
                  <c:v>0.36975349766822119</c:v>
                </c:pt>
                <c:pt idx="4">
                  <c:v>0.41961307538358905</c:v>
                </c:pt>
                <c:pt idx="5">
                  <c:v>0.4425901201602136</c:v>
                </c:pt>
                <c:pt idx="6">
                  <c:v>0.4408817635270541</c:v>
                </c:pt>
                <c:pt idx="7">
                  <c:v>0.43331121433311215</c:v>
                </c:pt>
                <c:pt idx="8">
                  <c:v>0.43484042553191488</c:v>
                </c:pt>
                <c:pt idx="9">
                  <c:v>0.45163442294863243</c:v>
                </c:pt>
                <c:pt idx="10">
                  <c:v>0.44756179024716097</c:v>
                </c:pt>
                <c:pt idx="11">
                  <c:v>0.37533333333333335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5-425D-9BFA-4889B4E5F1FC}"/>
            </c:ext>
          </c:extLst>
        </c:ser>
        <c:ser>
          <c:idx val="1"/>
          <c:order val="1"/>
          <c:tx>
            <c:strRef>
              <c:f>'リラク&amp;エステ'!$W$1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'リラク&amp;エステ'!$W$2:$W$13</c:f>
              <c:numCache>
                <c:formatCode>0.0%</c:formatCode>
                <c:ptCount val="12"/>
                <c:pt idx="0">
                  <c:v>0.65745192307692313</c:v>
                </c:pt>
                <c:pt idx="1">
                  <c:v>0.63372093023255816</c:v>
                </c:pt>
                <c:pt idx="2">
                  <c:v>0.59322033898305082</c:v>
                </c:pt>
                <c:pt idx="3">
                  <c:v>0.54994954591321898</c:v>
                </c:pt>
                <c:pt idx="4">
                  <c:v>0.53743152769324409</c:v>
                </c:pt>
                <c:pt idx="5">
                  <c:v>0.57220077220077215</c:v>
                </c:pt>
                <c:pt idx="6">
                  <c:v>0.5951986754966887</c:v>
                </c:pt>
                <c:pt idx="7">
                  <c:v>0.57428791377983068</c:v>
                </c:pt>
                <c:pt idx="8">
                  <c:v>0.56899109792284863</c:v>
                </c:pt>
                <c:pt idx="9">
                  <c:v>0.57624633431085048</c:v>
                </c:pt>
                <c:pt idx="10">
                  <c:v>0.56669069935111749</c:v>
                </c:pt>
                <c:pt idx="11">
                  <c:v>0.50173731758165396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5-425D-9BFA-4889B4E5F1FC}"/>
            </c:ext>
          </c:extLst>
        </c:ser>
        <c:ser>
          <c:idx val="2"/>
          <c:order val="2"/>
          <c:tx>
            <c:strRef>
              <c:f>'リラク&amp;エステ'!$X$1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'リラク&amp;エステ'!$X$2:$X$13</c:f>
              <c:numCache>
                <c:formatCode>0.0%</c:formatCode>
                <c:ptCount val="12"/>
                <c:pt idx="0">
                  <c:v>0.65529841656516441</c:v>
                </c:pt>
                <c:pt idx="1">
                  <c:v>0.62749287749287752</c:v>
                </c:pt>
                <c:pt idx="2">
                  <c:v>0.59079539769884948</c:v>
                </c:pt>
                <c:pt idx="3">
                  <c:v>0.53593556381660468</c:v>
                </c:pt>
                <c:pt idx="4">
                  <c:v>0.52681851579720795</c:v>
                </c:pt>
                <c:pt idx="5">
                  <c:v>0.55405405405405406</c:v>
                </c:pt>
                <c:pt idx="6">
                  <c:v>0.58208955223880599</c:v>
                </c:pt>
                <c:pt idx="7">
                  <c:v>0.56298200514138819</c:v>
                </c:pt>
                <c:pt idx="8">
                  <c:v>0.56325543916196619</c:v>
                </c:pt>
                <c:pt idx="9">
                  <c:v>0.5726698262243286</c:v>
                </c:pt>
                <c:pt idx="10">
                  <c:v>0.56325301204819278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5-425D-9BFA-4889B4E5F1FC}"/>
            </c:ext>
          </c:extLst>
        </c:ser>
        <c:ser>
          <c:idx val="3"/>
          <c:order val="3"/>
          <c:tx>
            <c:strRef>
              <c:f>'リラク&amp;エステ'!$Y$1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'リラク&amp;エステ'!$Y$2:$Y$13</c:f>
              <c:numCache>
                <c:formatCode>0.0%</c:formatCode>
                <c:ptCount val="12"/>
                <c:pt idx="0">
                  <c:v>0.8571428571428571</c:v>
                </c:pt>
                <c:pt idx="1">
                  <c:v>0.72549019607843135</c:v>
                </c:pt>
                <c:pt idx="2">
                  <c:v>0.64150943396226412</c:v>
                </c:pt>
                <c:pt idx="3">
                  <c:v>0.64541832669322707</c:v>
                </c:pt>
                <c:pt idx="4">
                  <c:v>0.61052631578947369</c:v>
                </c:pt>
                <c:pt idx="5">
                  <c:v>0.7</c:v>
                </c:pt>
                <c:pt idx="6">
                  <c:v>0.68807339449541283</c:v>
                </c:pt>
                <c:pt idx="7">
                  <c:v>0.66666666666666663</c:v>
                </c:pt>
                <c:pt idx="8">
                  <c:v>0.62790697674418605</c:v>
                </c:pt>
                <c:pt idx="9">
                  <c:v>0.58333333333333337</c:v>
                </c:pt>
                <c:pt idx="10">
                  <c:v>0.60465116279069764</c:v>
                </c:pt>
                <c:pt idx="11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D5-425D-9BFA-4889B4E5F1FC}"/>
            </c:ext>
          </c:extLst>
        </c:ser>
        <c:ser>
          <c:idx val="4"/>
          <c:order val="4"/>
          <c:tx>
            <c:strRef>
              <c:f>'リラク&amp;エステ'!$Z$1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'リラク&amp;エステ'!$Z$2:$Z$13</c:f>
              <c:numCache>
                <c:formatCode>0.0%</c:formatCode>
                <c:ptCount val="12"/>
                <c:pt idx="0">
                  <c:v>0.75</c:v>
                </c:pt>
                <c:pt idx="1">
                  <c:v>0.61904761904761907</c:v>
                </c:pt>
                <c:pt idx="2">
                  <c:v>0.53333333333333333</c:v>
                </c:pt>
                <c:pt idx="3">
                  <c:v>0.53846153846153844</c:v>
                </c:pt>
                <c:pt idx="4">
                  <c:v>0.54347826086956519</c:v>
                </c:pt>
                <c:pt idx="5">
                  <c:v>0.63636363636363635</c:v>
                </c:pt>
                <c:pt idx="6">
                  <c:v>0.7407407407407407</c:v>
                </c:pt>
                <c:pt idx="7">
                  <c:v>0.70833333333333337</c:v>
                </c:pt>
                <c:pt idx="8">
                  <c:v>0.66666666666666663</c:v>
                </c:pt>
                <c:pt idx="9">
                  <c:v>0.73076923076923073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5-425D-9BFA-4889B4E5F1FC}"/>
            </c:ext>
          </c:extLst>
        </c:ser>
        <c:ser>
          <c:idx val="5"/>
          <c:order val="5"/>
          <c:tx>
            <c:strRef>
              <c:f>'リラク&amp;エステ'!$AA$1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'リラク&amp;エステ'!$AA$2:$AA$13</c:f>
              <c:numCache>
                <c:formatCode>0.0%</c:formatCode>
                <c:ptCount val="12"/>
                <c:pt idx="0">
                  <c:v>0.32012657377552595</c:v>
                </c:pt>
                <c:pt idx="1">
                  <c:v>0.30540767722050999</c:v>
                </c:pt>
                <c:pt idx="2">
                  <c:v>0.25544552219424338</c:v>
                </c:pt>
                <c:pt idx="3">
                  <c:v>0.1801960482449978</c:v>
                </c:pt>
                <c:pt idx="4">
                  <c:v>0.11781845230965504</c:v>
                </c:pt>
                <c:pt idx="5">
                  <c:v>0.12961065204055855</c:v>
                </c:pt>
                <c:pt idx="6">
                  <c:v>0.1543169119696346</c:v>
                </c:pt>
                <c:pt idx="7">
                  <c:v>0.14097669944671853</c:v>
                </c:pt>
                <c:pt idx="8">
                  <c:v>0.13415067239093376</c:v>
                </c:pt>
                <c:pt idx="9">
                  <c:v>0.12461191136221805</c:v>
                </c:pt>
                <c:pt idx="10">
                  <c:v>0.11912890910395652</c:v>
                </c:pt>
                <c:pt idx="11">
                  <c:v>0.12640398424832061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5-425D-9BFA-4889B4E5F1FC}"/>
            </c:ext>
          </c:extLst>
        </c:ser>
        <c:ser>
          <c:idx val="6"/>
          <c:order val="6"/>
          <c:tx>
            <c:strRef>
              <c:f>'リラク&amp;エステ'!$AB$1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'リラク&amp;エステ'!$AB$2:$AB$13</c:f>
              <c:numCache>
                <c:formatCode>0.0%</c:formatCode>
                <c:ptCount val="12"/>
                <c:pt idx="0">
                  <c:v>0.51981750784145997</c:v>
                </c:pt>
                <c:pt idx="1">
                  <c:v>0.39717694306638318</c:v>
                </c:pt>
                <c:pt idx="2">
                  <c:v>0.30373461717345668</c:v>
                </c:pt>
                <c:pt idx="3">
                  <c:v>0.27566482902500589</c:v>
                </c:pt>
                <c:pt idx="4">
                  <c:v>0.19091324040588464</c:v>
                </c:pt>
                <c:pt idx="5">
                  <c:v>0.25740987983978636</c:v>
                </c:pt>
                <c:pt idx="6">
                  <c:v>0.24719163096835872</c:v>
                </c:pt>
                <c:pt idx="7">
                  <c:v>0.23335545233355448</c:v>
                </c:pt>
                <c:pt idx="8">
                  <c:v>0.19306655121227118</c:v>
                </c:pt>
                <c:pt idx="9">
                  <c:v>0.13169891038470094</c:v>
                </c:pt>
                <c:pt idx="10">
                  <c:v>0.15708937254353667</c:v>
                </c:pt>
                <c:pt idx="11">
                  <c:v>9.1333333333333322E-2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5-425D-9BFA-4889B4E5F1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690799"/>
        <c:axId val="118740335"/>
      </c:lineChart>
      <c:dateAx>
        <c:axId val="34669079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40335"/>
        <c:crosses val="autoZero"/>
        <c:auto val="1"/>
        <c:lblOffset val="100"/>
        <c:baseTimeUnit val="months"/>
      </c:dateAx>
      <c:valAx>
        <c:axId val="1187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6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'リラク&amp;エステ'!$V$15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'リラク&amp;エステ'!$V$16:$V$27</c:f>
              <c:numCache>
                <c:formatCode>0.0%</c:formatCode>
                <c:ptCount val="12"/>
                <c:pt idx="0">
                  <c:v>0.42914171656686628</c:v>
                </c:pt>
                <c:pt idx="1">
                  <c:v>0.41265060240963858</c:v>
                </c:pt>
                <c:pt idx="2">
                  <c:v>0.41372418387741505</c:v>
                </c:pt>
                <c:pt idx="3">
                  <c:v>0.43504330446369088</c:v>
                </c:pt>
                <c:pt idx="4">
                  <c:v>0.48032021347565046</c:v>
                </c:pt>
                <c:pt idx="5">
                  <c:v>0.51001335113484647</c:v>
                </c:pt>
                <c:pt idx="6">
                  <c:v>0.51169004676018703</c:v>
                </c:pt>
                <c:pt idx="7">
                  <c:v>0.51028533510285334</c:v>
                </c:pt>
                <c:pt idx="8">
                  <c:v>0.5146276595744681</c:v>
                </c:pt>
                <c:pt idx="9">
                  <c:v>0.53569046030687129</c:v>
                </c:pt>
                <c:pt idx="10">
                  <c:v>0.5317301269205077</c:v>
                </c:pt>
                <c:pt idx="11">
                  <c:v>0.45533333333333331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DD5-AAA0-CDB1CF2EE220}"/>
            </c:ext>
          </c:extLst>
        </c:ser>
        <c:ser>
          <c:idx val="1"/>
          <c:order val="1"/>
          <c:tx>
            <c:strRef>
              <c:f>'リラク&amp;エステ'!$W$15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'リラク&amp;エステ'!$W$16:$W$27</c:f>
              <c:numCache>
                <c:formatCode>0.0%</c:formatCode>
                <c:ptCount val="12"/>
                <c:pt idx="0">
                  <c:v>0.77403846153846156</c:v>
                </c:pt>
                <c:pt idx="1">
                  <c:v>0.75645994832041341</c:v>
                </c:pt>
                <c:pt idx="2">
                  <c:v>0.72881355932203384</c:v>
                </c:pt>
                <c:pt idx="3">
                  <c:v>0.6987891019172553</c:v>
                </c:pt>
                <c:pt idx="4">
                  <c:v>0.69811320754716977</c:v>
                </c:pt>
                <c:pt idx="5">
                  <c:v>0.72046332046332051</c:v>
                </c:pt>
                <c:pt idx="6">
                  <c:v>0.72516556291390732</c:v>
                </c:pt>
                <c:pt idx="7">
                  <c:v>0.70592763664357194</c:v>
                </c:pt>
                <c:pt idx="8">
                  <c:v>0.70697329376854601</c:v>
                </c:pt>
                <c:pt idx="9">
                  <c:v>0.72653958944281527</c:v>
                </c:pt>
                <c:pt idx="10">
                  <c:v>0.71377072819033882</c:v>
                </c:pt>
                <c:pt idx="11">
                  <c:v>0.64280750521195273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DD5-AAA0-CDB1CF2EE220}"/>
            </c:ext>
          </c:extLst>
        </c:ser>
        <c:ser>
          <c:idx val="2"/>
          <c:order val="2"/>
          <c:tx>
            <c:strRef>
              <c:f>'リラク&amp;エステ'!$X$15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'リラク&amp;エステ'!$X$16:$X$27</c:f>
              <c:numCache>
                <c:formatCode>0.0%</c:formatCode>
                <c:ptCount val="12"/>
                <c:pt idx="0">
                  <c:v>0.77101096224116927</c:v>
                </c:pt>
                <c:pt idx="1">
                  <c:v>0.75</c:v>
                </c:pt>
                <c:pt idx="2">
                  <c:v>0.72286143071535769</c:v>
                </c:pt>
                <c:pt idx="3">
                  <c:v>0.68277571251548952</c:v>
                </c:pt>
                <c:pt idx="4">
                  <c:v>0.68479059515062457</c:v>
                </c:pt>
                <c:pt idx="5">
                  <c:v>0.70630630630630631</c:v>
                </c:pt>
                <c:pt idx="6">
                  <c:v>0.71641791044776115</c:v>
                </c:pt>
                <c:pt idx="7">
                  <c:v>0.70008568980291341</c:v>
                </c:pt>
                <c:pt idx="8">
                  <c:v>0.70507655116841261</c:v>
                </c:pt>
                <c:pt idx="9">
                  <c:v>0.72590837282780407</c:v>
                </c:pt>
                <c:pt idx="10">
                  <c:v>0.71234939759036142</c:v>
                </c:pt>
                <c:pt idx="11">
                  <c:v>0.64144271570014144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7-4DD5-AAA0-CDB1CF2EE220}"/>
            </c:ext>
          </c:extLst>
        </c:ser>
        <c:ser>
          <c:idx val="3"/>
          <c:order val="3"/>
          <c:tx>
            <c:strRef>
              <c:f>'リラク&amp;エステ'!$Y$15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'リラク&amp;エステ'!$Y$16:$Y$27</c:f>
              <c:numCache>
                <c:formatCode>0.0%</c:formatCode>
                <c:ptCount val="12"/>
                <c:pt idx="0">
                  <c:v>1</c:v>
                </c:pt>
                <c:pt idx="1">
                  <c:v>0.80392156862745101</c:v>
                </c:pt>
                <c:pt idx="2">
                  <c:v>0.77830188679245282</c:v>
                </c:pt>
                <c:pt idx="3">
                  <c:v>0.78884462151394419</c:v>
                </c:pt>
                <c:pt idx="4">
                  <c:v>0.79473684210526319</c:v>
                </c:pt>
                <c:pt idx="5">
                  <c:v>0.82307692307692304</c:v>
                </c:pt>
                <c:pt idx="6">
                  <c:v>0.77981651376146788</c:v>
                </c:pt>
                <c:pt idx="7">
                  <c:v>0.7407407407407407</c:v>
                </c:pt>
                <c:pt idx="8">
                  <c:v>0.72093023255813948</c:v>
                </c:pt>
                <c:pt idx="9">
                  <c:v>0.70833333333333337</c:v>
                </c:pt>
                <c:pt idx="10">
                  <c:v>0.72093023255813948</c:v>
                </c:pt>
                <c:pt idx="1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7-4DD5-AAA0-CDB1CF2EE220}"/>
            </c:ext>
          </c:extLst>
        </c:ser>
        <c:ser>
          <c:idx val="4"/>
          <c:order val="4"/>
          <c:tx>
            <c:strRef>
              <c:f>'リラク&amp;エステ'!$Z$15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'リラク&amp;エステ'!$Z$16:$Z$27</c:f>
              <c:numCache>
                <c:formatCode>0.0%</c:formatCode>
                <c:ptCount val="12"/>
                <c:pt idx="0">
                  <c:v>1</c:v>
                </c:pt>
                <c:pt idx="1">
                  <c:v>0.8571428571428571</c:v>
                </c:pt>
                <c:pt idx="2">
                  <c:v>0.74444444444444446</c:v>
                </c:pt>
                <c:pt idx="3">
                  <c:v>0.72649572649572647</c:v>
                </c:pt>
                <c:pt idx="4">
                  <c:v>0.69565217391304346</c:v>
                </c:pt>
                <c:pt idx="5">
                  <c:v>0.76363636363636367</c:v>
                </c:pt>
                <c:pt idx="6">
                  <c:v>0.85185185185185186</c:v>
                </c:pt>
                <c:pt idx="7">
                  <c:v>0.83333333333333337</c:v>
                </c:pt>
                <c:pt idx="8">
                  <c:v>0.76190476190476186</c:v>
                </c:pt>
                <c:pt idx="9">
                  <c:v>0.80769230769230771</c:v>
                </c:pt>
                <c:pt idx="10">
                  <c:v>0.8125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7-4DD5-AAA0-CDB1CF2EE220}"/>
            </c:ext>
          </c:extLst>
        </c:ser>
        <c:ser>
          <c:idx val="5"/>
          <c:order val="5"/>
          <c:tx>
            <c:strRef>
              <c:f>'リラク&amp;エステ'!$AA$15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'リラク&amp;エステ'!$AA$16:$AA$27</c:f>
              <c:numCache>
                <c:formatCode>0.0%</c:formatCode>
                <c:ptCount val="12"/>
                <c:pt idx="0">
                  <c:v>0.34489674497159528</c:v>
                </c:pt>
                <c:pt idx="1">
                  <c:v>0.34380934591077483</c:v>
                </c:pt>
                <c:pt idx="2">
                  <c:v>0.31508937544461879</c:v>
                </c:pt>
                <c:pt idx="3">
                  <c:v>0.26374579745356441</c:v>
                </c:pt>
                <c:pt idx="4">
                  <c:v>0.21779299407151931</c:v>
                </c:pt>
                <c:pt idx="5">
                  <c:v>0.21044996932847404</c:v>
                </c:pt>
                <c:pt idx="6">
                  <c:v>0.21347551615372029</c:v>
                </c:pt>
                <c:pt idx="7">
                  <c:v>0.1956423015407186</c:v>
                </c:pt>
                <c:pt idx="8">
                  <c:v>0.19234563419407791</c:v>
                </c:pt>
                <c:pt idx="9">
                  <c:v>0.19084912913594398</c:v>
                </c:pt>
                <c:pt idx="10">
                  <c:v>0.18204060126983113</c:v>
                </c:pt>
                <c:pt idx="11">
                  <c:v>0.18747417187861942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7-4DD5-AAA0-CDB1CF2EE220}"/>
            </c:ext>
          </c:extLst>
        </c:ser>
        <c:ser>
          <c:idx val="6"/>
          <c:order val="6"/>
          <c:tx>
            <c:strRef>
              <c:f>'リラク&amp;エステ'!$AB$15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'リラク&amp;エステ'!$U$16:$U$27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'リラク&amp;エステ'!$AB$16:$AB$27</c:f>
              <c:numCache>
                <c:formatCode>0.0%</c:formatCode>
                <c:ptCount val="12"/>
                <c:pt idx="0">
                  <c:v>0.57085828343313372</c:v>
                </c:pt>
                <c:pt idx="1">
                  <c:v>0.39127096621781243</c:v>
                </c:pt>
                <c:pt idx="2">
                  <c:v>0.36457770291503777</c:v>
                </c:pt>
                <c:pt idx="3">
                  <c:v>0.35380131705025331</c:v>
                </c:pt>
                <c:pt idx="4">
                  <c:v>0.31441662862961273</c:v>
                </c:pt>
                <c:pt idx="5">
                  <c:v>0.31306357194207657</c:v>
                </c:pt>
                <c:pt idx="6">
                  <c:v>0.26812646700128084</c:v>
                </c:pt>
                <c:pt idx="7">
                  <c:v>0.23045540563788736</c:v>
                </c:pt>
                <c:pt idx="8">
                  <c:v>0.20630257298367138</c:v>
                </c:pt>
                <c:pt idx="9">
                  <c:v>0.17264287302646208</c:v>
                </c:pt>
                <c:pt idx="10">
                  <c:v>0.18920010563763179</c:v>
                </c:pt>
                <c:pt idx="11">
                  <c:v>0.21133333333333332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D7-4DD5-AAA0-CDB1CF2EE2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5611295"/>
        <c:axId val="2000775471"/>
      </c:lineChart>
      <c:dateAx>
        <c:axId val="2005611295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775471"/>
        <c:crosses val="autoZero"/>
        <c:auto val="1"/>
        <c:lblOffset val="100"/>
        <c:baseTimeUnit val="months"/>
      </c:dateAx>
      <c:valAx>
        <c:axId val="20007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6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くすりの窓口!$V$1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くすりの窓口!$V$2:$V$12</c:f>
              <c:numCache>
                <c:formatCode>0.0%</c:formatCode>
                <c:ptCount val="11"/>
                <c:pt idx="0">
                  <c:v>0.64811133200795223</c:v>
                </c:pt>
                <c:pt idx="1">
                  <c:v>0.62313060817547361</c:v>
                </c:pt>
                <c:pt idx="2">
                  <c:v>0.62450066577896135</c:v>
                </c:pt>
                <c:pt idx="3">
                  <c:v>0.6246666666666667</c:v>
                </c:pt>
                <c:pt idx="4">
                  <c:v>0.64533333333333331</c:v>
                </c:pt>
                <c:pt idx="5">
                  <c:v>0.66044029352901934</c:v>
                </c:pt>
                <c:pt idx="6">
                  <c:v>0.65533333333333332</c:v>
                </c:pt>
                <c:pt idx="7">
                  <c:v>0.65237776289350302</c:v>
                </c:pt>
                <c:pt idx="8">
                  <c:v>0.64247669773635152</c:v>
                </c:pt>
                <c:pt idx="9">
                  <c:v>0.64061456245824988</c:v>
                </c:pt>
                <c:pt idx="10">
                  <c:v>0.51161247511612473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7-42A9-970A-7B540CD1582B}"/>
            </c:ext>
          </c:extLst>
        </c:ser>
        <c:ser>
          <c:idx val="1"/>
          <c:order val="1"/>
          <c:tx>
            <c:strRef>
              <c:f>くすりの窓口!$W$1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くすりの窓口!$W$2:$W$12</c:f>
              <c:numCache>
                <c:formatCode>0.0%</c:formatCode>
                <c:ptCount val="11"/>
                <c:pt idx="0">
                  <c:v>0.19205298013245034</c:v>
                </c:pt>
                <c:pt idx="1">
                  <c:v>0.21739130434782608</c:v>
                </c:pt>
                <c:pt idx="2">
                  <c:v>0.22047244094488189</c:v>
                </c:pt>
                <c:pt idx="3">
                  <c:v>0.24116424116424118</c:v>
                </c:pt>
                <c:pt idx="4">
                  <c:v>0.24470588235294119</c:v>
                </c:pt>
                <c:pt idx="5">
                  <c:v>0.25814536340852129</c:v>
                </c:pt>
                <c:pt idx="6">
                  <c:v>0.24038461538461539</c:v>
                </c:pt>
                <c:pt idx="7">
                  <c:v>0.22580645161290322</c:v>
                </c:pt>
                <c:pt idx="8">
                  <c:v>0.2</c:v>
                </c:pt>
                <c:pt idx="9">
                  <c:v>0.19753086419753085</c:v>
                </c:pt>
                <c:pt idx="10">
                  <c:v>0.17372881355932204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7-42A9-970A-7B540CD1582B}"/>
            </c:ext>
          </c:extLst>
        </c:ser>
        <c:ser>
          <c:idx val="2"/>
          <c:order val="2"/>
          <c:tx>
            <c:strRef>
              <c:f>くすりの窓口!$X$1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くすりの窓口!$X$2:$X$12</c:f>
              <c:numCache>
                <c:formatCode>0.0%</c:formatCode>
                <c:ptCount val="11"/>
                <c:pt idx="0">
                  <c:v>0.20689655172413793</c:v>
                </c:pt>
                <c:pt idx="1">
                  <c:v>0.21484375</c:v>
                </c:pt>
                <c:pt idx="2">
                  <c:v>0.20754716981132076</c:v>
                </c:pt>
                <c:pt idx="3">
                  <c:v>0.22253521126760564</c:v>
                </c:pt>
                <c:pt idx="4">
                  <c:v>0.22291021671826625</c:v>
                </c:pt>
                <c:pt idx="5">
                  <c:v>0.24203821656050956</c:v>
                </c:pt>
                <c:pt idx="6">
                  <c:v>0.22222222222222221</c:v>
                </c:pt>
                <c:pt idx="7">
                  <c:v>0.21666666666666667</c:v>
                </c:pt>
                <c:pt idx="8">
                  <c:v>0.19696969696969696</c:v>
                </c:pt>
                <c:pt idx="9">
                  <c:v>0.18483412322274881</c:v>
                </c:pt>
                <c:pt idx="10">
                  <c:v>0.16216216216216217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7-42A9-970A-7B540CD1582B}"/>
            </c:ext>
          </c:extLst>
        </c:ser>
        <c:ser>
          <c:idx val="3"/>
          <c:order val="3"/>
          <c:tx>
            <c:strRef>
              <c:f>くすりの窓口!$Y$1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くすりの窓口!$Y$2:$Y$12</c:f>
              <c:numCache>
                <c:formatCode>0.0%</c:formatCode>
                <c:ptCount val="11"/>
                <c:pt idx="0">
                  <c:v>0.19230769230769232</c:v>
                </c:pt>
                <c:pt idx="1">
                  <c:v>0.23076923076923078</c:v>
                </c:pt>
                <c:pt idx="2">
                  <c:v>0.28712871287128711</c:v>
                </c:pt>
                <c:pt idx="3">
                  <c:v>0.32291666666666669</c:v>
                </c:pt>
                <c:pt idx="4">
                  <c:v>0.35897435897435898</c:v>
                </c:pt>
                <c:pt idx="5">
                  <c:v>0.30303030303030304</c:v>
                </c:pt>
                <c:pt idx="6">
                  <c:v>0.26229508196721313</c:v>
                </c:pt>
                <c:pt idx="7">
                  <c:v>0.19298245614035087</c:v>
                </c:pt>
                <c:pt idx="8">
                  <c:v>0.16666666666666666</c:v>
                </c:pt>
                <c:pt idx="9">
                  <c:v>0.26415094339622641</c:v>
                </c:pt>
                <c:pt idx="10">
                  <c:v>0.25454545454545452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7-42A9-970A-7B540CD1582B}"/>
            </c:ext>
          </c:extLst>
        </c:ser>
        <c:ser>
          <c:idx val="4"/>
          <c:order val="4"/>
          <c:tx>
            <c:strRef>
              <c:f>くすりの窓口!$Z$1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くすりの窓口!$Z$2:$Z$12</c:f>
              <c:numCache>
                <c:formatCode>0.0%</c:formatCode>
                <c:ptCount val="11"/>
                <c:pt idx="0">
                  <c:v>0</c:v>
                </c:pt>
                <c:pt idx="1">
                  <c:v>0.20833333333333334</c:v>
                </c:pt>
                <c:pt idx="2">
                  <c:v>0.16666666666666666</c:v>
                </c:pt>
                <c:pt idx="3">
                  <c:v>0.2</c:v>
                </c:pt>
                <c:pt idx="4">
                  <c:v>0.16666666666666666</c:v>
                </c:pt>
                <c:pt idx="5">
                  <c:v>0.36842105263157893</c:v>
                </c:pt>
                <c:pt idx="6">
                  <c:v>0.45454545454545453</c:v>
                </c:pt>
                <c:pt idx="7">
                  <c:v>0.52941176470588236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7-42A9-970A-7B540CD1582B}"/>
            </c:ext>
          </c:extLst>
        </c:ser>
        <c:ser>
          <c:idx val="5"/>
          <c:order val="5"/>
          <c:tx>
            <c:strRef>
              <c:f>くすりの窓口!$AA$1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くすりの窓口!$AA$2:$AA$12</c:f>
              <c:numCache>
                <c:formatCode>0.0%</c:formatCode>
                <c:ptCount val="11"/>
                <c:pt idx="0">
                  <c:v>-0.45605835187550192</c:v>
                </c:pt>
                <c:pt idx="1">
                  <c:v>-0.40573930382764756</c:v>
                </c:pt>
                <c:pt idx="2">
                  <c:v>-0.40402822483407946</c:v>
                </c:pt>
                <c:pt idx="3">
                  <c:v>-0.38350242550242553</c:v>
                </c:pt>
                <c:pt idx="4">
                  <c:v>-0.4006274509803921</c:v>
                </c:pt>
                <c:pt idx="5">
                  <c:v>-0.40229493012049805</c:v>
                </c:pt>
                <c:pt idx="6">
                  <c:v>-0.4149487179487179</c:v>
                </c:pt>
                <c:pt idx="7">
                  <c:v>-0.42657131128059977</c:v>
                </c:pt>
                <c:pt idx="8">
                  <c:v>-0.44247669773635151</c:v>
                </c:pt>
                <c:pt idx="9">
                  <c:v>-0.44308369826071903</c:v>
                </c:pt>
                <c:pt idx="10">
                  <c:v>-0.33788366155680272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7-42A9-970A-7B540CD1582B}"/>
            </c:ext>
          </c:extLst>
        </c:ser>
        <c:ser>
          <c:idx val="6"/>
          <c:order val="6"/>
          <c:tx>
            <c:strRef>
              <c:f>くすりの窓口!$AB$1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くすりの窓口!$U$2:$U$12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くすりの窓口!$AB$2:$AB$12</c:f>
              <c:numCache>
                <c:formatCode>0.0%</c:formatCode>
                <c:ptCount val="11"/>
                <c:pt idx="0">
                  <c:v>-0.45580363970025994</c:v>
                </c:pt>
                <c:pt idx="1">
                  <c:v>-0.39236137740624283</c:v>
                </c:pt>
                <c:pt idx="2">
                  <c:v>-0.33737195290767424</c:v>
                </c:pt>
                <c:pt idx="3">
                  <c:v>-0.30175000000000002</c:v>
                </c:pt>
                <c:pt idx="4">
                  <c:v>-0.28635897435897434</c:v>
                </c:pt>
                <c:pt idx="5">
                  <c:v>-0.3574099904987163</c:v>
                </c:pt>
                <c:pt idx="6">
                  <c:v>-0.39303825136612019</c:v>
                </c:pt>
                <c:pt idx="7">
                  <c:v>-0.45939530675315216</c:v>
                </c:pt>
                <c:pt idx="8">
                  <c:v>-0.47581003106968489</c:v>
                </c:pt>
                <c:pt idx="9">
                  <c:v>-0.37646361906202347</c:v>
                </c:pt>
                <c:pt idx="10">
                  <c:v>-0.25706702057067021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7-42A9-970A-7B540CD158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0235327"/>
        <c:axId val="1513611823"/>
      </c:lineChart>
      <c:dateAx>
        <c:axId val="1690235327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3611823"/>
        <c:crosses val="autoZero"/>
        <c:auto val="1"/>
        <c:lblOffset val="100"/>
        <c:baseTimeUnit val="months"/>
      </c:dateAx>
      <c:valAx>
        <c:axId val="15136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2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お薬手帳!$V$1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お薬手帳!$V$2:$V$12</c:f>
              <c:numCache>
                <c:formatCode>0.0%</c:formatCode>
                <c:ptCount val="11"/>
                <c:pt idx="0">
                  <c:v>0.72332015810276684</c:v>
                </c:pt>
                <c:pt idx="1">
                  <c:v>0.75619425173439048</c:v>
                </c:pt>
                <c:pt idx="2">
                  <c:v>0.75795755968169765</c:v>
                </c:pt>
                <c:pt idx="3">
                  <c:v>0.78390957446808507</c:v>
                </c:pt>
                <c:pt idx="4">
                  <c:v>0.79238985313751664</c:v>
                </c:pt>
                <c:pt idx="5">
                  <c:v>0.80640854472630175</c:v>
                </c:pt>
                <c:pt idx="6">
                  <c:v>0.81111855324849291</c:v>
                </c:pt>
                <c:pt idx="7">
                  <c:v>0.81054036024016007</c:v>
                </c:pt>
                <c:pt idx="8">
                  <c:v>0.83377659574468088</c:v>
                </c:pt>
                <c:pt idx="9">
                  <c:v>0.83787375415282395</c:v>
                </c:pt>
                <c:pt idx="10">
                  <c:v>0.77859042553191493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3-4B15-B9A7-347EAD42A202}"/>
            </c:ext>
          </c:extLst>
        </c:ser>
        <c:ser>
          <c:idx val="1"/>
          <c:order val="1"/>
          <c:tx>
            <c:strRef>
              <c:f>お薬手帳!$W$1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お薬手帳!$W$2:$W$12</c:f>
              <c:numCache>
                <c:formatCode>0.0%</c:formatCode>
                <c:ptCount val="11"/>
                <c:pt idx="0">
                  <c:v>0.56140350877192979</c:v>
                </c:pt>
                <c:pt idx="1">
                  <c:v>0.55868544600938963</c:v>
                </c:pt>
                <c:pt idx="2">
                  <c:v>0.54758620689655169</c:v>
                </c:pt>
                <c:pt idx="3">
                  <c:v>0.54500000000000004</c:v>
                </c:pt>
                <c:pt idx="4">
                  <c:v>0.55720823798627006</c:v>
                </c:pt>
                <c:pt idx="5">
                  <c:v>0.57453754080522312</c:v>
                </c:pt>
                <c:pt idx="6">
                  <c:v>0.58586849852796863</c:v>
                </c:pt>
                <c:pt idx="7">
                  <c:v>0.59112370160528804</c:v>
                </c:pt>
                <c:pt idx="8">
                  <c:v>0.59383499546690843</c:v>
                </c:pt>
                <c:pt idx="9">
                  <c:v>0.5649805447470817</c:v>
                </c:pt>
                <c:pt idx="10">
                  <c:v>0.45866283249460821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3-4B15-B9A7-347EAD42A202}"/>
            </c:ext>
          </c:extLst>
        </c:ser>
        <c:ser>
          <c:idx val="2"/>
          <c:order val="2"/>
          <c:tx>
            <c:strRef>
              <c:f>お薬手帳!$X$1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お薬手帳!$X$2:$X$12</c:f>
              <c:numCache>
                <c:formatCode>0.0%</c:formatCode>
                <c:ptCount val="11"/>
                <c:pt idx="0">
                  <c:v>0.51851851851851849</c:v>
                </c:pt>
                <c:pt idx="1">
                  <c:v>0.53432835820895519</c:v>
                </c:pt>
                <c:pt idx="2">
                  <c:v>0.53217391304347827</c:v>
                </c:pt>
                <c:pt idx="3">
                  <c:v>0.54166666666666663</c:v>
                </c:pt>
                <c:pt idx="4">
                  <c:v>0.55878084179970977</c:v>
                </c:pt>
                <c:pt idx="5">
                  <c:v>0.57671232876712331</c:v>
                </c:pt>
                <c:pt idx="6">
                  <c:v>0.58620689655172409</c:v>
                </c:pt>
                <c:pt idx="7">
                  <c:v>0.58876404494382018</c:v>
                </c:pt>
                <c:pt idx="8">
                  <c:v>0.58714596949891062</c:v>
                </c:pt>
                <c:pt idx="9">
                  <c:v>0.5561797752808989</c:v>
                </c:pt>
                <c:pt idx="10">
                  <c:v>0.45375972342264476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3-4B15-B9A7-347EAD42A202}"/>
            </c:ext>
          </c:extLst>
        </c:ser>
        <c:ser>
          <c:idx val="3"/>
          <c:order val="3"/>
          <c:tx>
            <c:strRef>
              <c:f>お薬手帳!$Y$1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お薬手帳!$Y$2:$Y$12</c:f>
              <c:numCache>
                <c:formatCode>0.0%</c:formatCode>
                <c:ptCount val="11"/>
                <c:pt idx="0">
                  <c:v>0.75</c:v>
                </c:pt>
                <c:pt idx="1">
                  <c:v>0.71014492753623193</c:v>
                </c:pt>
                <c:pt idx="2">
                  <c:v>0.64912280701754388</c:v>
                </c:pt>
                <c:pt idx="3">
                  <c:v>0.56934306569343063</c:v>
                </c:pt>
                <c:pt idx="4">
                  <c:v>0.54861111111111116</c:v>
                </c:pt>
                <c:pt idx="5">
                  <c:v>0.56493506493506496</c:v>
                </c:pt>
                <c:pt idx="6">
                  <c:v>0.60273972602739723</c:v>
                </c:pt>
                <c:pt idx="7">
                  <c:v>0.60689655172413792</c:v>
                </c:pt>
                <c:pt idx="8">
                  <c:v>0.620253164556962</c:v>
                </c:pt>
                <c:pt idx="9">
                  <c:v>0.60752688172043012</c:v>
                </c:pt>
                <c:pt idx="10">
                  <c:v>0.49494949494949497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3-4B15-B9A7-347EAD42A202}"/>
            </c:ext>
          </c:extLst>
        </c:ser>
        <c:ser>
          <c:idx val="4"/>
          <c:order val="4"/>
          <c:tx>
            <c:strRef>
              <c:f>お薬手帳!$Z$1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お薬手帳!$Z$2:$Z$12</c:f>
              <c:numCache>
                <c:formatCode>0.0%</c:formatCode>
                <c:ptCount val="11"/>
                <c:pt idx="0">
                  <c:v>0.625</c:v>
                </c:pt>
                <c:pt idx="1">
                  <c:v>0.45454545454545453</c:v>
                </c:pt>
                <c:pt idx="2">
                  <c:v>0.47222222222222221</c:v>
                </c:pt>
                <c:pt idx="3">
                  <c:v>0.51282051282051277</c:v>
                </c:pt>
                <c:pt idx="4">
                  <c:v>0.56097560975609762</c:v>
                </c:pt>
                <c:pt idx="5">
                  <c:v>0.5714285714285714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0.61290322580645162</c:v>
                </c:pt>
                <c:pt idx="10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3-4B15-B9A7-347EAD42A202}"/>
            </c:ext>
          </c:extLst>
        </c:ser>
        <c:ser>
          <c:idx val="5"/>
          <c:order val="5"/>
          <c:tx>
            <c:strRef>
              <c:f>お薬手帳!$AA$1</c:f>
              <c:strCache>
                <c:ptCount val="1"/>
                <c:pt idx="0">
                  <c:v>乖離%
問い合わせ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お薬手帳!$AA$2:$AA$12</c:f>
              <c:numCache>
                <c:formatCode>0.0%</c:formatCode>
                <c:ptCount val="11"/>
                <c:pt idx="0">
                  <c:v>-0.16191664933083705</c:v>
                </c:pt>
                <c:pt idx="1">
                  <c:v>-0.19750880572500085</c:v>
                </c:pt>
                <c:pt idx="2">
                  <c:v>-0.21037135278514596</c:v>
                </c:pt>
                <c:pt idx="3">
                  <c:v>-0.23890957446808503</c:v>
                </c:pt>
                <c:pt idx="4">
                  <c:v>-0.23518161515124658</c:v>
                </c:pt>
                <c:pt idx="5">
                  <c:v>-0.23187100392107862</c:v>
                </c:pt>
                <c:pt idx="6">
                  <c:v>-0.22525005472052428</c:v>
                </c:pt>
                <c:pt idx="7">
                  <c:v>-0.21941665863487203</c:v>
                </c:pt>
                <c:pt idx="8">
                  <c:v>-0.23994160027777245</c:v>
                </c:pt>
                <c:pt idx="9">
                  <c:v>-0.27289320940574224</c:v>
                </c:pt>
                <c:pt idx="10">
                  <c:v>-0.31992759303730672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3-4B15-B9A7-347EAD42A202}"/>
            </c:ext>
          </c:extLst>
        </c:ser>
        <c:ser>
          <c:idx val="6"/>
          <c:order val="6"/>
          <c:tx>
            <c:strRef>
              <c:f>お薬手帳!$AB$1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お薬手帳!$U$2:$U$12</c:f>
              <c:numCache>
                <c:formatCode>yyyy"年"m"月"</c:formatCode>
                <c:ptCount val="11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</c:numCache>
            </c:numRef>
          </c:cat>
          <c:val>
            <c:numRef>
              <c:f>お薬手帳!$AB$2:$AB$12</c:f>
              <c:numCache>
                <c:formatCode>0.0%</c:formatCode>
                <c:ptCount val="11"/>
                <c:pt idx="0">
                  <c:v>2.6679841897233159E-2</c:v>
                </c:pt>
                <c:pt idx="1">
                  <c:v>-4.6049324198158548E-2</c:v>
                </c:pt>
                <c:pt idx="2">
                  <c:v>-0.10883475266415377</c:v>
                </c:pt>
                <c:pt idx="3">
                  <c:v>-0.21456650877465444</c:v>
                </c:pt>
                <c:pt idx="4">
                  <c:v>-0.24377874202640548</c:v>
                </c:pt>
                <c:pt idx="5">
                  <c:v>-0.24147347979123679</c:v>
                </c:pt>
                <c:pt idx="6">
                  <c:v>-0.20837882722109569</c:v>
                </c:pt>
                <c:pt idx="7">
                  <c:v>-0.20364380851602215</c:v>
                </c:pt>
                <c:pt idx="8">
                  <c:v>-0.21352343118771888</c:v>
                </c:pt>
                <c:pt idx="9">
                  <c:v>-0.23034687243239382</c:v>
                </c:pt>
                <c:pt idx="10">
                  <c:v>-0.28364093058241996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3-4B15-B9A7-347EAD42A2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3333247"/>
        <c:axId val="1719971759"/>
      </c:lineChart>
      <c:dateAx>
        <c:axId val="1733333247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971759"/>
        <c:crosses val="autoZero"/>
        <c:auto val="1"/>
        <c:lblOffset val="100"/>
        <c:baseTimeUnit val="months"/>
      </c:dateAx>
      <c:valAx>
        <c:axId val="17199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3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レビュー!$V$1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レビュー!$V$2:$V$7</c:f>
              <c:numCache>
                <c:formatCode>0.0%</c:formatCode>
                <c:ptCount val="6"/>
                <c:pt idx="0">
                  <c:v>0.47667016439314447</c:v>
                </c:pt>
                <c:pt idx="1">
                  <c:v>0.46035136066138477</c:v>
                </c:pt>
                <c:pt idx="2">
                  <c:v>0.46352109748493037</c:v>
                </c:pt>
                <c:pt idx="3">
                  <c:v>0.47173036165994392</c:v>
                </c:pt>
                <c:pt idx="4">
                  <c:v>0.48019134887481474</c:v>
                </c:pt>
                <c:pt idx="5">
                  <c:v>0.41033151377978966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D-42D6-89F8-DF33BF828A3E}"/>
            </c:ext>
          </c:extLst>
        </c:ser>
        <c:ser>
          <c:idx val="1"/>
          <c:order val="1"/>
          <c:tx>
            <c:strRef>
              <c:f>レビュー!$W$1</c:f>
              <c:strCache>
                <c:ptCount val="1"/>
                <c:pt idx="0">
                  <c:v>すべて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レビュー!$W$2:$W$7</c:f>
              <c:numCache>
                <c:formatCode>0.0%</c:formatCode>
                <c:ptCount val="6"/>
                <c:pt idx="0">
                  <c:v>0.79428571428571426</c:v>
                </c:pt>
                <c:pt idx="1">
                  <c:v>0.80038759689922478</c:v>
                </c:pt>
                <c:pt idx="2">
                  <c:v>0.8</c:v>
                </c:pt>
                <c:pt idx="3">
                  <c:v>0.8054830287206266</c:v>
                </c:pt>
                <c:pt idx="4">
                  <c:v>0.7125572269457161</c:v>
                </c:pt>
                <c:pt idx="5">
                  <c:v>0.62473092561588139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D-42D6-89F8-DF33BF828A3E}"/>
            </c:ext>
          </c:extLst>
        </c:ser>
        <c:ser>
          <c:idx val="2"/>
          <c:order val="2"/>
          <c:tx>
            <c:strRef>
              <c:f>レビュー!$X$1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レビュー!$X$2:$X$7</c:f>
              <c:numCache>
                <c:formatCode>0.0%</c:formatCode>
                <c:ptCount val="6"/>
                <c:pt idx="0">
                  <c:v>0.80180180180180183</c:v>
                </c:pt>
                <c:pt idx="1">
                  <c:v>0.79525222551928787</c:v>
                </c:pt>
                <c:pt idx="2">
                  <c:v>0.79460580912863066</c:v>
                </c:pt>
                <c:pt idx="3">
                  <c:v>0.79633401221995925</c:v>
                </c:pt>
                <c:pt idx="4">
                  <c:v>0.71606648199445988</c:v>
                </c:pt>
                <c:pt idx="5">
                  <c:v>0.63109444255028979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D-42D6-89F8-DF33BF828A3E}"/>
            </c:ext>
          </c:extLst>
        </c:ser>
        <c:ser>
          <c:idx val="3"/>
          <c:order val="3"/>
          <c:tx>
            <c:strRef>
              <c:f>レビュー!$Y$1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レビュー!$Y$2:$Y$7</c:f>
              <c:numCache>
                <c:formatCode>0.0%</c:formatCode>
                <c:ptCount val="6"/>
                <c:pt idx="0">
                  <c:v>0.78125</c:v>
                </c:pt>
                <c:pt idx="1">
                  <c:v>0.81005586592178769</c:v>
                </c:pt>
                <c:pt idx="2">
                  <c:v>0.80952380952380953</c:v>
                </c:pt>
                <c:pt idx="3">
                  <c:v>0.82181818181818178</c:v>
                </c:pt>
                <c:pt idx="4">
                  <c:v>0.70484581497797361</c:v>
                </c:pt>
                <c:pt idx="5">
                  <c:v>0.61019607843137258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D-42D6-89F8-DF33BF828A3E}"/>
            </c:ext>
          </c:extLst>
        </c:ser>
        <c:ser>
          <c:idx val="4"/>
          <c:order val="4"/>
          <c:tx>
            <c:strRef>
              <c:f>レビュー!$Z$1</c:f>
              <c:strCache>
                <c:ptCount val="1"/>
                <c:pt idx="0">
                  <c:v>乖離%
レビュー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レビュー!$Z$2:$Z$7</c:f>
              <c:numCache>
                <c:formatCode>0.0%</c:formatCode>
                <c:ptCount val="6"/>
                <c:pt idx="0">
                  <c:v>0.31761554989256979</c:v>
                </c:pt>
                <c:pt idx="1">
                  <c:v>0.34003623623784002</c:v>
                </c:pt>
                <c:pt idx="2">
                  <c:v>0.33647890251506968</c:v>
                </c:pt>
                <c:pt idx="3">
                  <c:v>0.33375266706068268</c:v>
                </c:pt>
                <c:pt idx="4">
                  <c:v>0.23236587807090137</c:v>
                </c:pt>
                <c:pt idx="5">
                  <c:v>0.21439941183609174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D-42D6-89F8-DF33BF828A3E}"/>
            </c:ext>
          </c:extLst>
        </c:ser>
        <c:ser>
          <c:idx val="5"/>
          <c:order val="5"/>
          <c:tx>
            <c:strRef>
              <c:f>レビュー!$AA$1</c:f>
              <c:strCache>
                <c:ptCount val="1"/>
                <c:pt idx="0">
                  <c:v>乖離%
満足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レビュー!$U$2:$U$7</c:f>
              <c:numCache>
                <c:formatCode>yyyy"年"m"月"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レビュー!$AA$2:$AA$7</c:f>
              <c:numCache>
                <c:formatCode>0.0%</c:formatCode>
                <c:ptCount val="6"/>
                <c:pt idx="0">
                  <c:v>0.32513163740865736</c:v>
                </c:pt>
                <c:pt idx="1">
                  <c:v>0.3349008648579031</c:v>
                </c:pt>
                <c:pt idx="2">
                  <c:v>0.33108471164370029</c:v>
                </c:pt>
                <c:pt idx="3">
                  <c:v>0.32460365056001533</c:v>
                </c:pt>
                <c:pt idx="4">
                  <c:v>0.23587513311964514</c:v>
                </c:pt>
                <c:pt idx="5">
                  <c:v>0.22076292877050013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D-42D6-89F8-DF33BF828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8352735"/>
        <c:axId val="1630848799"/>
      </c:lineChart>
      <c:dateAx>
        <c:axId val="1518352735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0848799"/>
        <c:crosses val="autoZero"/>
        <c:auto val="1"/>
        <c:lblOffset val="100"/>
        <c:baseTimeUnit val="months"/>
      </c:dateAx>
      <c:valAx>
        <c:axId val="16308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3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All!$V$1</c:f>
              <c:strCache>
                <c:ptCount val="1"/>
                <c:pt idx="0">
                  <c:v>サイレント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All!$V$2:$V$13</c:f>
              <c:numCache>
                <c:formatCode>0.0%</c:formatCode>
                <c:ptCount val="12"/>
                <c:pt idx="0">
                  <c:v>0.38677152651744301</c:v>
                </c:pt>
                <c:pt idx="1">
                  <c:v>0.39617706237424549</c:v>
                </c:pt>
                <c:pt idx="2">
                  <c:v>0.40326775591863956</c:v>
                </c:pt>
                <c:pt idx="3">
                  <c:v>0.43480345158197509</c:v>
                </c:pt>
                <c:pt idx="4">
                  <c:v>0.46562148481439819</c:v>
                </c:pt>
                <c:pt idx="5">
                  <c:v>0.48075284090909093</c:v>
                </c:pt>
                <c:pt idx="6">
                  <c:v>0.47667016439314447</c:v>
                </c:pt>
                <c:pt idx="7">
                  <c:v>0.46035136066138477</c:v>
                </c:pt>
                <c:pt idx="8">
                  <c:v>0.46352109748493037</c:v>
                </c:pt>
                <c:pt idx="9">
                  <c:v>0.47173036165994392</c:v>
                </c:pt>
                <c:pt idx="10">
                  <c:v>0.48019134887481474</c:v>
                </c:pt>
                <c:pt idx="11">
                  <c:v>0.41033151377978966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8C6-ADEE-D01B351A52E1}"/>
            </c:ext>
          </c:extLst>
        </c:ser>
        <c:ser>
          <c:idx val="1"/>
          <c:order val="1"/>
          <c:tx>
            <c:strRef>
              <c:f>All!$W$1</c:f>
              <c:strCache>
                <c:ptCount val="1"/>
                <c:pt idx="0">
                  <c:v>問い合わせ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All!$W$2:$W$13</c:f>
              <c:numCache>
                <c:formatCode>0.0%</c:formatCode>
                <c:ptCount val="12"/>
                <c:pt idx="0">
                  <c:v>0.6090414399330264</c:v>
                </c:pt>
                <c:pt idx="1">
                  <c:v>0.61424782114437282</c:v>
                </c:pt>
                <c:pt idx="2">
                  <c:v>0.63267864605098201</c:v>
                </c:pt>
                <c:pt idx="3">
                  <c:v>0.61997840172786178</c:v>
                </c:pt>
                <c:pt idx="4">
                  <c:v>0.59433485078401616</c:v>
                </c:pt>
                <c:pt idx="5">
                  <c:v>0.51825557809330625</c:v>
                </c:pt>
                <c:pt idx="6">
                  <c:v>0.49745701138290144</c:v>
                </c:pt>
                <c:pt idx="7">
                  <c:v>0.5025879917184265</c:v>
                </c:pt>
                <c:pt idx="8">
                  <c:v>0.51156359979889388</c:v>
                </c:pt>
                <c:pt idx="9">
                  <c:v>0.71557074750382299</c:v>
                </c:pt>
                <c:pt idx="10">
                  <c:v>0.67256184023948318</c:v>
                </c:pt>
                <c:pt idx="11">
                  <c:v>0.53328110573291176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8C6-ADEE-D01B351A52E1}"/>
            </c:ext>
          </c:extLst>
        </c:ser>
        <c:ser>
          <c:idx val="2"/>
          <c:order val="2"/>
          <c:tx>
            <c:strRef>
              <c:f>All!$X$1</c:f>
              <c:strCache>
                <c:ptCount val="1"/>
                <c:pt idx="0">
                  <c:v>無回答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All!$X$2:$X$13</c:f>
              <c:numCache>
                <c:formatCode>0.0%</c:formatCode>
                <c:ptCount val="12"/>
                <c:pt idx="0">
                  <c:v>0.59648265754763063</c:v>
                </c:pt>
                <c:pt idx="1">
                  <c:v>0.6050011064394778</c:v>
                </c:pt>
                <c:pt idx="2">
                  <c:v>0.62738427894545012</c:v>
                </c:pt>
                <c:pt idx="3">
                  <c:v>0.61206786579920913</c:v>
                </c:pt>
                <c:pt idx="4">
                  <c:v>0.58855668538473216</c:v>
                </c:pt>
                <c:pt idx="5">
                  <c:v>0.49911459650898055</c:v>
                </c:pt>
                <c:pt idx="6">
                  <c:v>0.48578129580768104</c:v>
                </c:pt>
                <c:pt idx="7">
                  <c:v>0.48867115737905698</c:v>
                </c:pt>
                <c:pt idx="8">
                  <c:v>0.50277534326614082</c:v>
                </c:pt>
                <c:pt idx="9">
                  <c:v>0.72411179535765036</c:v>
                </c:pt>
                <c:pt idx="10">
                  <c:v>0.67441580342086249</c:v>
                </c:pt>
                <c:pt idx="11">
                  <c:v>0.53412244435634593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8C6-ADEE-D01B351A52E1}"/>
            </c:ext>
          </c:extLst>
        </c:ser>
        <c:ser>
          <c:idx val="3"/>
          <c:order val="3"/>
          <c:tx>
            <c:strRef>
              <c:f>All!$Y$1</c:f>
              <c:strCache>
                <c:ptCount val="1"/>
                <c:pt idx="0">
                  <c:v>満足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All!$Y$2:$Y$13</c:f>
              <c:numCache>
                <c:formatCode>0.0%</c:formatCode>
                <c:ptCount val="12"/>
                <c:pt idx="0">
                  <c:v>0.70188679245283014</c:v>
                </c:pt>
                <c:pt idx="1">
                  <c:v>0.67845117845117842</c:v>
                </c:pt>
                <c:pt idx="2">
                  <c:v>0.6718146718146718</c:v>
                </c:pt>
                <c:pt idx="3">
                  <c:v>0.67136150234741787</c:v>
                </c:pt>
                <c:pt idx="4">
                  <c:v>0.62666666666666671</c:v>
                </c:pt>
                <c:pt idx="5">
                  <c:v>0.59972105997210601</c:v>
                </c:pt>
                <c:pt idx="6">
                  <c:v>0.55221238938053097</c:v>
                </c:pt>
                <c:pt idx="7">
                  <c:v>0.57407407407407407</c:v>
                </c:pt>
                <c:pt idx="8">
                  <c:v>0.55769230769230771</c:v>
                </c:pt>
                <c:pt idx="9">
                  <c:v>0.54741379310344829</c:v>
                </c:pt>
                <c:pt idx="10">
                  <c:v>0.58064516129032262</c:v>
                </c:pt>
                <c:pt idx="11">
                  <c:v>0.47413793103448276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8C6-ADEE-D01B351A52E1}"/>
            </c:ext>
          </c:extLst>
        </c:ser>
        <c:ser>
          <c:idx val="4"/>
          <c:order val="4"/>
          <c:tx>
            <c:strRef>
              <c:f>All!$Z$1</c:f>
              <c:strCache>
                <c:ptCount val="1"/>
                <c:pt idx="0">
                  <c:v>不満足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All!$U$2:$U$13</c:f>
              <c:numCache>
                <c:formatCode>yyyy"年"m"月"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All!$Z$2:$Z$13</c:f>
              <c:numCache>
                <c:formatCode>0.0%</c:formatCode>
                <c:ptCount val="12"/>
                <c:pt idx="0">
                  <c:v>0.62337662337662336</c:v>
                </c:pt>
                <c:pt idx="1">
                  <c:v>0.63636363636363635</c:v>
                </c:pt>
                <c:pt idx="2">
                  <c:v>0.64262295081967213</c:v>
                </c:pt>
                <c:pt idx="3">
                  <c:v>0.6404494382022472</c:v>
                </c:pt>
                <c:pt idx="4">
                  <c:v>0.61337209302325579</c:v>
                </c:pt>
                <c:pt idx="5">
                  <c:v>0.58461538461538465</c:v>
                </c:pt>
                <c:pt idx="6">
                  <c:v>0.55555555555555558</c:v>
                </c:pt>
                <c:pt idx="7">
                  <c:v>0.5982142857142857</c:v>
                </c:pt>
                <c:pt idx="8">
                  <c:v>0.60919540229885061</c:v>
                </c:pt>
                <c:pt idx="9">
                  <c:v>0.59183673469387754</c:v>
                </c:pt>
                <c:pt idx="10">
                  <c:v>0.55696202531645567</c:v>
                </c:pt>
                <c:pt idx="11">
                  <c:v>0.41772151898734178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D-48C6-ADEE-D01B351A52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2364719"/>
        <c:axId val="199646471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All!$AA$1</c15:sqref>
                        </c15:formulaRef>
                      </c:ext>
                    </c:extLst>
                    <c:strCache>
                      <c:ptCount val="1"/>
                      <c:pt idx="0">
                        <c:v>乖離%
問い合わせ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All!$U$2:$U$13</c15:sqref>
                        </c15:formulaRef>
                      </c:ext>
                    </c:extLst>
                    <c:numCache>
                      <c:formatCode>yyyy"年"m"月"</c:formatCode>
                      <c:ptCount val="12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All!$AA$2:$AA$13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0.22226991341558339</c:v>
                      </c:pt>
                      <c:pt idx="1">
                        <c:v>0.21807075877012733</c:v>
                      </c:pt>
                      <c:pt idx="2">
                        <c:v>0.22941089013234245</c:v>
                      </c:pt>
                      <c:pt idx="3">
                        <c:v>0.1851749501458867</c:v>
                      </c:pt>
                      <c:pt idx="4">
                        <c:v>0.12871336596961797</c:v>
                      </c:pt>
                      <c:pt idx="5">
                        <c:v>3.7502737184215318E-2</c:v>
                      </c:pt>
                      <c:pt idx="6">
                        <c:v>2.0786846989756969E-2</c:v>
                      </c:pt>
                      <c:pt idx="7">
                        <c:v>4.2236631057041729E-2</c:v>
                      </c:pt>
                      <c:pt idx="8">
                        <c:v>4.8042502313963509E-2</c:v>
                      </c:pt>
                      <c:pt idx="9">
                        <c:v>0.24384038584387907</c:v>
                      </c:pt>
                      <c:pt idx="10">
                        <c:v>0.19237049136466844</c:v>
                      </c:pt>
                      <c:pt idx="11">
                        <c:v>0.12294959195312211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2D-48C6-ADEE-D01B351A52E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All!$AB$1</c15:sqref>
                        </c15:formulaRef>
                      </c:ext>
                    </c:extLst>
                    <c:strCache>
                      <c:ptCount val="1"/>
                      <c:pt idx="0">
                        <c:v>乖離%
満足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All!$U$2:$U$13</c15:sqref>
                        </c15:formulaRef>
                      </c:ext>
                    </c:extLst>
                    <c:numCache>
                      <c:formatCode>yyyy"年"m"月"</c:formatCode>
                      <c:ptCount val="12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44166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All!$AB$2:$AB$13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0.31511526593538713</c:v>
                      </c:pt>
                      <c:pt idx="1">
                        <c:v>0.28227411607693292</c:v>
                      </c:pt>
                      <c:pt idx="2">
                        <c:v>0.26854691589603225</c:v>
                      </c:pt>
                      <c:pt idx="3">
                        <c:v>0.23655805076544278</c:v>
                      </c:pt>
                      <c:pt idx="4">
                        <c:v>0.16104518185226852</c:v>
                      </c:pt>
                      <c:pt idx="5">
                        <c:v>0.11896821906301508</c:v>
                      </c:pt>
                      <c:pt idx="6">
                        <c:v>7.5542224987386497E-2</c:v>
                      </c:pt>
                      <c:pt idx="7">
                        <c:v>0.1137227134126893</c:v>
                      </c:pt>
                      <c:pt idx="8">
                        <c:v>9.4171210207377343E-2</c:v>
                      </c:pt>
                      <c:pt idx="9">
                        <c:v>7.5683431443504368E-2</c:v>
                      </c:pt>
                      <c:pt idx="10">
                        <c:v>0.10045381241550788</c:v>
                      </c:pt>
                      <c:pt idx="11">
                        <c:v>6.3806417254693104E-2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2D-48C6-ADEE-D01B351A52E1}"/>
                  </c:ext>
                </c:extLst>
              </c15:ser>
            </c15:filteredLineSeries>
          </c:ext>
        </c:extLst>
      </c:lineChart>
      <c:dateAx>
        <c:axId val="2002364719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6464719"/>
        <c:crosses val="autoZero"/>
        <c:auto val="1"/>
        <c:lblOffset val="100"/>
        <c:baseTimeUnit val="months"/>
      </c:dateAx>
      <c:valAx>
        <c:axId val="1996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7</xdr:row>
      <xdr:rowOff>23812</xdr:rowOff>
    </xdr:from>
    <xdr:to>
      <xdr:col>22</xdr:col>
      <xdr:colOff>571500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0C3175-2AAC-4F9B-B964-F64EFCD1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119062</xdr:rowOff>
    </xdr:from>
    <xdr:to>
      <xdr:col>26</xdr:col>
      <xdr:colOff>123825</xdr:colOff>
      <xdr:row>12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3A98DE-DB4E-42E1-BF7F-8BBC0B88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628650</xdr:colOff>
      <xdr:row>19</xdr:row>
      <xdr:rowOff>223837</xdr:rowOff>
    </xdr:from>
    <xdr:to>
      <xdr:col>28</xdr:col>
      <xdr:colOff>0</xdr:colOff>
      <xdr:row>30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027EF2-3F1A-4FCD-A743-3005C03C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7</xdr:row>
      <xdr:rowOff>23812</xdr:rowOff>
    </xdr:from>
    <xdr:to>
      <xdr:col>22</xdr:col>
      <xdr:colOff>381000</xdr:colOff>
      <xdr:row>17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9B4891-D841-45DF-80CE-16D8BB58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18</xdr:row>
      <xdr:rowOff>109537</xdr:rowOff>
    </xdr:from>
    <xdr:to>
      <xdr:col>22</xdr:col>
      <xdr:colOff>400050</xdr:colOff>
      <xdr:row>29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8FBD58-CC1F-4EB1-8D8E-06728CF3D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7</xdr:row>
      <xdr:rowOff>23812</xdr:rowOff>
    </xdr:from>
    <xdr:to>
      <xdr:col>22</xdr:col>
      <xdr:colOff>381000</xdr:colOff>
      <xdr:row>17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BF2B64-698E-42E8-960D-2A2D1D343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7</xdr:row>
      <xdr:rowOff>23812</xdr:rowOff>
    </xdr:from>
    <xdr:to>
      <xdr:col>22</xdr:col>
      <xdr:colOff>381000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EC2C42-78D8-483D-8DE6-9E7C59E8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7</xdr:row>
      <xdr:rowOff>23812</xdr:rowOff>
    </xdr:from>
    <xdr:to>
      <xdr:col>21</xdr:col>
      <xdr:colOff>523875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E279D4-44E4-4F34-975A-A98CA78BB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4</xdr:row>
      <xdr:rowOff>71436</xdr:rowOff>
    </xdr:from>
    <xdr:to>
      <xdr:col>23</xdr:col>
      <xdr:colOff>247649</xdr:colOff>
      <xdr:row>21</xdr:row>
      <xdr:rowOff>257174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0482C1-95B5-4A7C-BC2B-E7A9120B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21</xdr:row>
      <xdr:rowOff>157162</xdr:rowOff>
    </xdr:from>
    <xdr:to>
      <xdr:col>26</xdr:col>
      <xdr:colOff>295275</xdr:colOff>
      <xdr:row>32</xdr:row>
      <xdr:rowOff>71437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2649088-4D0B-4E2C-98B6-CD004F3FE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</xdr:row>
      <xdr:rowOff>23812</xdr:rowOff>
    </xdr:from>
    <xdr:to>
      <xdr:col>21</xdr:col>
      <xdr:colOff>323850</xdr:colOff>
      <xdr:row>13</xdr:row>
      <xdr:rowOff>195262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5DF4BC-00AD-4459-9845-95C264E02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18</xdr:row>
      <xdr:rowOff>176212</xdr:rowOff>
    </xdr:from>
    <xdr:to>
      <xdr:col>21</xdr:col>
      <xdr:colOff>447675</xdr:colOff>
      <xdr:row>29</xdr:row>
      <xdr:rowOff>90487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9CAD738-1170-4F4E-8222-BF5B3F07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7</xdr:row>
      <xdr:rowOff>23812</xdr:rowOff>
    </xdr:from>
    <xdr:to>
      <xdr:col>23</xdr:col>
      <xdr:colOff>352425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621F79-9412-481D-A91E-09DBB39A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131</xdr:row>
      <xdr:rowOff>157162</xdr:rowOff>
    </xdr:from>
    <xdr:to>
      <xdr:col>23</xdr:col>
      <xdr:colOff>352425</xdr:colOff>
      <xdr:row>142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DC415F-AA49-4F5C-999C-C0E282AC9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C935-6043-441D-9582-0D908F6EAEAF}">
  <dimension ref="B1:AB50"/>
  <sheetViews>
    <sheetView topLeftCell="S1" workbookViewId="0">
      <selection activeCell="X6" sqref="X6"/>
    </sheetView>
  </sheetViews>
  <sheetFormatPr defaultRowHeight="18.75"/>
  <cols>
    <col min="3" max="3" width="13.625" bestFit="1" customWidth="1"/>
    <col min="4" max="9" width="9.625" bestFit="1" customWidth="1"/>
    <col min="11" max="17" width="9.125" bestFit="1" customWidth="1"/>
    <col min="21" max="21" width="10.875" bestFit="1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41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2:28" ht="20.25" thickTop="1" thickBot="1">
      <c r="B2" s="2" t="s">
        <v>34</v>
      </c>
      <c r="C2" s="3">
        <v>43831</v>
      </c>
      <c r="D2" s="4">
        <v>0.4017</v>
      </c>
      <c r="E2" s="4">
        <v>0.49</v>
      </c>
      <c r="F2" s="4">
        <v>0.5242</v>
      </c>
      <c r="G2" s="4">
        <v>0.53990000000000005</v>
      </c>
      <c r="H2" s="4">
        <v>0.56130000000000002</v>
      </c>
      <c r="I2" s="4">
        <v>0.57830000000000004</v>
      </c>
      <c r="J2" s="2"/>
      <c r="K2" s="2">
        <v>702</v>
      </c>
      <c r="L2" s="2">
        <v>282</v>
      </c>
      <c r="M2" s="2">
        <v>344</v>
      </c>
      <c r="N2" s="2">
        <v>368</v>
      </c>
      <c r="O2" s="2">
        <v>379</v>
      </c>
      <c r="P2" s="2">
        <v>394</v>
      </c>
      <c r="Q2" s="2">
        <v>406</v>
      </c>
      <c r="R2" s="5">
        <f>SUM(M2:M2)/SUM(K2:K2)</f>
        <v>0.49002849002849003</v>
      </c>
      <c r="T2" s="2" t="s">
        <v>22</v>
      </c>
      <c r="U2" s="3">
        <v>43831</v>
      </c>
      <c r="V2" s="5">
        <f>All!V2</f>
        <v>0.38677152651744301</v>
      </c>
      <c r="W2" s="5">
        <f>R2</f>
        <v>0.49002849002849003</v>
      </c>
      <c r="X2" s="5">
        <f>R14</f>
        <v>0.45977011494252873</v>
      </c>
      <c r="Y2" s="5">
        <f>R26</f>
        <v>0.64473684210526316</v>
      </c>
      <c r="Z2" s="5">
        <f>R38</f>
        <v>0.7857142857142857</v>
      </c>
      <c r="AA2" s="5">
        <f t="shared" ref="AA2:AA13" si="0">W2-V2</f>
        <v>0.10325696351104702</v>
      </c>
      <c r="AB2" s="5">
        <f t="shared" ref="AB2:AB13" si="1">Y2-V2</f>
        <v>0.25796531558782015</v>
      </c>
    </row>
    <row r="3" spans="2:28" ht="20.25" thickTop="1" thickBot="1">
      <c r="B3" s="2" t="s">
        <v>34</v>
      </c>
      <c r="C3" s="3">
        <v>43862</v>
      </c>
      <c r="D3" s="4">
        <v>0.432</v>
      </c>
      <c r="E3" s="4">
        <v>0.49659999999999999</v>
      </c>
      <c r="F3" s="4">
        <v>0.52759999999999996</v>
      </c>
      <c r="G3" s="4">
        <v>0.55720000000000003</v>
      </c>
      <c r="H3" s="4">
        <v>0.59079999999999999</v>
      </c>
      <c r="I3" s="4">
        <v>0.60699999999999998</v>
      </c>
      <c r="J3" s="2"/>
      <c r="K3" s="2">
        <v>743</v>
      </c>
      <c r="L3" s="2">
        <v>321</v>
      </c>
      <c r="M3" s="2">
        <v>369</v>
      </c>
      <c r="N3" s="2">
        <v>392</v>
      </c>
      <c r="O3" s="2">
        <v>414</v>
      </c>
      <c r="P3" s="2">
        <v>439</v>
      </c>
      <c r="Q3" s="2">
        <v>451</v>
      </c>
      <c r="R3" s="5">
        <f>SUM(M2:M3)/SUM(K2:K3)</f>
        <v>0.49342560553633219</v>
      </c>
      <c r="T3" s="2" t="s">
        <v>22</v>
      </c>
      <c r="U3" s="3">
        <v>43862</v>
      </c>
      <c r="V3" s="5">
        <f>All!V3</f>
        <v>0.39617706237424549</v>
      </c>
      <c r="W3" s="5">
        <f t="shared" ref="W3:W13" si="2">R3</f>
        <v>0.49342560553633219</v>
      </c>
      <c r="X3" s="5">
        <f t="shared" ref="X3:X13" si="3">R15</f>
        <v>0.46504065040650405</v>
      </c>
      <c r="Y3" s="5">
        <f t="shared" ref="Y3:Y13" si="4">R27</f>
        <v>0.6216216216216216</v>
      </c>
      <c r="Z3" s="5">
        <f t="shared" ref="Z3:Z13" si="5">R39</f>
        <v>0.75</v>
      </c>
      <c r="AA3" s="5">
        <f t="shared" si="0"/>
        <v>9.7248543162086698E-2</v>
      </c>
      <c r="AB3" s="5">
        <f t="shared" si="1"/>
        <v>0.22544455924737611</v>
      </c>
    </row>
    <row r="4" spans="2:28" ht="20.25" thickTop="1" thickBot="1">
      <c r="B4" s="2" t="s">
        <v>34</v>
      </c>
      <c r="C4" s="3">
        <v>43891</v>
      </c>
      <c r="D4" s="4">
        <v>0.40450000000000003</v>
      </c>
      <c r="E4" s="4">
        <v>0.45839999999999997</v>
      </c>
      <c r="F4" s="4">
        <v>0.51229999999999998</v>
      </c>
      <c r="G4" s="4">
        <v>0.56510000000000005</v>
      </c>
      <c r="H4" s="4">
        <v>0.61309999999999998</v>
      </c>
      <c r="I4" s="4">
        <v>0.63419999999999999</v>
      </c>
      <c r="J4" s="2"/>
      <c r="K4" s="2">
        <v>853</v>
      </c>
      <c r="L4" s="2">
        <v>345</v>
      </c>
      <c r="M4" s="2">
        <v>391</v>
      </c>
      <c r="N4" s="2">
        <v>437</v>
      </c>
      <c r="O4" s="2">
        <v>482</v>
      </c>
      <c r="P4" s="2">
        <v>523</v>
      </c>
      <c r="Q4" s="2">
        <v>541</v>
      </c>
      <c r="R4" s="5">
        <f>SUM(M2:M4)/SUM(K2:K4)</f>
        <v>0.48041775456919061</v>
      </c>
      <c r="T4" s="2" t="s">
        <v>22</v>
      </c>
      <c r="U4" s="3">
        <v>43891</v>
      </c>
      <c r="V4" s="5">
        <f>All!V4</f>
        <v>0.40326775591863956</v>
      </c>
      <c r="W4" s="5">
        <f t="shared" si="2"/>
        <v>0.48041775456919061</v>
      </c>
      <c r="X4" s="5">
        <f t="shared" si="3"/>
        <v>0.4544992374173869</v>
      </c>
      <c r="Y4" s="5">
        <f t="shared" si="4"/>
        <v>0.607773851590106</v>
      </c>
      <c r="Z4" s="5">
        <f t="shared" si="5"/>
        <v>0.72151898734177211</v>
      </c>
      <c r="AA4" s="5">
        <f t="shared" si="0"/>
        <v>7.7149998650551055E-2</v>
      </c>
      <c r="AB4" s="5">
        <f t="shared" si="1"/>
        <v>0.20450609567146644</v>
      </c>
    </row>
    <row r="5" spans="2:28" ht="20.25" thickTop="1" thickBot="1">
      <c r="B5" s="2" t="s">
        <v>34</v>
      </c>
      <c r="C5" s="3">
        <v>43922</v>
      </c>
      <c r="D5" s="4">
        <v>0.34410000000000002</v>
      </c>
      <c r="E5" s="4">
        <v>0.44059999999999999</v>
      </c>
      <c r="F5" s="4">
        <v>0.53720000000000001</v>
      </c>
      <c r="G5" s="4">
        <v>0.60360000000000003</v>
      </c>
      <c r="H5" s="4">
        <v>0.62370000000000003</v>
      </c>
      <c r="I5" s="4">
        <v>0.64990000000000003</v>
      </c>
      <c r="J5" s="2"/>
      <c r="K5" s="2">
        <v>497</v>
      </c>
      <c r="L5" s="2">
        <v>171</v>
      </c>
      <c r="M5" s="2">
        <v>219</v>
      </c>
      <c r="N5" s="2">
        <v>267</v>
      </c>
      <c r="O5" s="2">
        <v>300</v>
      </c>
      <c r="P5" s="2">
        <v>310</v>
      </c>
      <c r="Q5" s="2">
        <v>323</v>
      </c>
      <c r="R5" s="5">
        <f t="shared" ref="R5:R49" si="6">SUM(M3:M5)/SUM(K3:K5)</f>
        <v>0.46774964166268512</v>
      </c>
      <c r="T5" s="2" t="s">
        <v>22</v>
      </c>
      <c r="U5" s="3">
        <v>43922</v>
      </c>
      <c r="V5" s="5">
        <f>All!V5</f>
        <v>0.43480345158197509</v>
      </c>
      <c r="W5" s="5">
        <f t="shared" si="2"/>
        <v>0.46774964166268512</v>
      </c>
      <c r="X5" s="5">
        <f t="shared" si="3"/>
        <v>0.44581695676586186</v>
      </c>
      <c r="Y5" s="5">
        <f t="shared" si="4"/>
        <v>0.57491289198606277</v>
      </c>
      <c r="Z5" s="5">
        <f t="shared" si="5"/>
        <v>0.65625</v>
      </c>
      <c r="AA5" s="5">
        <f t="shared" si="0"/>
        <v>3.2946190080710036E-2</v>
      </c>
      <c r="AB5" s="5">
        <f t="shared" si="1"/>
        <v>0.14010944040408768</v>
      </c>
    </row>
    <row r="6" spans="2:28" ht="20.25" thickTop="1" thickBot="1">
      <c r="B6" s="2" t="s">
        <v>34</v>
      </c>
      <c r="C6" s="3">
        <v>43952</v>
      </c>
      <c r="D6" s="4">
        <v>0.34410000000000002</v>
      </c>
      <c r="E6" s="4">
        <v>0.4602</v>
      </c>
      <c r="F6" s="4">
        <v>0.53979999999999995</v>
      </c>
      <c r="G6" s="4">
        <v>0.58279999999999998</v>
      </c>
      <c r="H6" s="4">
        <v>0.61509999999999998</v>
      </c>
      <c r="I6" s="4">
        <v>0.66020000000000001</v>
      </c>
      <c r="J6" s="2"/>
      <c r="K6" s="2">
        <v>465</v>
      </c>
      <c r="L6" s="2">
        <v>160</v>
      </c>
      <c r="M6" s="2">
        <v>214</v>
      </c>
      <c r="N6" s="2">
        <v>251</v>
      </c>
      <c r="O6" s="2">
        <v>271</v>
      </c>
      <c r="P6" s="2">
        <v>286</v>
      </c>
      <c r="Q6" s="2">
        <v>307</v>
      </c>
      <c r="R6" s="5">
        <f t="shared" si="6"/>
        <v>0.45399449035812672</v>
      </c>
      <c r="T6" s="2" t="s">
        <v>22</v>
      </c>
      <c r="U6" s="3">
        <v>43952</v>
      </c>
      <c r="V6" s="5">
        <f>All!V6</f>
        <v>0.46562148481439819</v>
      </c>
      <c r="W6" s="5">
        <f t="shared" si="2"/>
        <v>0.45399449035812672</v>
      </c>
      <c r="X6" s="5">
        <f t="shared" si="3"/>
        <v>0.43571428571428572</v>
      </c>
      <c r="Y6" s="5">
        <f t="shared" si="4"/>
        <v>0.53256704980842917</v>
      </c>
      <c r="Z6" s="5">
        <f t="shared" si="5"/>
        <v>0.66129032258064513</v>
      </c>
      <c r="AA6" s="5">
        <f t="shared" si="0"/>
        <v>-1.1626994456271467E-2</v>
      </c>
      <c r="AB6" s="5">
        <f t="shared" si="1"/>
        <v>6.6945564994030982E-2</v>
      </c>
    </row>
    <row r="7" spans="2:28" ht="20.25" thickTop="1" thickBot="1">
      <c r="B7" s="2" t="s">
        <v>34</v>
      </c>
      <c r="C7" s="3">
        <v>43983</v>
      </c>
      <c r="D7" s="4">
        <v>0.32200000000000001</v>
      </c>
      <c r="E7" s="4">
        <v>0.42409999999999998</v>
      </c>
      <c r="F7" s="4">
        <v>0.49230000000000002</v>
      </c>
      <c r="G7" s="4">
        <v>0.54020000000000001</v>
      </c>
      <c r="H7" s="4">
        <v>0.58050000000000002</v>
      </c>
      <c r="I7" s="4">
        <v>0.59130000000000005</v>
      </c>
      <c r="J7" s="2"/>
      <c r="K7" s="2">
        <v>646</v>
      </c>
      <c r="L7" s="2">
        <v>208</v>
      </c>
      <c r="M7" s="2">
        <v>274</v>
      </c>
      <c r="N7" s="2">
        <v>318</v>
      </c>
      <c r="O7" s="2">
        <v>349</v>
      </c>
      <c r="P7" s="2">
        <v>375</v>
      </c>
      <c r="Q7" s="2">
        <v>382</v>
      </c>
      <c r="R7" s="5">
        <f t="shared" si="6"/>
        <v>0.43967661691542287</v>
      </c>
      <c r="T7" s="2" t="s">
        <v>22</v>
      </c>
      <c r="U7" s="3">
        <v>43983</v>
      </c>
      <c r="V7" s="5">
        <f>All!V7</f>
        <v>0.48075284090909093</v>
      </c>
      <c r="W7" s="5">
        <f t="shared" si="2"/>
        <v>0.43967661691542287</v>
      </c>
      <c r="X7" s="5">
        <f t="shared" si="3"/>
        <v>0.42183994016454751</v>
      </c>
      <c r="Y7" s="5">
        <f t="shared" si="4"/>
        <v>0.52434456928838946</v>
      </c>
      <c r="Z7" s="5">
        <f t="shared" si="5"/>
        <v>0.59615384615384615</v>
      </c>
      <c r="AA7" s="5">
        <f t="shared" si="0"/>
        <v>-4.107622399366806E-2</v>
      </c>
      <c r="AB7" s="5">
        <f t="shared" si="1"/>
        <v>4.3591728379298533E-2</v>
      </c>
    </row>
    <row r="8" spans="2:28" ht="20.25" thickTop="1" thickBot="1">
      <c r="B8" s="2" t="s">
        <v>34</v>
      </c>
      <c r="C8" s="3">
        <v>44013</v>
      </c>
      <c r="D8" s="4">
        <v>0.3785</v>
      </c>
      <c r="E8" s="4">
        <v>0.47710000000000002</v>
      </c>
      <c r="F8" s="4">
        <v>0.52459999999999996</v>
      </c>
      <c r="G8" s="4">
        <v>0.57220000000000004</v>
      </c>
      <c r="H8" s="4">
        <v>0.58979999999999999</v>
      </c>
      <c r="I8" s="4">
        <v>0.60740000000000005</v>
      </c>
      <c r="J8" s="2"/>
      <c r="K8" s="2">
        <v>568</v>
      </c>
      <c r="L8" s="2">
        <v>215</v>
      </c>
      <c r="M8" s="2">
        <v>271</v>
      </c>
      <c r="N8" s="2">
        <v>298</v>
      </c>
      <c r="O8" s="2">
        <v>325</v>
      </c>
      <c r="P8" s="2">
        <v>335</v>
      </c>
      <c r="Q8" s="2">
        <v>345</v>
      </c>
      <c r="R8" s="5">
        <f t="shared" si="6"/>
        <v>0.45205479452054792</v>
      </c>
      <c r="T8" s="2" t="s">
        <v>22</v>
      </c>
      <c r="U8" s="3">
        <v>44013</v>
      </c>
      <c r="V8" s="5">
        <f>All!V8</f>
        <v>0.47667016439314447</v>
      </c>
      <c r="W8" s="5">
        <f t="shared" si="2"/>
        <v>0.45205479452054792</v>
      </c>
      <c r="X8" s="5">
        <f t="shared" si="3"/>
        <v>0.43582306018854244</v>
      </c>
      <c r="Y8" s="5">
        <f t="shared" si="4"/>
        <v>0.52631578947368418</v>
      </c>
      <c r="Z8" s="5">
        <f t="shared" si="5"/>
        <v>0.63461538461538458</v>
      </c>
      <c r="AA8" s="5">
        <f t="shared" si="0"/>
        <v>-2.4615369872596549E-2</v>
      </c>
      <c r="AB8" s="5">
        <f t="shared" si="1"/>
        <v>4.9645625080539713E-2</v>
      </c>
    </row>
    <row r="9" spans="2:28" ht="20.25" thickTop="1" thickBot="1">
      <c r="B9" s="2" t="s">
        <v>34</v>
      </c>
      <c r="C9" s="3">
        <v>44044</v>
      </c>
      <c r="D9" s="4">
        <v>0.37219999999999998</v>
      </c>
      <c r="E9" s="4">
        <v>0.47089999999999999</v>
      </c>
      <c r="F9" s="4">
        <v>0.54369999999999996</v>
      </c>
      <c r="G9" s="4">
        <v>0.57930000000000004</v>
      </c>
      <c r="H9" s="4">
        <v>0.60189999999999999</v>
      </c>
      <c r="I9" s="4">
        <v>0.60189999999999999</v>
      </c>
      <c r="J9" s="2"/>
      <c r="K9" s="2">
        <v>618</v>
      </c>
      <c r="L9" s="2">
        <v>230</v>
      </c>
      <c r="M9" s="2">
        <v>291</v>
      </c>
      <c r="N9" s="2">
        <v>336</v>
      </c>
      <c r="O9" s="2">
        <v>358</v>
      </c>
      <c r="P9" s="2">
        <v>372</v>
      </c>
      <c r="Q9" s="2">
        <v>372</v>
      </c>
      <c r="R9" s="5">
        <f t="shared" si="6"/>
        <v>0.45633187772925765</v>
      </c>
      <c r="T9" s="2" t="s">
        <v>22</v>
      </c>
      <c r="U9" s="3">
        <v>44044</v>
      </c>
      <c r="V9" s="5">
        <f>All!V9</f>
        <v>0.46035136066138477</v>
      </c>
      <c r="W9" s="5">
        <f t="shared" si="2"/>
        <v>0.45633187772925765</v>
      </c>
      <c r="X9" s="5">
        <f t="shared" si="3"/>
        <v>0.44049159120310477</v>
      </c>
      <c r="Y9" s="5">
        <f t="shared" si="4"/>
        <v>0.5494505494505495</v>
      </c>
      <c r="Z9" s="5">
        <f t="shared" si="5"/>
        <v>0.60416666666666663</v>
      </c>
      <c r="AA9" s="5">
        <f t="shared" si="0"/>
        <v>-4.0194829321271164E-3</v>
      </c>
      <c r="AB9" s="5">
        <f t="shared" si="1"/>
        <v>8.9099188789164729E-2</v>
      </c>
    </row>
    <row r="10" spans="2:28" ht="20.25" thickTop="1" thickBot="1">
      <c r="B10" s="2" t="s">
        <v>34</v>
      </c>
      <c r="C10" s="3">
        <v>44075</v>
      </c>
      <c r="D10" s="4">
        <v>0.36599999999999999</v>
      </c>
      <c r="E10" s="4">
        <v>0.49399999999999999</v>
      </c>
      <c r="F10" s="4">
        <v>0.54800000000000004</v>
      </c>
      <c r="G10" s="4">
        <v>0.57199999999999995</v>
      </c>
      <c r="H10" s="4">
        <v>0.57199999999999995</v>
      </c>
      <c r="I10" s="4">
        <v>0.57199999999999995</v>
      </c>
      <c r="J10" s="2"/>
      <c r="K10" s="2">
        <v>500</v>
      </c>
      <c r="L10" s="2">
        <v>183</v>
      </c>
      <c r="M10" s="2">
        <v>247</v>
      </c>
      <c r="N10" s="2">
        <v>274</v>
      </c>
      <c r="O10" s="2">
        <v>286</v>
      </c>
      <c r="P10" s="2">
        <v>286</v>
      </c>
      <c r="Q10" s="2">
        <v>286</v>
      </c>
      <c r="R10" s="5">
        <f t="shared" si="6"/>
        <v>0.47983392645314354</v>
      </c>
      <c r="T10" s="2" t="s">
        <v>22</v>
      </c>
      <c r="U10" s="3">
        <v>44075</v>
      </c>
      <c r="V10" s="5">
        <f>All!V10</f>
        <v>0.46352109748493037</v>
      </c>
      <c r="W10" s="5">
        <f t="shared" si="2"/>
        <v>0.47983392645314354</v>
      </c>
      <c r="X10" s="5">
        <f t="shared" si="3"/>
        <v>0.4593103448275862</v>
      </c>
      <c r="Y10" s="5">
        <f t="shared" si="4"/>
        <v>0.59734513274336287</v>
      </c>
      <c r="Z10" s="5">
        <f t="shared" si="5"/>
        <v>0.68292682926829273</v>
      </c>
      <c r="AA10" s="5">
        <f t="shared" si="0"/>
        <v>1.6312828968213178E-2</v>
      </c>
      <c r="AB10" s="5">
        <f t="shared" si="1"/>
        <v>0.13382403525843251</v>
      </c>
    </row>
    <row r="11" spans="2:28" ht="20.25" thickTop="1" thickBot="1">
      <c r="B11" s="2" t="s">
        <v>34</v>
      </c>
      <c r="C11" s="3">
        <v>44105</v>
      </c>
      <c r="D11" s="4">
        <v>0.4723</v>
      </c>
      <c r="E11" s="4">
        <v>0.52239999999999998</v>
      </c>
      <c r="F11" s="4">
        <v>0.55459999999999998</v>
      </c>
      <c r="G11" s="4">
        <v>0.55549999999999999</v>
      </c>
      <c r="H11" s="4">
        <v>0.55549999999999999</v>
      </c>
      <c r="I11" s="4">
        <v>0.55549999999999999</v>
      </c>
      <c r="J11" s="2"/>
      <c r="K11" s="2">
        <v>1118</v>
      </c>
      <c r="L11" s="2">
        <v>528</v>
      </c>
      <c r="M11" s="2">
        <v>584</v>
      </c>
      <c r="N11" s="2">
        <v>620</v>
      </c>
      <c r="O11" s="2">
        <v>621</v>
      </c>
      <c r="P11" s="2">
        <v>621</v>
      </c>
      <c r="Q11" s="2">
        <v>621</v>
      </c>
      <c r="R11" s="5">
        <f t="shared" si="6"/>
        <v>0.50178890876565296</v>
      </c>
      <c r="T11" s="2" t="s">
        <v>22</v>
      </c>
      <c r="U11" s="3">
        <v>44105</v>
      </c>
      <c r="V11" s="5">
        <f>All!V11</f>
        <v>0.47173036165994392</v>
      </c>
      <c r="W11" s="5">
        <f t="shared" si="2"/>
        <v>0.50178890876565296</v>
      </c>
      <c r="X11" s="5">
        <f t="shared" si="3"/>
        <v>0.48807785888077859</v>
      </c>
      <c r="Y11" s="5">
        <f t="shared" si="4"/>
        <v>0.65680473372781067</v>
      </c>
      <c r="Z11" s="5">
        <f t="shared" si="5"/>
        <v>0.63157894736842102</v>
      </c>
      <c r="AA11" s="5">
        <f t="shared" si="0"/>
        <v>3.0058547105709044E-2</v>
      </c>
      <c r="AB11" s="5">
        <f t="shared" si="1"/>
        <v>0.18507437206786675</v>
      </c>
    </row>
    <row r="12" spans="2:28" ht="20.25" thickTop="1" thickBot="1">
      <c r="B12" s="2" t="s">
        <v>34</v>
      </c>
      <c r="C12" s="3">
        <v>44136</v>
      </c>
      <c r="D12" s="4">
        <v>0.41460000000000002</v>
      </c>
      <c r="E12" s="4">
        <v>0.47110000000000002</v>
      </c>
      <c r="F12" s="4">
        <v>0.47110000000000002</v>
      </c>
      <c r="G12" s="4">
        <v>0.47110000000000002</v>
      </c>
      <c r="H12" s="4">
        <v>0.47110000000000002</v>
      </c>
      <c r="I12" s="4">
        <v>0.47110000000000002</v>
      </c>
      <c r="J12" s="2"/>
      <c r="K12" s="2">
        <v>849</v>
      </c>
      <c r="L12" s="2">
        <v>352</v>
      </c>
      <c r="M12" s="2">
        <v>400</v>
      </c>
      <c r="N12" s="2">
        <v>400</v>
      </c>
      <c r="O12" s="2">
        <v>400</v>
      </c>
      <c r="P12" s="2">
        <v>400</v>
      </c>
      <c r="Q12" s="2">
        <v>400</v>
      </c>
      <c r="R12" s="5">
        <f t="shared" si="6"/>
        <v>0.49898662342926631</v>
      </c>
      <c r="T12" s="2" t="s">
        <v>22</v>
      </c>
      <c r="U12" s="3">
        <v>44136</v>
      </c>
      <c r="V12" s="5">
        <f>All!V12</f>
        <v>0.48019134887481474</v>
      </c>
      <c r="W12" s="5">
        <f t="shared" si="2"/>
        <v>0.49898662342926631</v>
      </c>
      <c r="X12" s="5">
        <f t="shared" si="3"/>
        <v>0.48937977909940528</v>
      </c>
      <c r="Y12" s="5">
        <f t="shared" si="4"/>
        <v>0.72277227722772275</v>
      </c>
      <c r="Z12" s="5">
        <f t="shared" si="5"/>
        <v>0.625</v>
      </c>
      <c r="AA12" s="5">
        <f t="shared" si="0"/>
        <v>1.8795274554451569E-2</v>
      </c>
      <c r="AB12" s="5">
        <f t="shared" si="1"/>
        <v>0.24258092835290801</v>
      </c>
    </row>
    <row r="13" spans="2:28" ht="20.25" thickTop="1" thickBot="1">
      <c r="B13" s="2" t="s">
        <v>34</v>
      </c>
      <c r="C13" s="3">
        <v>44166</v>
      </c>
      <c r="D13" s="4">
        <v>0.26350000000000001</v>
      </c>
      <c r="E13" s="4">
        <v>0.26529999999999998</v>
      </c>
      <c r="F13" s="4">
        <v>0.26529999999999998</v>
      </c>
      <c r="G13" s="4">
        <v>0.26529999999999998</v>
      </c>
      <c r="H13" s="4">
        <v>0.26529999999999998</v>
      </c>
      <c r="I13" s="4">
        <v>0.26529999999999998</v>
      </c>
      <c r="J13" s="2"/>
      <c r="K13" s="2">
        <v>1127</v>
      </c>
      <c r="L13" s="2">
        <v>297</v>
      </c>
      <c r="M13" s="2">
        <v>299</v>
      </c>
      <c r="N13" s="2">
        <v>299</v>
      </c>
      <c r="O13" s="2">
        <v>299</v>
      </c>
      <c r="P13" s="2">
        <v>299</v>
      </c>
      <c r="Q13" s="2">
        <v>299</v>
      </c>
      <c r="R13" s="5">
        <f t="shared" si="6"/>
        <v>0.41467356173238529</v>
      </c>
      <c r="T13" s="2" t="s">
        <v>22</v>
      </c>
      <c r="U13" s="3">
        <v>44166</v>
      </c>
      <c r="V13" s="5">
        <f>All!V13</f>
        <v>0.41033151377978966</v>
      </c>
      <c r="W13" s="5">
        <f t="shared" si="2"/>
        <v>0.41467356173238529</v>
      </c>
      <c r="X13" s="5">
        <f t="shared" si="3"/>
        <v>0.41176470588235292</v>
      </c>
      <c r="Y13" s="5">
        <f t="shared" si="4"/>
        <v>0.56666666666666665</v>
      </c>
      <c r="Z13" s="5">
        <f t="shared" si="5"/>
        <v>0.4</v>
      </c>
      <c r="AA13" s="5">
        <f t="shared" si="0"/>
        <v>4.342047952595629E-3</v>
      </c>
      <c r="AB13" s="5">
        <f t="shared" si="1"/>
        <v>0.15633515288687699</v>
      </c>
    </row>
    <row r="14" spans="2:28" ht="20.25" thickTop="1" thickBot="1">
      <c r="B14" s="2" t="s">
        <v>16</v>
      </c>
      <c r="C14" s="3">
        <v>43831</v>
      </c>
      <c r="D14" s="4">
        <v>0.37930000000000003</v>
      </c>
      <c r="E14" s="4">
        <v>0.45979999999999999</v>
      </c>
      <c r="F14" s="4">
        <v>0.49430000000000002</v>
      </c>
      <c r="G14" s="4">
        <v>0.50900000000000001</v>
      </c>
      <c r="H14" s="4">
        <v>0.53200000000000003</v>
      </c>
      <c r="I14" s="4">
        <v>0.55010000000000003</v>
      </c>
      <c r="J14" s="2"/>
      <c r="K14" s="2">
        <v>609</v>
      </c>
      <c r="L14" s="2">
        <v>231</v>
      </c>
      <c r="M14" s="2">
        <v>280</v>
      </c>
      <c r="N14" s="2">
        <v>301</v>
      </c>
      <c r="O14" s="2">
        <v>310</v>
      </c>
      <c r="P14" s="2">
        <v>324</v>
      </c>
      <c r="Q14" s="2">
        <v>335</v>
      </c>
      <c r="R14" s="5">
        <f>SUM(M14:M14)/SUM(K14:K14)</f>
        <v>0.45977011494252873</v>
      </c>
    </row>
    <row r="15" spans="2:28" ht="20.25" thickTop="1" thickBot="1">
      <c r="B15" s="2" t="s">
        <v>16</v>
      </c>
      <c r="C15" s="3">
        <v>43862</v>
      </c>
      <c r="D15" s="4">
        <v>0.41220000000000001</v>
      </c>
      <c r="E15" s="4">
        <v>0.47020000000000001</v>
      </c>
      <c r="F15" s="4">
        <v>0.50239999999999996</v>
      </c>
      <c r="G15" s="4">
        <v>0.53139999999999998</v>
      </c>
      <c r="H15" s="4">
        <v>0.56840000000000002</v>
      </c>
      <c r="I15" s="4">
        <v>0.58620000000000005</v>
      </c>
      <c r="J15" s="2"/>
      <c r="K15" s="2">
        <v>621</v>
      </c>
      <c r="L15" s="2">
        <v>256</v>
      </c>
      <c r="M15" s="2">
        <v>292</v>
      </c>
      <c r="N15" s="2">
        <v>312</v>
      </c>
      <c r="O15" s="2">
        <v>330</v>
      </c>
      <c r="P15" s="2">
        <v>353</v>
      </c>
      <c r="Q15" s="2">
        <v>364</v>
      </c>
      <c r="R15" s="5">
        <f>SUM(M14:M15)/SUM(K14:K15)</f>
        <v>0.46504065040650405</v>
      </c>
    </row>
    <row r="16" spans="2:28" ht="20.25" thickTop="1" thickBot="1">
      <c r="B16" s="2" t="s">
        <v>16</v>
      </c>
      <c r="C16" s="3">
        <v>43891</v>
      </c>
      <c r="D16" s="4">
        <v>0.38400000000000001</v>
      </c>
      <c r="E16" s="4">
        <v>0.43690000000000001</v>
      </c>
      <c r="F16" s="4">
        <v>0.48980000000000001</v>
      </c>
      <c r="G16" s="4">
        <v>0.5373</v>
      </c>
      <c r="H16" s="4">
        <v>0.59019999999999995</v>
      </c>
      <c r="I16" s="4">
        <v>0.6119</v>
      </c>
      <c r="J16" s="2"/>
      <c r="K16" s="2">
        <v>737</v>
      </c>
      <c r="L16" s="2">
        <v>283</v>
      </c>
      <c r="M16" s="2">
        <v>322</v>
      </c>
      <c r="N16" s="2">
        <v>361</v>
      </c>
      <c r="O16" s="2">
        <v>396</v>
      </c>
      <c r="P16" s="2">
        <v>435</v>
      </c>
      <c r="Q16" s="2">
        <v>451</v>
      </c>
      <c r="R16" s="5">
        <f t="shared" ref="R16:R25" si="7">SUM(M14:M16)/SUM(K14:K16)</f>
        <v>0.4544992374173869</v>
      </c>
    </row>
    <row r="17" spans="2:18" ht="20.25" thickTop="1" thickBot="1">
      <c r="B17" s="2" t="s">
        <v>16</v>
      </c>
      <c r="C17" s="3">
        <v>43922</v>
      </c>
      <c r="D17" s="4">
        <v>0.33329999999999999</v>
      </c>
      <c r="E17" s="4">
        <v>0.42549999999999999</v>
      </c>
      <c r="F17" s="4">
        <v>0.51300000000000001</v>
      </c>
      <c r="G17" s="4">
        <v>0.57679999999999998</v>
      </c>
      <c r="H17" s="4">
        <v>0.59570000000000001</v>
      </c>
      <c r="I17" s="4">
        <v>0.62170000000000003</v>
      </c>
      <c r="J17" s="2"/>
      <c r="K17" s="2">
        <v>423</v>
      </c>
      <c r="L17" s="2">
        <v>141</v>
      </c>
      <c r="M17" s="2">
        <v>180</v>
      </c>
      <c r="N17" s="2">
        <v>217</v>
      </c>
      <c r="O17" s="2">
        <v>244</v>
      </c>
      <c r="P17" s="2">
        <v>252</v>
      </c>
      <c r="Q17" s="2">
        <v>263</v>
      </c>
      <c r="R17" s="5">
        <f t="shared" si="7"/>
        <v>0.44581695676586186</v>
      </c>
    </row>
    <row r="18" spans="2:18" ht="20.25" thickTop="1" thickBot="1">
      <c r="B18" s="2" t="s">
        <v>16</v>
      </c>
      <c r="C18" s="3">
        <v>43952</v>
      </c>
      <c r="D18" s="4">
        <v>0.32629999999999998</v>
      </c>
      <c r="E18" s="4">
        <v>0.44469999999999998</v>
      </c>
      <c r="F18" s="4">
        <v>0.52370000000000005</v>
      </c>
      <c r="G18" s="4">
        <v>0.56579999999999997</v>
      </c>
      <c r="H18" s="4">
        <v>0.59470000000000001</v>
      </c>
      <c r="I18" s="4">
        <v>0.63949999999999996</v>
      </c>
      <c r="J18" s="2"/>
      <c r="K18" s="2">
        <v>380</v>
      </c>
      <c r="L18" s="2">
        <v>124</v>
      </c>
      <c r="M18" s="2">
        <v>169</v>
      </c>
      <c r="N18" s="2">
        <v>199</v>
      </c>
      <c r="O18" s="2">
        <v>215</v>
      </c>
      <c r="P18" s="2">
        <v>226</v>
      </c>
      <c r="Q18" s="2">
        <v>243</v>
      </c>
      <c r="R18" s="5">
        <f t="shared" si="7"/>
        <v>0.43571428571428572</v>
      </c>
    </row>
    <row r="19" spans="2:18" ht="20.25" thickTop="1" thickBot="1">
      <c r="B19" s="2" t="s">
        <v>16</v>
      </c>
      <c r="C19" s="3">
        <v>43983</v>
      </c>
      <c r="D19" s="4">
        <v>0.3034</v>
      </c>
      <c r="E19" s="4">
        <v>0.40260000000000001</v>
      </c>
      <c r="F19" s="4">
        <v>0.47749999999999998</v>
      </c>
      <c r="G19" s="4">
        <v>0.52429999999999999</v>
      </c>
      <c r="H19" s="4">
        <v>0.56179999999999997</v>
      </c>
      <c r="I19" s="4">
        <v>0.56930000000000003</v>
      </c>
      <c r="J19" s="2"/>
      <c r="K19" s="2">
        <v>534</v>
      </c>
      <c r="L19" s="2">
        <v>162</v>
      </c>
      <c r="M19" s="2">
        <v>215</v>
      </c>
      <c r="N19" s="2">
        <v>255</v>
      </c>
      <c r="O19" s="2">
        <v>280</v>
      </c>
      <c r="P19" s="2">
        <v>300</v>
      </c>
      <c r="Q19" s="2">
        <v>304</v>
      </c>
      <c r="R19" s="5">
        <f t="shared" si="7"/>
        <v>0.42183994016454751</v>
      </c>
    </row>
    <row r="20" spans="2:18" ht="20.25" thickTop="1" thickBot="1">
      <c r="B20" s="2" t="s">
        <v>16</v>
      </c>
      <c r="C20" s="3">
        <v>44013</v>
      </c>
      <c r="D20" s="4">
        <v>0.3785</v>
      </c>
      <c r="E20" s="4">
        <v>0.4667</v>
      </c>
      <c r="F20" s="4">
        <v>0.50970000000000004</v>
      </c>
      <c r="G20" s="4">
        <v>0.5484</v>
      </c>
      <c r="H20" s="4">
        <v>0.56340000000000001</v>
      </c>
      <c r="I20" s="4">
        <v>0.57850000000000001</v>
      </c>
      <c r="J20" s="2"/>
      <c r="K20" s="2">
        <v>465</v>
      </c>
      <c r="L20" s="2">
        <v>176</v>
      </c>
      <c r="M20" s="2">
        <v>217</v>
      </c>
      <c r="N20" s="2">
        <v>237</v>
      </c>
      <c r="O20" s="2">
        <v>255</v>
      </c>
      <c r="P20" s="2">
        <v>262</v>
      </c>
      <c r="Q20" s="2">
        <v>269</v>
      </c>
      <c r="R20" s="5">
        <f t="shared" si="7"/>
        <v>0.43582306018854244</v>
      </c>
    </row>
    <row r="21" spans="2:18" ht="20.25" thickTop="1" thickBot="1">
      <c r="B21" s="2" t="s">
        <v>16</v>
      </c>
      <c r="C21" s="3">
        <v>44044</v>
      </c>
      <c r="D21" s="4">
        <v>0.35649999999999998</v>
      </c>
      <c r="E21" s="4">
        <v>0.45519999999999999</v>
      </c>
      <c r="F21" s="4">
        <v>0.52829999999999999</v>
      </c>
      <c r="G21" s="4">
        <v>0.56120000000000003</v>
      </c>
      <c r="H21" s="4">
        <v>0.58140000000000003</v>
      </c>
      <c r="I21" s="4">
        <v>0.58140000000000003</v>
      </c>
      <c r="J21" s="2"/>
      <c r="K21" s="2">
        <v>547</v>
      </c>
      <c r="L21" s="2">
        <v>195</v>
      </c>
      <c r="M21" s="2">
        <v>249</v>
      </c>
      <c r="N21" s="2">
        <v>289</v>
      </c>
      <c r="O21" s="2">
        <v>307</v>
      </c>
      <c r="P21" s="2">
        <v>318</v>
      </c>
      <c r="Q21" s="2">
        <v>318</v>
      </c>
      <c r="R21" s="5">
        <f t="shared" si="7"/>
        <v>0.44049159120310477</v>
      </c>
    </row>
    <row r="22" spans="2:18" ht="20.25" thickTop="1" thickBot="1">
      <c r="B22" s="2" t="s">
        <v>16</v>
      </c>
      <c r="C22" s="3">
        <v>44075</v>
      </c>
      <c r="D22" s="4">
        <v>0.33110000000000001</v>
      </c>
      <c r="E22" s="4">
        <v>0.45660000000000001</v>
      </c>
      <c r="F22" s="4">
        <v>0.51600000000000001</v>
      </c>
      <c r="G22" s="4">
        <v>0.53879999999999995</v>
      </c>
      <c r="H22" s="4">
        <v>0.53879999999999995</v>
      </c>
      <c r="I22" s="4">
        <v>0.53879999999999995</v>
      </c>
      <c r="J22" s="2"/>
      <c r="K22" s="2">
        <v>438</v>
      </c>
      <c r="L22" s="2">
        <v>145</v>
      </c>
      <c r="M22" s="2">
        <v>200</v>
      </c>
      <c r="N22" s="2">
        <v>226</v>
      </c>
      <c r="O22" s="2">
        <v>236</v>
      </c>
      <c r="P22" s="2">
        <v>236</v>
      </c>
      <c r="Q22" s="2">
        <v>236</v>
      </c>
      <c r="R22" s="5">
        <f t="shared" si="7"/>
        <v>0.4593103448275862</v>
      </c>
    </row>
    <row r="23" spans="2:18" ht="20.25" thickTop="1" thickBot="1">
      <c r="B23" s="2" t="s">
        <v>16</v>
      </c>
      <c r="C23" s="3">
        <v>44105</v>
      </c>
      <c r="D23" s="4">
        <v>0.46639999999999998</v>
      </c>
      <c r="E23" s="4">
        <v>0.51780000000000004</v>
      </c>
      <c r="F23" s="4">
        <v>0.54949999999999999</v>
      </c>
      <c r="G23" s="4">
        <v>0.55049999999999999</v>
      </c>
      <c r="H23" s="4">
        <v>0.55049999999999999</v>
      </c>
      <c r="I23" s="4">
        <v>0.55049999999999999</v>
      </c>
      <c r="J23" s="2"/>
      <c r="K23" s="2">
        <v>1070</v>
      </c>
      <c r="L23" s="2">
        <v>499</v>
      </c>
      <c r="M23" s="2">
        <v>554</v>
      </c>
      <c r="N23" s="2">
        <v>588</v>
      </c>
      <c r="O23" s="2">
        <v>589</v>
      </c>
      <c r="P23" s="2">
        <v>589</v>
      </c>
      <c r="Q23" s="2">
        <v>589</v>
      </c>
      <c r="R23" s="5">
        <f t="shared" si="7"/>
        <v>0.48807785888077859</v>
      </c>
    </row>
    <row r="24" spans="2:18" ht="20.25" thickTop="1" thickBot="1">
      <c r="B24" s="2" t="s">
        <v>16</v>
      </c>
      <c r="C24" s="3">
        <v>44136</v>
      </c>
      <c r="D24" s="4">
        <v>0.41489999999999999</v>
      </c>
      <c r="E24" s="4">
        <v>0.47039999999999998</v>
      </c>
      <c r="F24" s="4">
        <v>0.47039999999999998</v>
      </c>
      <c r="G24" s="4">
        <v>0.47039999999999998</v>
      </c>
      <c r="H24" s="4">
        <v>0.47039999999999998</v>
      </c>
      <c r="I24" s="4">
        <v>0.47039999999999998</v>
      </c>
      <c r="J24" s="2"/>
      <c r="K24" s="2">
        <v>846</v>
      </c>
      <c r="L24" s="2">
        <v>351</v>
      </c>
      <c r="M24" s="2">
        <v>398</v>
      </c>
      <c r="N24" s="2">
        <v>398</v>
      </c>
      <c r="O24" s="2">
        <v>398</v>
      </c>
      <c r="P24" s="2">
        <v>398</v>
      </c>
      <c r="Q24" s="2">
        <v>398</v>
      </c>
      <c r="R24" s="5">
        <f t="shared" si="7"/>
        <v>0.48937977909940528</v>
      </c>
    </row>
    <row r="25" spans="2:18" ht="20.25" thickTop="1" thickBot="1">
      <c r="B25" s="2" t="s">
        <v>16</v>
      </c>
      <c r="C25" s="3">
        <v>44166</v>
      </c>
      <c r="D25" s="4">
        <v>0.2631</v>
      </c>
      <c r="E25" s="4">
        <v>0.26490000000000002</v>
      </c>
      <c r="F25" s="4">
        <v>0.26490000000000002</v>
      </c>
      <c r="G25" s="4">
        <v>0.26490000000000002</v>
      </c>
      <c r="H25" s="4">
        <v>0.26490000000000002</v>
      </c>
      <c r="I25" s="4">
        <v>0.26490000000000002</v>
      </c>
      <c r="J25" s="2"/>
      <c r="K25" s="2">
        <v>1110</v>
      </c>
      <c r="L25" s="2">
        <v>292</v>
      </c>
      <c r="M25" s="2">
        <v>294</v>
      </c>
      <c r="N25" s="2">
        <v>294</v>
      </c>
      <c r="O25" s="2">
        <v>294</v>
      </c>
      <c r="P25" s="2">
        <v>294</v>
      </c>
      <c r="Q25" s="2">
        <v>294</v>
      </c>
      <c r="R25" s="5">
        <f t="shared" si="7"/>
        <v>0.41176470588235292</v>
      </c>
    </row>
    <row r="26" spans="2:18" ht="20.25" thickTop="1" thickBot="1">
      <c r="B26" s="2" t="s">
        <v>17</v>
      </c>
      <c r="C26" s="3">
        <v>43831</v>
      </c>
      <c r="D26" s="4">
        <v>0.52629999999999999</v>
      </c>
      <c r="E26" s="4">
        <v>0.64470000000000005</v>
      </c>
      <c r="F26" s="4">
        <v>0.68420000000000003</v>
      </c>
      <c r="G26" s="4">
        <v>0.71050000000000002</v>
      </c>
      <c r="H26" s="4">
        <v>0.72370000000000001</v>
      </c>
      <c r="I26" s="4">
        <v>0.73680000000000001</v>
      </c>
      <c r="J26" s="2"/>
      <c r="K26" s="2">
        <v>76</v>
      </c>
      <c r="L26" s="2">
        <v>40</v>
      </c>
      <c r="M26" s="2">
        <v>49</v>
      </c>
      <c r="N26" s="2">
        <v>52</v>
      </c>
      <c r="O26" s="2">
        <v>54</v>
      </c>
      <c r="P26" s="2">
        <v>55</v>
      </c>
      <c r="Q26" s="2">
        <v>56</v>
      </c>
      <c r="R26" s="5">
        <f>SUM(M26:M26)/SUM(K26:K26)</f>
        <v>0.64473684210526316</v>
      </c>
    </row>
    <row r="27" spans="2:18" ht="20.25" thickTop="1" thickBot="1">
      <c r="B27" s="2" t="s">
        <v>17</v>
      </c>
      <c r="C27" s="3">
        <v>43862</v>
      </c>
      <c r="D27" s="4">
        <v>0.51380000000000003</v>
      </c>
      <c r="E27" s="4">
        <v>0.60550000000000004</v>
      </c>
      <c r="F27" s="4">
        <v>0.62390000000000001</v>
      </c>
      <c r="G27" s="4">
        <v>0.66059999999999997</v>
      </c>
      <c r="H27" s="4">
        <v>0.66969999999999996</v>
      </c>
      <c r="I27" s="4">
        <v>0.67889999999999995</v>
      </c>
      <c r="J27" s="2"/>
      <c r="K27" s="2">
        <v>109</v>
      </c>
      <c r="L27" s="2">
        <v>56</v>
      </c>
      <c r="M27" s="2">
        <v>66</v>
      </c>
      <c r="N27" s="2">
        <v>68</v>
      </c>
      <c r="O27" s="2">
        <v>72</v>
      </c>
      <c r="P27" s="2">
        <v>73</v>
      </c>
      <c r="Q27" s="2">
        <v>74</v>
      </c>
      <c r="R27" s="5">
        <f>SUM(M26:M27)/SUM(K26:K27)</f>
        <v>0.6216216216216216</v>
      </c>
    </row>
    <row r="28" spans="2:18" ht="20.25" thickTop="1" thickBot="1">
      <c r="B28" s="2" t="s">
        <v>17</v>
      </c>
      <c r="C28" s="3">
        <v>43891</v>
      </c>
      <c r="D28" s="4">
        <v>0.52039999999999997</v>
      </c>
      <c r="E28" s="4">
        <v>0.58160000000000001</v>
      </c>
      <c r="F28" s="4">
        <v>0.64290000000000003</v>
      </c>
      <c r="G28" s="4">
        <v>0.73470000000000002</v>
      </c>
      <c r="H28" s="4">
        <v>0.76529999999999998</v>
      </c>
      <c r="I28" s="4">
        <v>0.77549999999999997</v>
      </c>
      <c r="J28" s="2"/>
      <c r="K28" s="2">
        <v>98</v>
      </c>
      <c r="L28" s="2">
        <v>51</v>
      </c>
      <c r="M28" s="2">
        <v>57</v>
      </c>
      <c r="N28" s="2">
        <v>63</v>
      </c>
      <c r="O28" s="2">
        <v>72</v>
      </c>
      <c r="P28" s="2">
        <v>75</v>
      </c>
      <c r="Q28" s="2">
        <v>76</v>
      </c>
      <c r="R28" s="5">
        <f>SUM(M26:M28)/SUM(K26:K28)</f>
        <v>0.607773851590106</v>
      </c>
    </row>
    <row r="29" spans="2:18" ht="20.25" thickTop="1" thickBot="1">
      <c r="B29" s="2" t="s">
        <v>17</v>
      </c>
      <c r="C29" s="3">
        <v>43922</v>
      </c>
      <c r="D29" s="4">
        <v>0.38750000000000001</v>
      </c>
      <c r="E29" s="4">
        <v>0.52500000000000002</v>
      </c>
      <c r="F29" s="4">
        <v>0.67500000000000004</v>
      </c>
      <c r="G29" s="4">
        <v>0.75</v>
      </c>
      <c r="H29" s="4">
        <v>0.78749999999999998</v>
      </c>
      <c r="I29" s="4">
        <v>0.8125</v>
      </c>
      <c r="J29" s="2"/>
      <c r="K29" s="2">
        <v>80</v>
      </c>
      <c r="L29" s="2">
        <v>31</v>
      </c>
      <c r="M29" s="2">
        <v>42</v>
      </c>
      <c r="N29" s="2">
        <v>54</v>
      </c>
      <c r="O29" s="2">
        <v>60</v>
      </c>
      <c r="P29" s="2">
        <v>63</v>
      </c>
      <c r="Q29" s="2">
        <v>65</v>
      </c>
      <c r="R29" s="5">
        <f t="shared" si="6"/>
        <v>0.57491289198606277</v>
      </c>
    </row>
    <row r="30" spans="2:18" ht="20.25" thickTop="1" thickBot="1">
      <c r="B30" s="2" t="s">
        <v>17</v>
      </c>
      <c r="C30" s="3">
        <v>43952</v>
      </c>
      <c r="D30" s="4">
        <v>0.3735</v>
      </c>
      <c r="E30" s="4">
        <v>0.4819</v>
      </c>
      <c r="F30" s="4">
        <v>0.56630000000000003</v>
      </c>
      <c r="G30" s="4">
        <v>0.60240000000000005</v>
      </c>
      <c r="H30" s="4">
        <v>0.65059999999999996</v>
      </c>
      <c r="I30" s="4">
        <v>0.71079999999999999</v>
      </c>
      <c r="J30" s="2"/>
      <c r="K30" s="2">
        <v>83</v>
      </c>
      <c r="L30" s="2">
        <v>31</v>
      </c>
      <c r="M30" s="2">
        <v>40</v>
      </c>
      <c r="N30" s="2">
        <v>47</v>
      </c>
      <c r="O30" s="2">
        <v>50</v>
      </c>
      <c r="P30" s="2">
        <v>54</v>
      </c>
      <c r="Q30" s="2">
        <v>59</v>
      </c>
      <c r="R30" s="5">
        <f t="shared" si="6"/>
        <v>0.53256704980842917</v>
      </c>
    </row>
    <row r="31" spans="2:18" ht="20.25" thickTop="1" thickBot="1">
      <c r="B31" s="2" t="s">
        <v>17</v>
      </c>
      <c r="C31" s="3">
        <v>43983</v>
      </c>
      <c r="D31" s="4">
        <v>0.42309999999999998</v>
      </c>
      <c r="E31" s="4">
        <v>0.55769999999999997</v>
      </c>
      <c r="F31" s="4">
        <v>0.59619999999999995</v>
      </c>
      <c r="G31" s="4">
        <v>0.64419999999999999</v>
      </c>
      <c r="H31" s="4">
        <v>0.70189999999999997</v>
      </c>
      <c r="I31" s="4">
        <v>0.72119999999999995</v>
      </c>
      <c r="J31" s="2"/>
      <c r="K31" s="2">
        <v>104</v>
      </c>
      <c r="L31" s="2">
        <v>44</v>
      </c>
      <c r="M31" s="2">
        <v>58</v>
      </c>
      <c r="N31" s="2">
        <v>62</v>
      </c>
      <c r="O31" s="2">
        <v>67</v>
      </c>
      <c r="P31" s="2">
        <v>73</v>
      </c>
      <c r="Q31" s="2">
        <v>75</v>
      </c>
      <c r="R31" s="5">
        <f t="shared" si="6"/>
        <v>0.52434456928838946</v>
      </c>
    </row>
    <row r="32" spans="2:18" ht="20.25" thickTop="1" thickBot="1">
      <c r="B32" s="2" t="s">
        <v>17</v>
      </c>
      <c r="C32" s="3">
        <v>44013</v>
      </c>
      <c r="D32" s="4">
        <v>0.34689999999999999</v>
      </c>
      <c r="E32" s="4">
        <v>0.53059999999999996</v>
      </c>
      <c r="F32" s="4">
        <v>0.60199999999999998</v>
      </c>
      <c r="G32" s="4">
        <v>0.68369999999999997</v>
      </c>
      <c r="H32" s="4">
        <v>0.71430000000000005</v>
      </c>
      <c r="I32" s="4">
        <v>0.74490000000000001</v>
      </c>
      <c r="J32" s="2"/>
      <c r="K32" s="2">
        <v>98</v>
      </c>
      <c r="L32" s="2">
        <v>34</v>
      </c>
      <c r="M32" s="2">
        <v>52</v>
      </c>
      <c r="N32" s="2">
        <v>59</v>
      </c>
      <c r="O32" s="2">
        <v>67</v>
      </c>
      <c r="P32" s="2">
        <v>70</v>
      </c>
      <c r="Q32" s="2">
        <v>73</v>
      </c>
      <c r="R32" s="5">
        <f t="shared" si="6"/>
        <v>0.52631578947368418</v>
      </c>
    </row>
    <row r="33" spans="2:18" ht="20.25" thickTop="1" thickBot="1">
      <c r="B33" s="2" t="s">
        <v>17</v>
      </c>
      <c r="C33" s="3">
        <v>44044</v>
      </c>
      <c r="D33" s="4">
        <v>0.47889999999999999</v>
      </c>
      <c r="E33" s="4">
        <v>0.56340000000000001</v>
      </c>
      <c r="F33" s="4">
        <v>0.63380000000000003</v>
      </c>
      <c r="G33" s="4">
        <v>0.69010000000000005</v>
      </c>
      <c r="H33" s="4">
        <v>0.71830000000000005</v>
      </c>
      <c r="I33" s="4">
        <v>0.71830000000000005</v>
      </c>
      <c r="J33" s="2"/>
      <c r="K33" s="2">
        <v>71</v>
      </c>
      <c r="L33" s="2">
        <v>34</v>
      </c>
      <c r="M33" s="2">
        <v>40</v>
      </c>
      <c r="N33" s="2">
        <v>45</v>
      </c>
      <c r="O33" s="2">
        <v>49</v>
      </c>
      <c r="P33" s="2">
        <v>51</v>
      </c>
      <c r="Q33" s="2">
        <v>51</v>
      </c>
      <c r="R33" s="5">
        <f t="shared" si="6"/>
        <v>0.5494505494505495</v>
      </c>
    </row>
    <row r="34" spans="2:18" ht="20.25" thickTop="1" thickBot="1">
      <c r="B34" s="2" t="s">
        <v>17</v>
      </c>
      <c r="C34" s="3">
        <v>44075</v>
      </c>
      <c r="D34" s="4">
        <v>0.61399999999999999</v>
      </c>
      <c r="E34" s="4">
        <v>0.75439999999999996</v>
      </c>
      <c r="F34" s="4">
        <v>0.80700000000000005</v>
      </c>
      <c r="G34" s="4">
        <v>0.84209999999999996</v>
      </c>
      <c r="H34" s="4">
        <v>0.84209999999999996</v>
      </c>
      <c r="I34" s="4">
        <v>0.84209999999999996</v>
      </c>
      <c r="J34" s="2"/>
      <c r="K34" s="2">
        <v>57</v>
      </c>
      <c r="L34" s="2">
        <v>35</v>
      </c>
      <c r="M34" s="2">
        <v>43</v>
      </c>
      <c r="N34" s="2">
        <v>46</v>
      </c>
      <c r="O34" s="2">
        <v>48</v>
      </c>
      <c r="P34" s="2">
        <v>48</v>
      </c>
      <c r="Q34" s="2">
        <v>48</v>
      </c>
      <c r="R34" s="5">
        <f t="shared" si="6"/>
        <v>0.59734513274336287</v>
      </c>
    </row>
    <row r="35" spans="2:18" ht="20.25" thickTop="1" thickBot="1">
      <c r="B35" s="2" t="s">
        <v>17</v>
      </c>
      <c r="C35" s="3">
        <v>44105</v>
      </c>
      <c r="D35" s="4">
        <v>0.6341</v>
      </c>
      <c r="E35" s="4">
        <v>0.68289999999999995</v>
      </c>
      <c r="F35" s="4">
        <v>0.73170000000000002</v>
      </c>
      <c r="G35" s="4">
        <v>0.73170000000000002</v>
      </c>
      <c r="H35" s="4">
        <v>0.73170000000000002</v>
      </c>
      <c r="I35" s="4">
        <v>0.73170000000000002</v>
      </c>
      <c r="J35" s="2"/>
      <c r="K35" s="2">
        <v>41</v>
      </c>
      <c r="L35" s="2">
        <v>26</v>
      </c>
      <c r="M35" s="2">
        <v>28</v>
      </c>
      <c r="N35" s="2">
        <v>30</v>
      </c>
      <c r="O35" s="2">
        <v>30</v>
      </c>
      <c r="P35" s="2">
        <v>30</v>
      </c>
      <c r="Q35" s="2">
        <v>30</v>
      </c>
      <c r="R35" s="5">
        <f t="shared" si="6"/>
        <v>0.65680473372781067</v>
      </c>
    </row>
    <row r="36" spans="2:18" ht="20.25" thickTop="1" thickBot="1">
      <c r="B36" s="2" t="s">
        <v>17</v>
      </c>
      <c r="C36" s="3">
        <v>44136</v>
      </c>
      <c r="D36" s="4">
        <v>0.33329999999999999</v>
      </c>
      <c r="E36" s="4">
        <v>0.66669999999999996</v>
      </c>
      <c r="F36" s="4">
        <v>0.66669999999999996</v>
      </c>
      <c r="G36" s="4">
        <v>0.66669999999999996</v>
      </c>
      <c r="H36" s="4">
        <v>0.66669999999999996</v>
      </c>
      <c r="I36" s="4">
        <v>0.66669999999999996</v>
      </c>
      <c r="J36" s="2"/>
      <c r="K36" s="2">
        <v>3</v>
      </c>
      <c r="L36" s="2">
        <v>1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5">
        <f t="shared" si="6"/>
        <v>0.72277227722772275</v>
      </c>
    </row>
    <row r="37" spans="2:18" ht="20.25" thickTop="1" thickBot="1">
      <c r="B37" s="2" t="s">
        <v>17</v>
      </c>
      <c r="C37" s="3">
        <v>44166</v>
      </c>
      <c r="D37" s="4">
        <v>0.25</v>
      </c>
      <c r="E37" s="4">
        <v>0.25</v>
      </c>
      <c r="F37" s="4">
        <v>0.25</v>
      </c>
      <c r="G37" s="4">
        <v>0.25</v>
      </c>
      <c r="H37" s="4">
        <v>0.25</v>
      </c>
      <c r="I37" s="4">
        <v>0.25</v>
      </c>
      <c r="J37" s="2"/>
      <c r="K37" s="2">
        <v>16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v>4</v>
      </c>
      <c r="R37" s="5">
        <f t="shared" si="6"/>
        <v>0.56666666666666665</v>
      </c>
    </row>
    <row r="38" spans="2:18" ht="20.25" thickTop="1" thickBot="1">
      <c r="B38" s="2" t="s">
        <v>18</v>
      </c>
      <c r="C38" s="3">
        <v>43831</v>
      </c>
      <c r="D38" s="4">
        <v>0.64290000000000003</v>
      </c>
      <c r="E38" s="4">
        <v>0.78569999999999995</v>
      </c>
      <c r="F38" s="4">
        <v>0.78569999999999995</v>
      </c>
      <c r="G38" s="4">
        <v>0.82140000000000002</v>
      </c>
      <c r="H38" s="4">
        <v>0.82140000000000002</v>
      </c>
      <c r="I38" s="4">
        <v>0.82140000000000002</v>
      </c>
      <c r="J38" s="2"/>
      <c r="K38" s="2">
        <v>28</v>
      </c>
      <c r="L38" s="2">
        <v>18</v>
      </c>
      <c r="M38" s="2">
        <v>22</v>
      </c>
      <c r="N38" s="2">
        <v>22</v>
      </c>
      <c r="O38" s="2">
        <v>23</v>
      </c>
      <c r="P38" s="2">
        <v>23</v>
      </c>
      <c r="Q38" s="2">
        <v>23</v>
      </c>
      <c r="R38" s="5">
        <f>SUM(M38:M38)/SUM(K38:K38)</f>
        <v>0.7857142857142857</v>
      </c>
    </row>
    <row r="39" spans="2:18" ht="20.25" thickTop="1" thickBot="1">
      <c r="B39" s="2" t="s">
        <v>18</v>
      </c>
      <c r="C39" s="3">
        <v>43862</v>
      </c>
      <c r="D39" s="4">
        <v>0.55000000000000004</v>
      </c>
      <c r="E39" s="4">
        <v>0.7</v>
      </c>
      <c r="F39" s="4">
        <v>0.75</v>
      </c>
      <c r="G39" s="4">
        <v>0.75</v>
      </c>
      <c r="H39" s="4">
        <v>0.8</v>
      </c>
      <c r="I39" s="4">
        <v>0.8</v>
      </c>
      <c r="J39" s="2"/>
      <c r="K39" s="2">
        <v>20</v>
      </c>
      <c r="L39" s="2">
        <v>11</v>
      </c>
      <c r="M39" s="2">
        <v>14</v>
      </c>
      <c r="N39" s="2">
        <v>15</v>
      </c>
      <c r="O39" s="2">
        <v>15</v>
      </c>
      <c r="P39" s="2">
        <v>16</v>
      </c>
      <c r="Q39" s="2">
        <v>16</v>
      </c>
      <c r="R39" s="5">
        <f>SUM(M38:M39)/SUM(K38:K39)</f>
        <v>0.75</v>
      </c>
    </row>
    <row r="40" spans="2:18" ht="20.25" thickTop="1" thickBot="1">
      <c r="B40" s="2" t="s">
        <v>18</v>
      </c>
      <c r="C40" s="3">
        <v>43891</v>
      </c>
      <c r="D40" s="4">
        <v>0.6452</v>
      </c>
      <c r="E40" s="4">
        <v>0.6774</v>
      </c>
      <c r="F40" s="4">
        <v>0.7419</v>
      </c>
      <c r="G40" s="4">
        <v>0.80649999999999999</v>
      </c>
      <c r="H40" s="4">
        <v>0.80649999999999999</v>
      </c>
      <c r="I40" s="4">
        <v>0.8387</v>
      </c>
      <c r="J40" s="2"/>
      <c r="K40" s="2">
        <v>31</v>
      </c>
      <c r="L40" s="2">
        <v>20</v>
      </c>
      <c r="M40" s="2">
        <v>21</v>
      </c>
      <c r="N40" s="2">
        <v>23</v>
      </c>
      <c r="O40" s="2">
        <v>25</v>
      </c>
      <c r="P40" s="2">
        <v>25</v>
      </c>
      <c r="Q40" s="2">
        <v>26</v>
      </c>
      <c r="R40" s="5">
        <f>SUM(M38:M40)/SUM(K38:K40)</f>
        <v>0.72151898734177211</v>
      </c>
    </row>
    <row r="41" spans="2:18" ht="20.25" thickTop="1" thickBot="1">
      <c r="B41" s="2" t="s">
        <v>18</v>
      </c>
      <c r="C41" s="3">
        <v>43922</v>
      </c>
      <c r="D41" s="4">
        <v>0.53849999999999998</v>
      </c>
      <c r="E41" s="4">
        <v>0.53849999999999998</v>
      </c>
      <c r="F41" s="4">
        <v>0.61539999999999995</v>
      </c>
      <c r="G41" s="4">
        <v>0.61539999999999995</v>
      </c>
      <c r="H41" s="4">
        <v>0.61539999999999995</v>
      </c>
      <c r="I41" s="4">
        <v>0.61539999999999995</v>
      </c>
      <c r="J41" s="2"/>
      <c r="K41" s="2">
        <v>13</v>
      </c>
      <c r="L41" s="2">
        <v>7</v>
      </c>
      <c r="M41" s="2">
        <v>7</v>
      </c>
      <c r="N41" s="2">
        <v>8</v>
      </c>
      <c r="O41" s="2">
        <v>8</v>
      </c>
      <c r="P41" s="2">
        <v>8</v>
      </c>
      <c r="Q41" s="2">
        <v>8</v>
      </c>
      <c r="R41" s="5">
        <f t="shared" si="6"/>
        <v>0.65625</v>
      </c>
    </row>
    <row r="42" spans="2:18" ht="20.25" thickTop="1" thickBot="1">
      <c r="B42" s="2" t="s">
        <v>18</v>
      </c>
      <c r="C42" s="3">
        <v>43952</v>
      </c>
      <c r="D42" s="4">
        <v>0.61109999999999998</v>
      </c>
      <c r="E42" s="4">
        <v>0.72219999999999995</v>
      </c>
      <c r="F42" s="4">
        <v>0.77780000000000005</v>
      </c>
      <c r="G42" s="4">
        <v>0.83330000000000004</v>
      </c>
      <c r="H42" s="4">
        <v>0.83330000000000004</v>
      </c>
      <c r="I42" s="4">
        <v>0.83330000000000004</v>
      </c>
      <c r="J42" s="2"/>
      <c r="K42" s="2">
        <v>18</v>
      </c>
      <c r="L42" s="2">
        <v>11</v>
      </c>
      <c r="M42" s="2">
        <v>13</v>
      </c>
      <c r="N42" s="2">
        <v>14</v>
      </c>
      <c r="O42" s="2">
        <v>15</v>
      </c>
      <c r="P42" s="2">
        <v>15</v>
      </c>
      <c r="Q42" s="2">
        <v>15</v>
      </c>
      <c r="R42" s="5">
        <f t="shared" si="6"/>
        <v>0.66129032258064513</v>
      </c>
    </row>
    <row r="43" spans="2:18" ht="20.25" thickTop="1" thickBot="1">
      <c r="B43" s="2" t="s">
        <v>18</v>
      </c>
      <c r="C43" s="3">
        <v>43983</v>
      </c>
      <c r="D43" s="4">
        <v>0.38100000000000001</v>
      </c>
      <c r="E43" s="4">
        <v>0.52380000000000004</v>
      </c>
      <c r="F43" s="4">
        <v>0.52380000000000004</v>
      </c>
      <c r="G43" s="4">
        <v>0.61899999999999999</v>
      </c>
      <c r="H43" s="4">
        <v>0.61899999999999999</v>
      </c>
      <c r="I43" s="4">
        <v>0.66669999999999996</v>
      </c>
      <c r="J43" s="2"/>
      <c r="K43" s="2">
        <v>21</v>
      </c>
      <c r="L43" s="2">
        <v>8</v>
      </c>
      <c r="M43" s="2">
        <v>11</v>
      </c>
      <c r="N43" s="2">
        <v>11</v>
      </c>
      <c r="O43" s="2">
        <v>13</v>
      </c>
      <c r="P43" s="2">
        <v>13</v>
      </c>
      <c r="Q43" s="2">
        <v>14</v>
      </c>
      <c r="R43" s="5">
        <f t="shared" si="6"/>
        <v>0.59615384615384615</v>
      </c>
    </row>
    <row r="44" spans="2:18" ht="20.25" thickTop="1" thickBot="1">
      <c r="B44" s="2" t="s">
        <v>18</v>
      </c>
      <c r="C44" s="3">
        <v>44013</v>
      </c>
      <c r="D44" s="4">
        <v>0.61539999999999995</v>
      </c>
      <c r="E44" s="4">
        <v>0.69230000000000003</v>
      </c>
      <c r="F44" s="4">
        <v>0.69230000000000003</v>
      </c>
      <c r="G44" s="4">
        <v>0.76919999999999999</v>
      </c>
      <c r="H44" s="4">
        <v>0.76919999999999999</v>
      </c>
      <c r="I44" s="4">
        <v>0.76919999999999999</v>
      </c>
      <c r="J44" s="2"/>
      <c r="K44" s="2">
        <v>13</v>
      </c>
      <c r="L44" s="2">
        <v>8</v>
      </c>
      <c r="M44" s="2">
        <v>9</v>
      </c>
      <c r="N44" s="2">
        <v>9</v>
      </c>
      <c r="O44" s="2">
        <v>10</v>
      </c>
      <c r="P44" s="2">
        <v>10</v>
      </c>
      <c r="Q44" s="2">
        <v>10</v>
      </c>
      <c r="R44" s="5">
        <f t="shared" si="6"/>
        <v>0.63461538461538458</v>
      </c>
    </row>
    <row r="45" spans="2:18" ht="20.25" thickTop="1" thickBot="1">
      <c r="B45" s="2" t="s">
        <v>18</v>
      </c>
      <c r="C45" s="3">
        <v>44044</v>
      </c>
      <c r="D45" s="4">
        <v>0.5</v>
      </c>
      <c r="E45" s="4">
        <v>0.64290000000000003</v>
      </c>
      <c r="F45" s="4">
        <v>0.64290000000000003</v>
      </c>
      <c r="G45" s="4">
        <v>0.71430000000000005</v>
      </c>
      <c r="H45" s="4">
        <v>0.78569999999999995</v>
      </c>
      <c r="I45" s="4">
        <v>0.78569999999999995</v>
      </c>
      <c r="J45" s="2"/>
      <c r="K45" s="2">
        <v>14</v>
      </c>
      <c r="L45" s="2">
        <v>7</v>
      </c>
      <c r="M45" s="2">
        <v>9</v>
      </c>
      <c r="N45" s="2">
        <v>9</v>
      </c>
      <c r="O45" s="2">
        <v>10</v>
      </c>
      <c r="P45" s="2">
        <v>11</v>
      </c>
      <c r="Q45" s="2">
        <v>11</v>
      </c>
      <c r="R45" s="5">
        <f t="shared" si="6"/>
        <v>0.60416666666666663</v>
      </c>
    </row>
    <row r="46" spans="2:18" ht="20.25" thickTop="1" thickBot="1">
      <c r="B46" s="2" t="s">
        <v>18</v>
      </c>
      <c r="C46" s="3">
        <v>44075</v>
      </c>
      <c r="D46" s="4">
        <v>0.57140000000000002</v>
      </c>
      <c r="E46" s="4">
        <v>0.71430000000000005</v>
      </c>
      <c r="F46" s="4">
        <v>0.71430000000000005</v>
      </c>
      <c r="G46" s="4">
        <v>0.71430000000000005</v>
      </c>
      <c r="H46" s="4">
        <v>0.71430000000000005</v>
      </c>
      <c r="I46" s="4">
        <v>0.71430000000000005</v>
      </c>
      <c r="J46" s="2"/>
      <c r="K46" s="2">
        <v>14</v>
      </c>
      <c r="L46" s="2">
        <v>8</v>
      </c>
      <c r="M46" s="2">
        <v>10</v>
      </c>
      <c r="N46" s="2">
        <v>10</v>
      </c>
      <c r="O46" s="2">
        <v>10</v>
      </c>
      <c r="P46" s="2">
        <v>10</v>
      </c>
      <c r="Q46" s="2">
        <v>10</v>
      </c>
      <c r="R46" s="5">
        <f t="shared" si="6"/>
        <v>0.68292682926829273</v>
      </c>
    </row>
    <row r="47" spans="2:18" ht="20.25" thickTop="1" thickBot="1">
      <c r="B47" s="2" t="s">
        <v>18</v>
      </c>
      <c r="C47" s="3">
        <v>44105</v>
      </c>
      <c r="D47" s="4">
        <v>0.5</v>
      </c>
      <c r="E47" s="4">
        <v>0.5</v>
      </c>
      <c r="F47" s="4">
        <v>0.5</v>
      </c>
      <c r="G47" s="4">
        <v>0.5</v>
      </c>
      <c r="H47" s="4">
        <v>0.5</v>
      </c>
      <c r="I47" s="4">
        <v>0.5</v>
      </c>
      <c r="J47" s="2"/>
      <c r="K47" s="2">
        <v>10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5</v>
      </c>
      <c r="R47" s="5">
        <f t="shared" si="6"/>
        <v>0.63157894736842102</v>
      </c>
    </row>
    <row r="48" spans="2:18" ht="20.25" thickTop="1" thickBot="1">
      <c r="B48" s="2" t="s">
        <v>18</v>
      </c>
      <c r="C48" s="3">
        <v>44136</v>
      </c>
      <c r="D48" s="4"/>
      <c r="E48" s="4"/>
      <c r="F48" s="4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5">
        <f t="shared" si="6"/>
        <v>0.625</v>
      </c>
    </row>
    <row r="49" spans="2:18" ht="20.25" thickTop="1" thickBot="1">
      <c r="B49" s="2" t="s">
        <v>18</v>
      </c>
      <c r="C49" s="3">
        <v>44166</v>
      </c>
      <c r="D49" s="4">
        <v>0.2</v>
      </c>
      <c r="E49" s="4">
        <v>0.2</v>
      </c>
      <c r="F49" s="4">
        <v>0.2</v>
      </c>
      <c r="G49" s="4">
        <v>0.2</v>
      </c>
      <c r="H49" s="4">
        <v>0.2</v>
      </c>
      <c r="I49" s="4">
        <v>0.2</v>
      </c>
      <c r="J49" s="2"/>
      <c r="K49" s="2">
        <v>5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5">
        <f t="shared" si="6"/>
        <v>0.4</v>
      </c>
    </row>
    <row r="50" spans="2:18" ht="19.5" thickTop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D184-BA84-48C5-BF82-E896D8FE4AA4}">
  <dimension ref="A1:U72"/>
  <sheetViews>
    <sheetView workbookViewId="0">
      <pane ySplit="1" topLeftCell="A2" activePane="bottomLeft" state="frozen"/>
      <selection pane="bottomLeft" activeCell="G39" sqref="G39"/>
    </sheetView>
  </sheetViews>
  <sheetFormatPr defaultRowHeight="18.75"/>
  <cols>
    <col min="3" max="3" width="10.875" bestFit="1" customWidth="1"/>
    <col min="4" max="4" width="17.25" customWidth="1"/>
    <col min="5" max="5" width="15.5" customWidth="1"/>
    <col min="6" max="6" width="13" bestFit="1" customWidth="1"/>
    <col min="7" max="7" width="14.625" bestFit="1" customWidth="1"/>
    <col min="8" max="8" width="13" bestFit="1" customWidth="1"/>
    <col min="9" max="9" width="18" customWidth="1"/>
    <col min="10" max="10" width="13.375" bestFit="1" customWidth="1"/>
    <col min="13" max="14" width="10.875" bestFit="1" customWidth="1"/>
    <col min="17" max="17" width="11.625" bestFit="1" customWidth="1"/>
    <col min="18" max="18" width="13.125" bestFit="1" customWidth="1"/>
    <col min="19" max="19" width="11.625" bestFit="1" customWidth="1"/>
    <col min="20" max="20" width="17.75" customWidth="1"/>
    <col min="21" max="21" width="16" customWidth="1"/>
  </cols>
  <sheetData>
    <row r="1" spans="1:21" ht="20.25" thickTop="1" thickBot="1">
      <c r="B1" s="1" t="s">
        <v>0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35</v>
      </c>
      <c r="J1" s="1" t="s">
        <v>36</v>
      </c>
      <c r="L1" s="1"/>
      <c r="M1" s="1" t="s">
        <v>0</v>
      </c>
      <c r="N1" s="1" t="s">
        <v>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35</v>
      </c>
      <c r="U1" s="1" t="s">
        <v>36</v>
      </c>
    </row>
    <row r="2" spans="1:21" ht="20.25" thickTop="1" thickBot="1">
      <c r="A2" s="10" t="s">
        <v>27</v>
      </c>
      <c r="B2" s="7" t="s">
        <v>21</v>
      </c>
      <c r="C2" s="3">
        <v>43831</v>
      </c>
      <c r="D2" s="5">
        <v>0.4904290429042904</v>
      </c>
      <c r="E2" s="5">
        <v>0.75789473684210529</v>
      </c>
      <c r="F2" s="5">
        <v>0.62724252491694354</v>
      </c>
      <c r="G2" s="5">
        <v>0.37051792828685259</v>
      </c>
      <c r="H2" s="5">
        <v>0.45895020188425301</v>
      </c>
      <c r="I2" s="5">
        <v>0.45895020188425301</v>
      </c>
      <c r="J2" s="5">
        <v>0.45895020188425301</v>
      </c>
      <c r="L2" s="10" t="s">
        <v>28</v>
      </c>
      <c r="M2" s="7" t="s">
        <v>21</v>
      </c>
      <c r="N2" s="3">
        <v>43831</v>
      </c>
      <c r="O2" s="5">
        <v>0.4904290429042904</v>
      </c>
      <c r="P2" s="5">
        <v>0.75789473684210529</v>
      </c>
      <c r="Q2" s="5">
        <v>0.62724252491694354</v>
      </c>
      <c r="R2" s="5">
        <v>0.37051792828685259</v>
      </c>
      <c r="S2" s="5">
        <v>0.45895020188425301</v>
      </c>
      <c r="T2" s="5">
        <v>0.45895020188425301</v>
      </c>
      <c r="U2" s="5">
        <v>0.45895020188425301</v>
      </c>
    </row>
    <row r="3" spans="1:21" ht="20.25" thickTop="1" thickBot="1">
      <c r="A3" s="11"/>
      <c r="B3" s="7" t="s">
        <v>21</v>
      </c>
      <c r="C3" s="3">
        <v>43862</v>
      </c>
      <c r="D3" s="5">
        <v>0.49360166247402382</v>
      </c>
      <c r="E3" s="5">
        <v>0.78515111695137974</v>
      </c>
      <c r="F3" s="5">
        <v>0.62467018469656987</v>
      </c>
      <c r="G3" s="5">
        <v>0.41722296395193592</v>
      </c>
      <c r="H3" s="5">
        <v>0.41230366492146597</v>
      </c>
      <c r="I3" s="5">
        <v>0.41230366492146597</v>
      </c>
      <c r="J3" s="5">
        <v>0.41230366492146597</v>
      </c>
      <c r="L3" s="11"/>
      <c r="M3" s="7" t="s">
        <v>21</v>
      </c>
      <c r="N3" s="3">
        <v>43862</v>
      </c>
      <c r="O3" s="5">
        <v>0.49360166247402382</v>
      </c>
      <c r="P3" s="5">
        <v>0.78515111695137974</v>
      </c>
      <c r="Q3" s="5">
        <v>0.62467018469656987</v>
      </c>
      <c r="R3" s="5">
        <v>0.41722296395193592</v>
      </c>
      <c r="S3" s="5">
        <v>0.41230366492146597</v>
      </c>
      <c r="T3" s="5">
        <v>0.41230366492146597</v>
      </c>
      <c r="U3" s="5">
        <v>0.41230366492146597</v>
      </c>
    </row>
    <row r="4" spans="1:21" ht="20.25" thickTop="1" thickBot="1">
      <c r="A4" s="11"/>
      <c r="B4" s="7" t="s">
        <v>21</v>
      </c>
      <c r="C4" s="3">
        <v>43891</v>
      </c>
      <c r="D4" s="5">
        <v>0.4809182005543316</v>
      </c>
      <c r="E4" s="5">
        <v>0.79266666666666663</v>
      </c>
      <c r="F4" s="5">
        <v>0.64666666666666661</v>
      </c>
      <c r="G4" s="5">
        <v>0.44347826086956521</v>
      </c>
      <c r="H4" s="5">
        <v>0.35922974767596283</v>
      </c>
      <c r="I4" s="5">
        <v>0.35922974767596283</v>
      </c>
      <c r="J4" s="5">
        <v>0.35922974767596283</v>
      </c>
      <c r="L4" s="11"/>
      <c r="M4" s="7" t="s">
        <v>21</v>
      </c>
      <c r="N4" s="3">
        <v>43891</v>
      </c>
      <c r="O4" s="5">
        <v>0.4809182005543316</v>
      </c>
      <c r="P4" s="5">
        <v>0.79266666666666663</v>
      </c>
      <c r="Q4" s="5">
        <v>0.64666666666666661</v>
      </c>
      <c r="R4" s="5">
        <v>0.44347826086956521</v>
      </c>
      <c r="S4" s="5">
        <v>0.35922974767596283</v>
      </c>
      <c r="T4" s="5">
        <v>0.35922974767596283</v>
      </c>
      <c r="U4" s="5">
        <v>0.35922974767596283</v>
      </c>
    </row>
    <row r="5" spans="1:21" ht="20.25" thickTop="1" thickBot="1">
      <c r="A5" s="11"/>
      <c r="B5" s="7" t="s">
        <v>21</v>
      </c>
      <c r="C5" s="3">
        <v>43922</v>
      </c>
      <c r="D5" s="5">
        <v>0.47502270663033608</v>
      </c>
      <c r="E5" s="5">
        <v>0.80707610146862485</v>
      </c>
      <c r="F5" s="5">
        <v>0.6584553928095872</v>
      </c>
      <c r="G5" s="5">
        <v>0.4408817635270541</v>
      </c>
      <c r="H5" s="5">
        <v>0.35733157199471599</v>
      </c>
      <c r="I5" s="5">
        <v>0.35733157199471599</v>
      </c>
      <c r="J5" s="5">
        <v>0.35733157199471599</v>
      </c>
      <c r="L5" s="11"/>
      <c r="M5" s="7" t="s">
        <v>21</v>
      </c>
      <c r="N5" s="3">
        <v>43922</v>
      </c>
      <c r="O5" s="5">
        <v>0.47502270663033608</v>
      </c>
      <c r="P5" s="5">
        <v>0.80707610146862485</v>
      </c>
      <c r="Q5" s="5">
        <v>0.6584553928095872</v>
      </c>
      <c r="R5" s="5">
        <v>0.4408817635270541</v>
      </c>
      <c r="S5" s="5">
        <v>0.35733157199471599</v>
      </c>
      <c r="T5" s="5">
        <v>0.35733157199471599</v>
      </c>
      <c r="U5" s="5">
        <v>0.35733157199471599</v>
      </c>
    </row>
    <row r="6" spans="1:21" ht="20.25" thickTop="1" thickBot="1">
      <c r="A6" s="11"/>
      <c r="B6" s="7" t="s">
        <v>21</v>
      </c>
      <c r="C6" s="3">
        <v>43952</v>
      </c>
      <c r="D6" s="5">
        <v>0.45979381443298967</v>
      </c>
      <c r="E6" s="5">
        <v>0.81140939597315431</v>
      </c>
      <c r="F6" s="5">
        <v>0.65549597855227881</v>
      </c>
      <c r="G6" s="5">
        <v>0.43449637919684003</v>
      </c>
      <c r="H6" s="5">
        <v>0.34828496042216361</v>
      </c>
      <c r="I6" s="5">
        <v>0.34828496042216361</v>
      </c>
      <c r="J6" s="5">
        <v>0.34828496042216361</v>
      </c>
      <c r="L6" s="11"/>
      <c r="M6" s="7" t="s">
        <v>21</v>
      </c>
      <c r="N6" s="3">
        <v>43952</v>
      </c>
      <c r="O6" s="5">
        <v>0.45979381443298967</v>
      </c>
      <c r="P6" s="5">
        <v>0.81140939597315431</v>
      </c>
      <c r="Q6" s="5">
        <v>0.65549597855227881</v>
      </c>
      <c r="R6" s="5">
        <v>0.43449637919684003</v>
      </c>
      <c r="S6" s="5">
        <v>0.34828496042216361</v>
      </c>
      <c r="T6" s="5">
        <v>0.34828496042216361</v>
      </c>
      <c r="U6" s="5">
        <v>0.34828496042216361</v>
      </c>
    </row>
    <row r="7" spans="1:21" ht="20.25" thickTop="1" thickBot="1">
      <c r="A7" s="11"/>
      <c r="B7" s="7" t="s">
        <v>21</v>
      </c>
      <c r="C7" s="3">
        <v>43983</v>
      </c>
      <c r="D7" s="5">
        <v>0.46289238445014208</v>
      </c>
      <c r="E7" s="5">
        <v>0.80589022757697459</v>
      </c>
      <c r="F7" s="5">
        <v>0.65147453083109919</v>
      </c>
      <c r="G7" s="5">
        <v>0.43463835434638354</v>
      </c>
      <c r="H7" s="5">
        <v>0.3592814371257485</v>
      </c>
      <c r="I7" s="5">
        <v>0.3592814371257485</v>
      </c>
      <c r="J7" s="5">
        <v>0.3592814371257485</v>
      </c>
      <c r="L7" s="11"/>
      <c r="M7" s="7" t="s">
        <v>21</v>
      </c>
      <c r="N7" s="3">
        <v>43983</v>
      </c>
      <c r="O7" s="5">
        <v>0.46289238445014208</v>
      </c>
      <c r="P7" s="5">
        <v>0.80589022757697459</v>
      </c>
      <c r="Q7" s="5">
        <v>0.65147453083109919</v>
      </c>
      <c r="R7" s="5">
        <v>0.43463835434638354</v>
      </c>
      <c r="S7" s="5">
        <v>0.3592814371257485</v>
      </c>
      <c r="T7" s="5">
        <v>0.3592814371257485</v>
      </c>
      <c r="U7" s="5">
        <v>0.3592814371257485</v>
      </c>
    </row>
    <row r="8" spans="1:21" ht="20.25" thickTop="1" thickBot="1">
      <c r="A8" s="11"/>
      <c r="B8" s="7" t="s">
        <v>21</v>
      </c>
      <c r="C8" s="3">
        <v>44013</v>
      </c>
      <c r="D8" s="5">
        <v>0.46275828928399809</v>
      </c>
      <c r="E8" s="5">
        <v>0.82017252820172526</v>
      </c>
      <c r="F8" s="5">
        <v>0.63129617192746812</v>
      </c>
      <c r="G8" s="5">
        <v>0.44540612516644473</v>
      </c>
      <c r="H8" s="5">
        <v>0.34882154882154881</v>
      </c>
      <c r="I8" s="5">
        <v>0.34882154882154881</v>
      </c>
      <c r="J8" s="5">
        <v>0.34882154882154881</v>
      </c>
      <c r="L8" s="11"/>
      <c r="M8" s="7" t="s">
        <v>21</v>
      </c>
      <c r="N8" s="3">
        <v>44013</v>
      </c>
      <c r="O8" s="5">
        <v>0.46275828928399809</v>
      </c>
      <c r="P8" s="5">
        <v>0.82017252820172526</v>
      </c>
      <c r="Q8" s="5">
        <v>0.63129617192746812</v>
      </c>
      <c r="R8" s="5">
        <v>0.44540612516644473</v>
      </c>
      <c r="S8" s="5">
        <v>0.34882154882154881</v>
      </c>
      <c r="T8" s="5">
        <v>0.34882154882154881</v>
      </c>
      <c r="U8" s="5">
        <v>0.34882154882154881</v>
      </c>
    </row>
    <row r="9" spans="1:21" ht="20.25" thickTop="1" thickBot="1">
      <c r="A9" s="11"/>
      <c r="B9" s="7" t="s">
        <v>21</v>
      </c>
      <c r="C9" s="3">
        <v>44044</v>
      </c>
      <c r="D9" s="5">
        <v>0.42441194311518499</v>
      </c>
      <c r="E9" s="5">
        <v>0.76149233844103936</v>
      </c>
      <c r="F9" s="5">
        <v>0.55183946488294311</v>
      </c>
      <c r="G9" s="5">
        <v>0.40146960587842351</v>
      </c>
      <c r="H9" s="5">
        <v>0.33444370419720187</v>
      </c>
      <c r="I9" s="5">
        <v>0.33444370419720187</v>
      </c>
      <c r="J9" s="5">
        <v>0.33444370419720187</v>
      </c>
      <c r="L9" s="11"/>
      <c r="M9" s="7" t="s">
        <v>21</v>
      </c>
      <c r="N9" s="3">
        <v>44044</v>
      </c>
      <c r="O9" s="5">
        <v>0.42441194311518499</v>
      </c>
      <c r="P9" s="5">
        <v>0.76149233844103936</v>
      </c>
      <c r="Q9" s="5">
        <v>0.55183946488294311</v>
      </c>
      <c r="R9" s="5">
        <v>0.40146960587842351</v>
      </c>
      <c r="S9" s="5">
        <v>0.33444370419720187</v>
      </c>
      <c r="T9" s="5">
        <v>0.33444370419720187</v>
      </c>
      <c r="U9" s="5">
        <v>0.33444370419720187</v>
      </c>
    </row>
    <row r="10" spans="1:21" ht="20.25" thickTop="1" thickBot="1">
      <c r="A10" s="11"/>
      <c r="B10" s="7" t="s">
        <v>21</v>
      </c>
      <c r="C10" s="3">
        <v>44075</v>
      </c>
      <c r="D10" s="5">
        <v>0.41895154336954649</v>
      </c>
      <c r="E10" s="5">
        <v>0.59433962264150941</v>
      </c>
      <c r="F10" s="5">
        <v>0.35792778649921508</v>
      </c>
      <c r="G10" s="5">
        <v>0.39565217391304347</v>
      </c>
      <c r="H10" s="5">
        <v>0.43780687397708673</v>
      </c>
      <c r="I10" s="5">
        <v>0.43780687397708673</v>
      </c>
      <c r="J10" s="5">
        <v>0.43780687397708673</v>
      </c>
      <c r="L10" s="11"/>
      <c r="M10" s="7" t="s">
        <v>21</v>
      </c>
      <c r="N10" s="3">
        <v>44075</v>
      </c>
      <c r="O10" s="5">
        <v>0.41895154336954649</v>
      </c>
      <c r="P10" s="5">
        <v>0.59433962264150941</v>
      </c>
      <c r="Q10" s="5">
        <v>0.35792778649921508</v>
      </c>
      <c r="R10" s="5">
        <v>0.39565217391304347</v>
      </c>
      <c r="S10" s="5">
        <v>0.43780687397708673</v>
      </c>
      <c r="T10" s="5">
        <v>0.43780687397708673</v>
      </c>
      <c r="U10" s="5">
        <v>0.43780687397708673</v>
      </c>
    </row>
    <row r="11" spans="1:21" ht="20.25" thickTop="1" thickBot="1">
      <c r="A11" s="11"/>
      <c r="B11" s="7" t="s">
        <v>21</v>
      </c>
      <c r="C11" s="3">
        <v>44105</v>
      </c>
      <c r="D11" s="5">
        <v>0.39770433905146318</v>
      </c>
      <c r="E11" s="5">
        <v>0.53775743707093826</v>
      </c>
      <c r="F11" s="5">
        <v>0.2264957264957265</v>
      </c>
      <c r="G11" s="5">
        <v>0.54161162483487446</v>
      </c>
      <c r="H11" s="5">
        <v>0.5344376634699215</v>
      </c>
      <c r="I11" s="5">
        <v>0.5344376634699215</v>
      </c>
      <c r="J11" s="5">
        <v>0.5344376634699215</v>
      </c>
      <c r="L11" s="11"/>
      <c r="M11" s="7" t="s">
        <v>21</v>
      </c>
      <c r="N11" s="3">
        <v>44105</v>
      </c>
      <c r="O11" s="5">
        <v>0.39770433905146318</v>
      </c>
      <c r="P11" s="5">
        <v>0.53775743707093826</v>
      </c>
      <c r="Q11" s="5">
        <v>0.2264957264957265</v>
      </c>
      <c r="R11" s="5">
        <v>0.54161162483487446</v>
      </c>
      <c r="S11" s="5">
        <v>0.5344376634699215</v>
      </c>
      <c r="T11" s="5">
        <v>0.5344376634699215</v>
      </c>
      <c r="U11" s="5">
        <v>0.5344376634699215</v>
      </c>
    </row>
    <row r="12" spans="1:21" ht="20.25" thickTop="1" thickBot="1">
      <c r="A12" s="11"/>
      <c r="B12" s="7" t="s">
        <v>21</v>
      </c>
      <c r="C12" s="3">
        <v>44136</v>
      </c>
      <c r="D12" s="5">
        <v>0.49821063394683024</v>
      </c>
      <c r="E12" s="5">
        <v>0.56453715775749669</v>
      </c>
      <c r="F12" s="5">
        <v>0.22192513368983957</v>
      </c>
      <c r="G12" s="5">
        <v>0.55342465753424652</v>
      </c>
      <c r="H12" s="5">
        <v>0.5160328113348247</v>
      </c>
      <c r="I12" s="5">
        <v>0.5160328113348247</v>
      </c>
      <c r="J12" s="5">
        <v>0.5160328113348247</v>
      </c>
      <c r="L12" s="11"/>
      <c r="M12" s="7" t="s">
        <v>21</v>
      </c>
      <c r="N12" s="3">
        <v>44136</v>
      </c>
      <c r="O12" s="5">
        <v>0.49821063394683024</v>
      </c>
      <c r="P12" s="5">
        <v>0.56453715775749669</v>
      </c>
      <c r="Q12" s="5">
        <v>0.22192513368983957</v>
      </c>
      <c r="R12" s="5">
        <v>0.55342465753424652</v>
      </c>
      <c r="S12" s="5">
        <v>0.5160328113348247</v>
      </c>
      <c r="T12" s="5">
        <v>0.5160328113348247</v>
      </c>
      <c r="U12" s="5">
        <v>0.5160328113348247</v>
      </c>
    </row>
    <row r="13" spans="1:21" ht="20.25" thickTop="1" thickBot="1">
      <c r="A13" s="11"/>
      <c r="B13" s="7" t="s">
        <v>21</v>
      </c>
      <c r="C13" s="3">
        <v>44166</v>
      </c>
      <c r="D13" s="5">
        <v>0.48606271777003485</v>
      </c>
      <c r="E13" s="5">
        <v>0.58608058608058611</v>
      </c>
      <c r="F13" s="5">
        <v>0.23513513513513515</v>
      </c>
      <c r="G13" s="5">
        <v>0.5852749301025163</v>
      </c>
      <c r="H13" s="5">
        <v>0.42269326683291769</v>
      </c>
      <c r="I13" s="5">
        <v>0.42269326683291769</v>
      </c>
      <c r="J13" s="5">
        <v>0.42269326683291769</v>
      </c>
      <c r="L13" s="11"/>
      <c r="M13" s="7" t="s">
        <v>21</v>
      </c>
      <c r="N13" s="3">
        <v>44166</v>
      </c>
      <c r="O13" s="5">
        <v>0.48606271777003485</v>
      </c>
      <c r="P13" s="5">
        <v>0.58608058608058611</v>
      </c>
      <c r="Q13" s="5">
        <v>0.23513513513513515</v>
      </c>
      <c r="R13" s="5">
        <v>0.5852749301025163</v>
      </c>
      <c r="S13" s="5">
        <v>0.42269326683291769</v>
      </c>
      <c r="T13" s="5">
        <v>0.42269326683291769</v>
      </c>
      <c r="U13" s="5">
        <v>0.42269326683291769</v>
      </c>
    </row>
    <row r="14" spans="1:21" ht="20.25" thickTop="1" thickBot="1">
      <c r="A14" s="11"/>
      <c r="B14" s="7" t="s">
        <v>16</v>
      </c>
      <c r="C14" s="3">
        <v>43831</v>
      </c>
      <c r="D14" s="5">
        <v>0.48796098750380984</v>
      </c>
      <c r="E14" s="5">
        <v>0.58912386706948638</v>
      </c>
      <c r="F14" s="5">
        <v>0.22141119221411193</v>
      </c>
      <c r="G14" s="5">
        <v>0.56335616438356162</v>
      </c>
      <c r="H14" s="5">
        <v>0.40319715808170514</v>
      </c>
      <c r="I14" s="5">
        <v>0.40319715808170514</v>
      </c>
      <c r="J14" s="5">
        <v>0.40319715808170514</v>
      </c>
      <c r="L14" s="11"/>
      <c r="M14" s="7" t="s">
        <v>16</v>
      </c>
      <c r="N14" s="3">
        <v>43831</v>
      </c>
      <c r="O14" s="5">
        <v>0.48796098750380984</v>
      </c>
      <c r="P14" s="5">
        <v>0.58912386706948638</v>
      </c>
      <c r="Q14" s="5">
        <v>0.22141119221411193</v>
      </c>
      <c r="R14" s="5">
        <v>0.56335616438356162</v>
      </c>
      <c r="S14" s="5">
        <v>0.40319715808170514</v>
      </c>
      <c r="T14" s="5">
        <v>0.40319715808170514</v>
      </c>
      <c r="U14" s="5">
        <v>0.40319715808170514</v>
      </c>
    </row>
    <row r="15" spans="1:21" ht="20.25" thickTop="1" thickBot="1">
      <c r="A15" s="11"/>
      <c r="B15" s="7" t="s">
        <v>16</v>
      </c>
      <c r="C15" s="3">
        <v>43862</v>
      </c>
      <c r="D15" s="5">
        <v>0.50219748022267796</v>
      </c>
      <c r="E15" s="5">
        <v>0.59183673469387754</v>
      </c>
      <c r="F15" s="5">
        <v>0.20289855072463769</v>
      </c>
      <c r="G15" s="5">
        <v>0.56168831168831168</v>
      </c>
      <c r="H15" s="5">
        <v>0.42385321100917434</v>
      </c>
      <c r="I15" s="5">
        <v>0.42385321100917434</v>
      </c>
      <c r="J15" s="5">
        <v>0.42385321100917434</v>
      </c>
      <c r="L15" s="11"/>
      <c r="M15" s="7" t="s">
        <v>16</v>
      </c>
      <c r="N15" s="3">
        <v>43862</v>
      </c>
      <c r="O15" s="5">
        <v>0.50219748022267796</v>
      </c>
      <c r="P15" s="5">
        <v>0.59183673469387754</v>
      </c>
      <c r="Q15" s="5">
        <v>0.20289855072463769</v>
      </c>
      <c r="R15" s="5">
        <v>0.56168831168831168</v>
      </c>
      <c r="S15" s="5">
        <v>0.42385321100917434</v>
      </c>
      <c r="T15" s="5">
        <v>0.42385321100917434</v>
      </c>
      <c r="U15" s="5">
        <v>0.42385321100917434</v>
      </c>
    </row>
    <row r="16" spans="1:21" ht="20.25" thickTop="1" thickBot="1">
      <c r="A16" s="11"/>
      <c r="B16" s="7" t="s">
        <v>16</v>
      </c>
      <c r="C16" s="3">
        <v>43891</v>
      </c>
      <c r="D16" s="5">
        <v>0.70976101353296861</v>
      </c>
      <c r="E16" s="5">
        <v>0.56898192197906761</v>
      </c>
      <c r="F16" s="5">
        <v>0.19068736141906872</v>
      </c>
      <c r="G16" s="5">
        <v>0.56940063091482651</v>
      </c>
      <c r="H16" s="5">
        <v>0.36731634182908546</v>
      </c>
      <c r="I16" s="5">
        <v>0.36731634182908546</v>
      </c>
      <c r="J16" s="5">
        <v>0.36731634182908546</v>
      </c>
      <c r="L16" s="11"/>
      <c r="M16" s="7" t="s">
        <v>16</v>
      </c>
      <c r="N16" s="3">
        <v>43891</v>
      </c>
      <c r="O16" s="5">
        <v>0.70976101353296861</v>
      </c>
      <c r="P16" s="5">
        <v>0.56898192197906761</v>
      </c>
      <c r="Q16" s="5">
        <v>0.19068736141906872</v>
      </c>
      <c r="R16" s="5">
        <v>0.56940063091482651</v>
      </c>
      <c r="S16" s="5">
        <v>0.36731634182908546</v>
      </c>
      <c r="T16" s="5">
        <v>0.36731634182908546</v>
      </c>
      <c r="U16" s="5">
        <v>0.36731634182908546</v>
      </c>
    </row>
    <row r="17" spans="1:21" ht="20.25" thickTop="1" thickBot="1">
      <c r="A17" s="11"/>
      <c r="B17" s="7" t="s">
        <v>16</v>
      </c>
      <c r="C17" s="3">
        <v>43922</v>
      </c>
      <c r="D17" s="5">
        <v>0.60214051161470794</v>
      </c>
      <c r="E17" s="5">
        <v>0.46649260226283723</v>
      </c>
      <c r="F17" s="5">
        <v>0.16777041942604856</v>
      </c>
      <c r="G17" s="5">
        <v>0.52763058289174869</v>
      </c>
      <c r="H17" s="5">
        <v>0.28516624040920718</v>
      </c>
      <c r="I17" s="5">
        <v>0.28516624040920718</v>
      </c>
      <c r="J17" s="5">
        <v>0.28516624040920718</v>
      </c>
      <c r="L17" s="11"/>
      <c r="M17" s="7" t="s">
        <v>16</v>
      </c>
      <c r="N17" s="3">
        <v>43922</v>
      </c>
      <c r="O17" s="5">
        <v>0.60214051161470794</v>
      </c>
      <c r="P17" s="5">
        <v>0.46649260226283723</v>
      </c>
      <c r="Q17" s="5">
        <v>0.16777041942604856</v>
      </c>
      <c r="R17" s="5">
        <v>0.52763058289174869</v>
      </c>
      <c r="S17" s="5">
        <v>0.28516624040920718</v>
      </c>
      <c r="T17" s="5">
        <v>0.28516624040920718</v>
      </c>
      <c r="U17" s="5">
        <v>0.28516624040920718</v>
      </c>
    </row>
    <row r="18" spans="1:21" ht="20.25" thickTop="1" thickBot="1">
      <c r="A18" s="11"/>
      <c r="B18" s="7" t="s">
        <v>16</v>
      </c>
      <c r="C18" s="3">
        <v>43952</v>
      </c>
      <c r="D18" s="5">
        <v>0.60739585090234438</v>
      </c>
      <c r="E18" s="5">
        <v>0.34302325581395349</v>
      </c>
      <c r="F18" s="5">
        <v>0.18478260869565216</v>
      </c>
      <c r="G18" s="5">
        <v>0.45178571428571429</v>
      </c>
      <c r="H18" s="5">
        <v>0.37881873727087578</v>
      </c>
      <c r="I18" s="5">
        <v>0.37881873727087578</v>
      </c>
      <c r="J18" s="5">
        <v>0.37881873727087578</v>
      </c>
      <c r="L18" s="11"/>
      <c r="M18" s="7" t="s">
        <v>16</v>
      </c>
      <c r="N18" s="3">
        <v>43952</v>
      </c>
      <c r="O18" s="5">
        <v>0.60739585090234438</v>
      </c>
      <c r="P18" s="5">
        <v>0.34302325581395349</v>
      </c>
      <c r="Q18" s="5">
        <v>0.18478260869565216</v>
      </c>
      <c r="R18" s="5">
        <v>0.45178571428571429</v>
      </c>
      <c r="S18" s="5">
        <v>0.37881873727087578</v>
      </c>
      <c r="T18" s="5">
        <v>0.37881873727087578</v>
      </c>
      <c r="U18" s="5">
        <v>0.37881873727087578</v>
      </c>
    </row>
    <row r="19" spans="1:21" ht="20.25" thickTop="1" thickBot="1">
      <c r="A19" s="11"/>
      <c r="B19" s="7" t="s">
        <v>16</v>
      </c>
      <c r="C19" s="3">
        <v>43983</v>
      </c>
      <c r="D19" s="5">
        <v>0.5242571446596429</v>
      </c>
      <c r="E19" s="5">
        <v>0.48571428571428571</v>
      </c>
      <c r="F19" s="5">
        <v>0.36206896551724138</v>
      </c>
      <c r="G19" s="5">
        <v>0.60194174757281549</v>
      </c>
      <c r="H19" s="5">
        <v>0.62765957446808507</v>
      </c>
      <c r="I19" s="5">
        <v>0.62765957446808507</v>
      </c>
      <c r="J19" s="5">
        <v>0.62765957446808507</v>
      </c>
      <c r="L19" s="11"/>
      <c r="M19" s="7" t="s">
        <v>16</v>
      </c>
      <c r="N19" s="3">
        <v>43983</v>
      </c>
      <c r="O19" s="5">
        <v>0.5242571446596429</v>
      </c>
      <c r="P19" s="5">
        <v>0.48571428571428571</v>
      </c>
      <c r="Q19" s="5">
        <v>0.36206896551724138</v>
      </c>
      <c r="R19" s="5">
        <v>0.60194174757281549</v>
      </c>
      <c r="S19" s="5">
        <v>0.62765957446808507</v>
      </c>
      <c r="T19" s="5">
        <v>0.62765957446808507</v>
      </c>
      <c r="U19" s="5">
        <v>0.62765957446808507</v>
      </c>
    </row>
    <row r="20" spans="1:21" ht="20.25" thickTop="1" thickBot="1">
      <c r="A20" s="11"/>
      <c r="B20" s="7" t="s">
        <v>16</v>
      </c>
      <c r="C20" s="3">
        <v>44013</v>
      </c>
      <c r="D20" s="5">
        <v>0.59771754636233954</v>
      </c>
      <c r="E20" s="5">
        <v>0.55414012738853502</v>
      </c>
      <c r="F20" s="5">
        <v>0.33734939759036142</v>
      </c>
      <c r="G20" s="5">
        <v>0.6953125</v>
      </c>
      <c r="H20" s="5">
        <v>0.62235649546827798</v>
      </c>
      <c r="I20" s="5">
        <v>0.62235649546827798</v>
      </c>
      <c r="J20" s="5">
        <v>0.62235649546827798</v>
      </c>
      <c r="L20" s="11"/>
      <c r="M20" s="7" t="s">
        <v>16</v>
      </c>
      <c r="N20" s="3">
        <v>44013</v>
      </c>
      <c r="O20" s="5">
        <v>0.59771754636233954</v>
      </c>
      <c r="P20" s="5">
        <v>0.55414012738853502</v>
      </c>
      <c r="Q20" s="5">
        <v>0.33734939759036142</v>
      </c>
      <c r="R20" s="5">
        <v>0.6953125</v>
      </c>
      <c r="S20" s="5">
        <v>0.62235649546827798</v>
      </c>
      <c r="T20" s="5">
        <v>0.62235649546827798</v>
      </c>
      <c r="U20" s="5">
        <v>0.62235649546827798</v>
      </c>
    </row>
    <row r="21" spans="1:21" ht="20.25" thickTop="1" thickBot="1">
      <c r="A21" s="11"/>
      <c r="B21" s="7" t="s">
        <v>16</v>
      </c>
      <c r="C21" s="3">
        <v>44044</v>
      </c>
      <c r="D21" s="5">
        <v>0.55208333333333337</v>
      </c>
      <c r="E21" s="5">
        <v>0.56470588235294117</v>
      </c>
      <c r="F21" s="5">
        <v>0.30666666666666664</v>
      </c>
      <c r="G21" s="5">
        <v>0.68518518518518523</v>
      </c>
      <c r="H21" s="5">
        <v>0.5092592592592593</v>
      </c>
      <c r="I21" s="5">
        <v>0.5092592592592593</v>
      </c>
      <c r="J21" s="5">
        <v>0.5092592592592593</v>
      </c>
      <c r="L21" s="11"/>
      <c r="M21" s="7" t="s">
        <v>16</v>
      </c>
      <c r="N21" s="3">
        <v>44044</v>
      </c>
      <c r="O21" s="5">
        <v>0.55208333333333337</v>
      </c>
      <c r="P21" s="5">
        <v>0.56470588235294117</v>
      </c>
      <c r="Q21" s="5">
        <v>0.30666666666666664</v>
      </c>
      <c r="R21" s="5">
        <v>0.68518518518518523</v>
      </c>
      <c r="S21" s="5">
        <v>0.5092592592592593</v>
      </c>
      <c r="T21" s="5">
        <v>0.5092592592592593</v>
      </c>
      <c r="U21" s="5">
        <v>0.5092592592592593</v>
      </c>
    </row>
    <row r="22" spans="1:21" ht="20.25" thickTop="1" thickBot="1">
      <c r="A22" s="11"/>
      <c r="B22" s="7" t="s">
        <v>16</v>
      </c>
      <c r="C22" s="3">
        <v>44075</v>
      </c>
      <c r="D22" s="5">
        <v>0.570264765784114</v>
      </c>
      <c r="E22" s="5">
        <v>0.59195402298850575</v>
      </c>
      <c r="F22" s="5">
        <v>0.26666666666666666</v>
      </c>
      <c r="G22" s="5">
        <v>0.68141592920353977</v>
      </c>
      <c r="H22" s="5">
        <v>0.4943820224719101</v>
      </c>
      <c r="I22" s="5">
        <v>0.4943820224719101</v>
      </c>
      <c r="J22" s="5">
        <v>0.4943820224719101</v>
      </c>
      <c r="L22" s="11"/>
      <c r="M22" s="7" t="s">
        <v>16</v>
      </c>
      <c r="N22" s="3">
        <v>44075</v>
      </c>
      <c r="O22" s="5">
        <v>0.570264765784114</v>
      </c>
      <c r="P22" s="5">
        <v>0.59195402298850575</v>
      </c>
      <c r="Q22" s="5">
        <v>0.26666666666666666</v>
      </c>
      <c r="R22" s="5">
        <v>0.68141592920353977</v>
      </c>
      <c r="S22" s="5">
        <v>0.4943820224719101</v>
      </c>
      <c r="T22" s="5">
        <v>0.4943820224719101</v>
      </c>
      <c r="U22" s="5">
        <v>0.4943820224719101</v>
      </c>
    </row>
    <row r="23" spans="1:21" ht="20.25" thickTop="1" thickBot="1">
      <c r="A23" s="11"/>
      <c r="B23" s="7" t="s">
        <v>16</v>
      </c>
      <c r="C23" s="3">
        <v>44105</v>
      </c>
      <c r="D23" s="5">
        <v>0.56263269639065816</v>
      </c>
      <c r="E23" s="5">
        <v>0.59281437125748504</v>
      </c>
      <c r="F23" s="5">
        <v>0.2153846153846154</v>
      </c>
      <c r="G23" s="5">
        <v>0.63636363636363635</v>
      </c>
      <c r="H23" s="5">
        <v>0.52380952380952384</v>
      </c>
      <c r="I23" s="5">
        <v>0.52380952380952384</v>
      </c>
      <c r="J23" s="5">
        <v>0.52380952380952384</v>
      </c>
      <c r="L23" s="11"/>
      <c r="M23" s="7" t="s">
        <v>16</v>
      </c>
      <c r="N23" s="3">
        <v>44105</v>
      </c>
      <c r="O23" s="5">
        <v>0.56263269639065816</v>
      </c>
      <c r="P23" s="5">
        <v>0.59281437125748504</v>
      </c>
      <c r="Q23" s="5">
        <v>0.2153846153846154</v>
      </c>
      <c r="R23" s="5">
        <v>0.63636363636363635</v>
      </c>
      <c r="S23" s="5">
        <v>0.52380952380952384</v>
      </c>
      <c r="T23" s="5">
        <v>0.52380952380952384</v>
      </c>
      <c r="U23" s="5">
        <v>0.52380952380952384</v>
      </c>
    </row>
    <row r="24" spans="1:21" ht="20.25" thickTop="1" thickBot="1">
      <c r="A24" s="11"/>
      <c r="B24" s="7" t="s">
        <v>16</v>
      </c>
      <c r="C24" s="3">
        <v>44136</v>
      </c>
      <c r="D24" s="5">
        <v>0.5431034482758621</v>
      </c>
      <c r="E24" s="5">
        <v>0.601123595505618</v>
      </c>
      <c r="F24" s="5">
        <v>0.16666666666666666</v>
      </c>
      <c r="G24" s="5">
        <v>0.58333333333333337</v>
      </c>
      <c r="H24" s="5">
        <v>0.50574712643678166</v>
      </c>
      <c r="I24" s="5">
        <v>0.50574712643678166</v>
      </c>
      <c r="J24" s="5">
        <v>0.50574712643678166</v>
      </c>
      <c r="L24" s="11"/>
      <c r="M24" s="7" t="s">
        <v>16</v>
      </c>
      <c r="N24" s="3">
        <v>44136</v>
      </c>
      <c r="O24" s="5">
        <v>0.5431034482758621</v>
      </c>
      <c r="P24" s="5">
        <v>0.601123595505618</v>
      </c>
      <c r="Q24" s="5">
        <v>0.16666666666666666</v>
      </c>
      <c r="R24" s="5">
        <v>0.58333333333333337</v>
      </c>
      <c r="S24" s="5">
        <v>0.50574712643678166</v>
      </c>
      <c r="T24" s="5">
        <v>0.50574712643678166</v>
      </c>
      <c r="U24" s="5">
        <v>0.50574712643678166</v>
      </c>
    </row>
    <row r="25" spans="1:21" ht="20.25" thickTop="1" thickBot="1">
      <c r="A25" s="11"/>
      <c r="B25" s="7" t="s">
        <v>16</v>
      </c>
      <c r="C25" s="3">
        <v>44166</v>
      </c>
      <c r="D25" s="5">
        <v>0.53940886699507384</v>
      </c>
      <c r="E25" s="5">
        <v>0.52849740932642486</v>
      </c>
      <c r="F25" s="5">
        <v>0.2</v>
      </c>
      <c r="G25" s="5">
        <v>0.60465116279069764</v>
      </c>
      <c r="H25" s="5">
        <v>0.51063829787234039</v>
      </c>
      <c r="I25" s="5">
        <v>0.51063829787234039</v>
      </c>
      <c r="J25" s="5">
        <v>0.51063829787234039</v>
      </c>
      <c r="L25" s="11"/>
      <c r="M25" s="7" t="s">
        <v>16</v>
      </c>
      <c r="N25" s="3">
        <v>44166</v>
      </c>
      <c r="O25" s="5">
        <v>0.53940886699507384</v>
      </c>
      <c r="P25" s="5">
        <v>0.52849740932642486</v>
      </c>
      <c r="Q25" s="5">
        <v>0.2</v>
      </c>
      <c r="R25" s="5">
        <v>0.60465116279069764</v>
      </c>
      <c r="S25" s="5">
        <v>0.51063829787234039</v>
      </c>
      <c r="T25" s="5">
        <v>0.51063829787234039</v>
      </c>
      <c r="U25" s="5">
        <v>0.51063829787234039</v>
      </c>
    </row>
    <row r="26" spans="1:21" ht="20.25" thickTop="1" thickBot="1">
      <c r="A26" s="11"/>
      <c r="B26" s="7" t="s">
        <v>17</v>
      </c>
      <c r="C26" s="3">
        <v>43831</v>
      </c>
      <c r="D26" s="5">
        <v>0.55833333333333335</v>
      </c>
      <c r="E26" s="5">
        <v>0.42352941176470588</v>
      </c>
      <c r="F26" s="5">
        <v>0.22448979591836735</v>
      </c>
      <c r="G26" s="5">
        <v>0.54347826086956519</v>
      </c>
      <c r="H26" s="5">
        <v>0.56692913385826771</v>
      </c>
      <c r="I26" s="5">
        <v>0.56692913385826771</v>
      </c>
      <c r="J26" s="5">
        <v>0.56692913385826771</v>
      </c>
      <c r="L26" s="11"/>
      <c r="M26" s="7" t="s">
        <v>17</v>
      </c>
      <c r="N26" s="3">
        <v>43831</v>
      </c>
      <c r="O26" s="5">
        <v>0.55833333333333335</v>
      </c>
      <c r="P26" s="5">
        <v>0.42352941176470588</v>
      </c>
      <c r="Q26" s="5">
        <v>0.22448979591836735</v>
      </c>
      <c r="R26" s="5">
        <v>0.54347826086956519</v>
      </c>
      <c r="S26" s="5">
        <v>0.56692913385826771</v>
      </c>
      <c r="T26" s="5">
        <v>0.56692913385826771</v>
      </c>
      <c r="U26" s="5">
        <v>0.56692913385826771</v>
      </c>
    </row>
    <row r="27" spans="1:21" ht="20.25" thickTop="1" thickBot="1">
      <c r="A27" s="11"/>
      <c r="B27" s="7" t="s">
        <v>17</v>
      </c>
      <c r="C27" s="3">
        <v>43862</v>
      </c>
      <c r="D27" s="5">
        <v>0.54635761589403975</v>
      </c>
      <c r="E27" s="5">
        <v>0.68</v>
      </c>
      <c r="F27" s="5">
        <v>0.2</v>
      </c>
      <c r="G27" s="5">
        <v>0.64583333333333337</v>
      </c>
      <c r="H27" s="5">
        <v>0.56834532374100721</v>
      </c>
      <c r="I27" s="5">
        <v>0.56834532374100721</v>
      </c>
      <c r="J27" s="5">
        <v>0.56834532374100721</v>
      </c>
      <c r="L27" s="11"/>
      <c r="M27" s="7" t="s">
        <v>17</v>
      </c>
      <c r="N27" s="3">
        <v>43862</v>
      </c>
      <c r="O27" s="5">
        <v>0.54635761589403975</v>
      </c>
      <c r="P27" s="5">
        <v>0.68</v>
      </c>
      <c r="Q27" s="5">
        <v>0.2</v>
      </c>
      <c r="R27" s="5">
        <v>0.64583333333333337</v>
      </c>
      <c r="S27" s="5">
        <v>0.56834532374100721</v>
      </c>
      <c r="T27" s="5">
        <v>0.56834532374100721</v>
      </c>
      <c r="U27" s="5">
        <v>0.56834532374100721</v>
      </c>
    </row>
    <row r="28" spans="1:21" ht="20.25" thickTop="1" thickBot="1">
      <c r="A28" s="11"/>
      <c r="B28" s="7" t="s">
        <v>17</v>
      </c>
      <c r="C28" s="3">
        <v>43891</v>
      </c>
      <c r="D28" s="5">
        <v>0.5859375</v>
      </c>
      <c r="E28" s="5">
        <v>0.55319148936170215</v>
      </c>
      <c r="F28" s="5">
        <v>0.2</v>
      </c>
      <c r="G28" s="5">
        <v>0.64150943396226412</v>
      </c>
      <c r="H28" s="5">
        <v>0.55844155844155841</v>
      </c>
      <c r="I28" s="5">
        <v>0.55844155844155841</v>
      </c>
      <c r="J28" s="5">
        <v>0.55844155844155841</v>
      </c>
      <c r="L28" s="11"/>
      <c r="M28" s="7" t="s">
        <v>17</v>
      </c>
      <c r="N28" s="3">
        <v>43891</v>
      </c>
      <c r="O28" s="5">
        <v>0.5859375</v>
      </c>
      <c r="P28" s="5">
        <v>0.55319148936170215</v>
      </c>
      <c r="Q28" s="5">
        <v>0.2</v>
      </c>
      <c r="R28" s="5">
        <v>0.64150943396226412</v>
      </c>
      <c r="S28" s="5">
        <v>0.55844155844155841</v>
      </c>
      <c r="T28" s="5">
        <v>0.55844155844155841</v>
      </c>
      <c r="U28" s="5">
        <v>0.55844155844155841</v>
      </c>
    </row>
    <row r="29" spans="1:21" ht="20.25" thickTop="1" thickBot="1">
      <c r="A29" s="11"/>
      <c r="B29" s="7" t="s">
        <v>17</v>
      </c>
      <c r="C29" s="3">
        <v>43922</v>
      </c>
      <c r="D29" s="5">
        <v>0.56050955414012738</v>
      </c>
      <c r="E29" s="5">
        <v>0.56097560975609762</v>
      </c>
      <c r="F29" s="5">
        <v>0.4</v>
      </c>
      <c r="G29" s="5">
        <v>0.7407407407407407</v>
      </c>
      <c r="H29" s="5">
        <v>0.41095890410958902</v>
      </c>
      <c r="I29" s="5">
        <v>0.41095890410958902</v>
      </c>
      <c r="J29" s="5">
        <v>0.41095890410958902</v>
      </c>
      <c r="L29" s="11"/>
      <c r="M29" s="7" t="s">
        <v>17</v>
      </c>
      <c r="N29" s="3">
        <v>43922</v>
      </c>
      <c r="O29" s="5">
        <v>0.56050955414012738</v>
      </c>
      <c r="P29" s="5">
        <v>0.56097560975609762</v>
      </c>
      <c r="Q29" s="5">
        <v>0.4</v>
      </c>
      <c r="R29" s="5">
        <v>0.7407407407407407</v>
      </c>
      <c r="S29" s="5">
        <v>0.41095890410958902</v>
      </c>
      <c r="T29" s="5">
        <v>0.41095890410958902</v>
      </c>
      <c r="U29" s="5">
        <v>0.41095890410958902</v>
      </c>
    </row>
    <row r="30" spans="1:21" ht="20.25" thickTop="1" thickBot="1">
      <c r="A30" s="11"/>
      <c r="B30" s="7" t="s">
        <v>17</v>
      </c>
      <c r="C30" s="3">
        <v>43952</v>
      </c>
      <c r="D30" s="5">
        <v>0.6071428571428571</v>
      </c>
      <c r="E30" s="5">
        <v>0.47499999999999998</v>
      </c>
      <c r="F30" s="5">
        <v>0.48</v>
      </c>
      <c r="G30" s="5">
        <v>0.72</v>
      </c>
      <c r="H30" s="5">
        <v>0.47058823529411764</v>
      </c>
      <c r="I30" s="5">
        <v>0.47058823529411764</v>
      </c>
      <c r="J30" s="5">
        <v>0.47058823529411764</v>
      </c>
      <c r="L30" s="11"/>
      <c r="M30" s="7" t="s">
        <v>17</v>
      </c>
      <c r="N30" s="3">
        <v>43952</v>
      </c>
      <c r="O30" s="5">
        <v>0.6071428571428571</v>
      </c>
      <c r="P30" s="5">
        <v>0.47499999999999998</v>
      </c>
      <c r="Q30" s="5">
        <v>0.48</v>
      </c>
      <c r="R30" s="5">
        <v>0.72</v>
      </c>
      <c r="S30" s="5">
        <v>0.47058823529411764</v>
      </c>
      <c r="T30" s="5">
        <v>0.47058823529411764</v>
      </c>
      <c r="U30" s="5">
        <v>0.47058823529411764</v>
      </c>
    </row>
    <row r="31" spans="1:21" ht="20.25" thickTop="1" thickBot="1">
      <c r="A31" s="11"/>
      <c r="B31" s="7" t="s">
        <v>17</v>
      </c>
      <c r="C31" s="3">
        <v>43983</v>
      </c>
      <c r="D31" s="5">
        <v>0.61111111111111116</v>
      </c>
      <c r="E31" s="5">
        <v>0.6</v>
      </c>
      <c r="F31" s="5">
        <v>0.55000000000000004</v>
      </c>
      <c r="G31" s="5">
        <v>0.65217391304347827</v>
      </c>
      <c r="H31" s="5">
        <v>0.42857142857142855</v>
      </c>
      <c r="I31" s="5">
        <v>0.42857142857142855</v>
      </c>
      <c r="J31" s="5">
        <v>0.42857142857142855</v>
      </c>
      <c r="L31" s="11"/>
      <c r="M31" s="7" t="s">
        <v>17</v>
      </c>
      <c r="N31" s="3">
        <v>43983</v>
      </c>
      <c r="O31" s="5">
        <v>0.61111111111111116</v>
      </c>
      <c r="P31" s="5">
        <v>0.6</v>
      </c>
      <c r="Q31" s="5">
        <v>0.55000000000000004</v>
      </c>
      <c r="R31" s="5">
        <v>0.65217391304347827</v>
      </c>
      <c r="S31" s="5">
        <v>0.42857142857142855</v>
      </c>
      <c r="T31" s="5">
        <v>0.42857142857142855</v>
      </c>
      <c r="U31" s="5">
        <v>0.42857142857142855</v>
      </c>
    </row>
    <row r="32" spans="1:21" ht="20.25" thickTop="1" thickBot="1">
      <c r="A32" s="11"/>
      <c r="B32" s="7" t="s">
        <v>17</v>
      </c>
      <c r="C32" s="3">
        <v>44013</v>
      </c>
      <c r="D32" s="5">
        <v>0.5757575757575758</v>
      </c>
      <c r="E32" s="5">
        <v>0.6333333333333333</v>
      </c>
      <c r="F32" s="5">
        <v>0.44444444444444442</v>
      </c>
      <c r="G32" s="5">
        <v>0.73076923076923073</v>
      </c>
      <c r="H32" s="5">
        <v>0.4</v>
      </c>
      <c r="I32" s="5">
        <v>0.4</v>
      </c>
      <c r="J32" s="5">
        <v>0.4</v>
      </c>
      <c r="L32" s="11"/>
      <c r="M32" s="7" t="s">
        <v>17</v>
      </c>
      <c r="N32" s="3">
        <v>44013</v>
      </c>
      <c r="O32" s="5">
        <v>0.5757575757575758</v>
      </c>
      <c r="P32" s="5">
        <v>0.6333333333333333</v>
      </c>
      <c r="Q32" s="5">
        <v>0.44444444444444442</v>
      </c>
      <c r="R32" s="5">
        <v>0.73076923076923073</v>
      </c>
      <c r="S32" s="5">
        <v>0.4</v>
      </c>
      <c r="T32" s="5">
        <v>0.4</v>
      </c>
      <c r="U32" s="5">
        <v>0.4</v>
      </c>
    </row>
    <row r="33" spans="1:21" ht="20.25" thickTop="1" thickBot="1">
      <c r="A33" s="11"/>
      <c r="B33" s="7" t="s">
        <v>17</v>
      </c>
      <c r="C33" s="3">
        <v>44044</v>
      </c>
      <c r="D33" s="5">
        <v>0.5</v>
      </c>
      <c r="E33" s="5">
        <v>0.51515151515151514</v>
      </c>
      <c r="F33" s="5">
        <v>0.41666666666666669</v>
      </c>
      <c r="G33" s="5">
        <v>0.73076923076923073</v>
      </c>
      <c r="H33" s="5">
        <v>0.2857142857142857</v>
      </c>
      <c r="I33" s="5">
        <v>0.2857142857142857</v>
      </c>
      <c r="J33" s="5">
        <v>0.2857142857142857</v>
      </c>
      <c r="L33" s="11"/>
      <c r="M33" s="7" t="s">
        <v>17</v>
      </c>
      <c r="N33" s="3">
        <v>44044</v>
      </c>
      <c r="O33" s="5">
        <v>0.5</v>
      </c>
      <c r="P33" s="5">
        <v>0.51515151515151514</v>
      </c>
      <c r="Q33" s="5">
        <v>0.41666666666666669</v>
      </c>
      <c r="R33" s="5">
        <v>0.73076923076923073</v>
      </c>
      <c r="S33" s="5">
        <v>0.2857142857142857</v>
      </c>
      <c r="T33" s="5">
        <v>0.2857142857142857</v>
      </c>
      <c r="U33" s="5">
        <v>0.2857142857142857</v>
      </c>
    </row>
    <row r="34" spans="1:21" ht="20.25" thickTop="1" thickBot="1">
      <c r="A34" s="11"/>
      <c r="B34" s="7" t="s">
        <v>17</v>
      </c>
      <c r="C34" s="3">
        <v>44075</v>
      </c>
      <c r="D34" s="5">
        <v>0.5</v>
      </c>
      <c r="E34" s="5">
        <v>0.51515151515151514</v>
      </c>
      <c r="F34" s="5">
        <v>0.41666666666666669</v>
      </c>
      <c r="G34" s="5">
        <v>0.73076923076923073</v>
      </c>
      <c r="H34" s="5">
        <v>0.2857142857142857</v>
      </c>
      <c r="I34" s="5">
        <v>0.2857142857142857</v>
      </c>
      <c r="J34" s="5">
        <v>0.2857142857142857</v>
      </c>
      <c r="L34" s="11"/>
      <c r="M34" s="7" t="s">
        <v>17</v>
      </c>
      <c r="N34" s="3">
        <v>44075</v>
      </c>
      <c r="O34" s="5">
        <v>0.5</v>
      </c>
      <c r="P34" s="5">
        <v>0.51515151515151514</v>
      </c>
      <c r="Q34" s="5">
        <v>0.41666666666666669</v>
      </c>
      <c r="R34" s="5">
        <v>0.73076923076923073</v>
      </c>
      <c r="S34" s="5">
        <v>0.2857142857142857</v>
      </c>
      <c r="T34" s="5">
        <v>0.2857142857142857</v>
      </c>
      <c r="U34" s="5">
        <v>0.2857142857142857</v>
      </c>
    </row>
    <row r="35" spans="1:21" ht="20.25" thickTop="1" thickBot="1">
      <c r="A35" s="11"/>
      <c r="B35" s="7" t="s">
        <v>17</v>
      </c>
      <c r="C35" s="3">
        <v>44105</v>
      </c>
      <c r="D35" s="5">
        <v>0.5</v>
      </c>
      <c r="E35" s="5">
        <v>0.51515151515151514</v>
      </c>
      <c r="F35" s="5">
        <v>0.41666666666666669</v>
      </c>
      <c r="G35" s="5">
        <v>0.73076923076923073</v>
      </c>
      <c r="H35" s="5">
        <v>0.2857142857142857</v>
      </c>
      <c r="I35" s="5">
        <v>0.2857142857142857</v>
      </c>
      <c r="J35" s="5">
        <v>0.2857142857142857</v>
      </c>
      <c r="L35" s="11"/>
      <c r="M35" s="7" t="s">
        <v>17</v>
      </c>
      <c r="N35" s="3">
        <v>44105</v>
      </c>
      <c r="O35" s="5">
        <v>0.5</v>
      </c>
      <c r="P35" s="5">
        <v>0.51515151515151514</v>
      </c>
      <c r="Q35" s="5">
        <v>0.41666666666666669</v>
      </c>
      <c r="R35" s="5">
        <v>0.73076923076923073</v>
      </c>
      <c r="S35" s="5">
        <v>0.2857142857142857</v>
      </c>
      <c r="T35" s="5">
        <v>0.2857142857142857</v>
      </c>
      <c r="U35" s="5">
        <v>0.2857142857142857</v>
      </c>
    </row>
    <row r="36" spans="1:21" ht="20.25" thickTop="1" thickBot="1">
      <c r="A36" s="11"/>
      <c r="B36" s="7" t="s">
        <v>17</v>
      </c>
      <c r="C36" s="3">
        <v>44136</v>
      </c>
      <c r="D36" s="5">
        <v>0.5</v>
      </c>
      <c r="E36" s="5">
        <v>0.51515151515151514</v>
      </c>
      <c r="F36" s="5">
        <v>0.41666666666666669</v>
      </c>
      <c r="G36" s="5">
        <v>0.73076923076923073</v>
      </c>
      <c r="H36" s="5">
        <v>0.2857142857142857</v>
      </c>
      <c r="I36" s="5">
        <v>0.2857142857142857</v>
      </c>
      <c r="J36" s="5">
        <v>0.2857142857142857</v>
      </c>
      <c r="L36" s="11"/>
      <c r="M36" s="7" t="s">
        <v>17</v>
      </c>
      <c r="N36" s="3">
        <v>44136</v>
      </c>
      <c r="O36" s="5">
        <v>0.5</v>
      </c>
      <c r="P36" s="5">
        <v>0.51515151515151514</v>
      </c>
      <c r="Q36" s="5">
        <v>0.41666666666666669</v>
      </c>
      <c r="R36" s="5">
        <v>0.73076923076923073</v>
      </c>
      <c r="S36" s="5">
        <v>0.2857142857142857</v>
      </c>
      <c r="T36" s="5">
        <v>0.2857142857142857</v>
      </c>
      <c r="U36" s="5">
        <v>0.2857142857142857</v>
      </c>
    </row>
    <row r="37" spans="1:21" ht="20.25" thickTop="1" thickBot="1">
      <c r="A37" s="11"/>
      <c r="B37" s="7" t="s">
        <v>17</v>
      </c>
      <c r="C37" s="3">
        <v>44166</v>
      </c>
      <c r="D37" s="5">
        <v>0.5</v>
      </c>
      <c r="E37" s="5">
        <v>0.51515151515151514</v>
      </c>
      <c r="F37" s="5">
        <v>0.41666666666666669</v>
      </c>
      <c r="G37" s="5">
        <v>0.73076923076923073</v>
      </c>
      <c r="H37" s="5">
        <v>0.2857142857142857</v>
      </c>
      <c r="I37" s="5">
        <v>0.2857142857142857</v>
      </c>
      <c r="J37" s="5">
        <v>0.2857142857142857</v>
      </c>
      <c r="L37" s="11"/>
      <c r="M37" s="7" t="s">
        <v>17</v>
      </c>
      <c r="N37" s="3">
        <v>44166</v>
      </c>
      <c r="O37" s="5">
        <v>0.5</v>
      </c>
      <c r="P37" s="5">
        <v>0.51515151515151514</v>
      </c>
      <c r="Q37" s="5">
        <v>0.41666666666666669</v>
      </c>
      <c r="R37" s="5">
        <v>0.73076923076923073</v>
      </c>
      <c r="S37" s="5">
        <v>0.2857142857142857</v>
      </c>
      <c r="T37" s="5">
        <v>0.2857142857142857</v>
      </c>
      <c r="U37" s="5">
        <v>0.2857142857142857</v>
      </c>
    </row>
    <row r="38" spans="1:21" ht="20.25" thickTop="1" thickBot="1">
      <c r="A38" s="11"/>
      <c r="B38" s="7" t="s">
        <v>18</v>
      </c>
      <c r="C38" s="3">
        <v>43831</v>
      </c>
      <c r="D38" s="5">
        <v>0.5</v>
      </c>
      <c r="E38" s="5">
        <v>0.51515151515151514</v>
      </c>
      <c r="F38" s="5">
        <v>0.41666666666666669</v>
      </c>
      <c r="G38" s="5">
        <v>0.73076923076923073</v>
      </c>
      <c r="H38" s="5">
        <v>0.2857142857142857</v>
      </c>
      <c r="I38" s="5">
        <v>0.2857142857142857</v>
      </c>
      <c r="J38" s="5">
        <v>0.2857142857142857</v>
      </c>
      <c r="L38" s="11"/>
      <c r="M38" s="7" t="s">
        <v>18</v>
      </c>
      <c r="N38" s="3">
        <v>43831</v>
      </c>
      <c r="O38" s="5">
        <v>0.5</v>
      </c>
      <c r="P38" s="5">
        <v>0.51515151515151514</v>
      </c>
      <c r="Q38" s="5">
        <v>0.41666666666666669</v>
      </c>
      <c r="R38" s="5">
        <v>0.73076923076923073</v>
      </c>
      <c r="S38" s="5">
        <v>0.2857142857142857</v>
      </c>
      <c r="T38" s="5">
        <v>0.2857142857142857</v>
      </c>
      <c r="U38" s="5">
        <v>0.2857142857142857</v>
      </c>
    </row>
    <row r="39" spans="1:21" ht="20.25" thickTop="1" thickBot="1">
      <c r="A39" s="11"/>
      <c r="B39" s="7" t="s">
        <v>18</v>
      </c>
      <c r="C39" s="3">
        <v>43862</v>
      </c>
      <c r="D39" s="5">
        <v>0.5</v>
      </c>
      <c r="E39" s="5">
        <v>0.51515151515151514</v>
      </c>
      <c r="F39" s="5">
        <v>0.41666666666666669</v>
      </c>
      <c r="G39" s="5">
        <v>0.73076923076923073</v>
      </c>
      <c r="H39" s="5">
        <v>0.2857142857142857</v>
      </c>
      <c r="I39" s="5">
        <v>0.2857142857142857</v>
      </c>
      <c r="J39" s="5">
        <v>0.2857142857142857</v>
      </c>
      <c r="L39" s="11"/>
      <c r="M39" s="7" t="s">
        <v>18</v>
      </c>
      <c r="N39" s="3">
        <v>43862</v>
      </c>
      <c r="O39" s="5">
        <v>0.5</v>
      </c>
      <c r="P39" s="5">
        <v>0.51515151515151514</v>
      </c>
      <c r="Q39" s="5">
        <v>0.41666666666666669</v>
      </c>
      <c r="R39" s="5">
        <v>0.73076923076923073</v>
      </c>
      <c r="S39" s="5">
        <v>0.2857142857142857</v>
      </c>
      <c r="T39" s="5">
        <v>0.2857142857142857</v>
      </c>
      <c r="U39" s="5">
        <v>0.2857142857142857</v>
      </c>
    </row>
    <row r="40" spans="1:21" ht="20.25" thickTop="1" thickBot="1">
      <c r="A40" s="11"/>
      <c r="B40" s="7" t="s">
        <v>18</v>
      </c>
      <c r="C40" s="3">
        <v>43891</v>
      </c>
      <c r="D40" s="5">
        <v>0.5</v>
      </c>
      <c r="E40" s="5">
        <v>0.51515151515151514</v>
      </c>
      <c r="F40" s="5">
        <v>0.41666666666666669</v>
      </c>
      <c r="G40" s="5">
        <v>0.73076923076923073</v>
      </c>
      <c r="H40" s="5">
        <v>0.2857142857142857</v>
      </c>
      <c r="I40" s="5">
        <v>0.2857142857142857</v>
      </c>
      <c r="J40" s="5">
        <v>0.2857142857142857</v>
      </c>
      <c r="L40" s="11"/>
      <c r="M40" s="7" t="s">
        <v>18</v>
      </c>
      <c r="N40" s="3">
        <v>43891</v>
      </c>
      <c r="O40" s="5">
        <v>0.5</v>
      </c>
      <c r="P40" s="5">
        <v>0.51515151515151514</v>
      </c>
      <c r="Q40" s="5">
        <v>0.41666666666666669</v>
      </c>
      <c r="R40" s="5">
        <v>0.73076923076923073</v>
      </c>
      <c r="S40" s="5">
        <v>0.2857142857142857</v>
      </c>
      <c r="T40" s="5">
        <v>0.2857142857142857</v>
      </c>
      <c r="U40" s="5">
        <v>0.2857142857142857</v>
      </c>
    </row>
    <row r="41" spans="1:21" ht="20.25" thickTop="1" thickBot="1">
      <c r="A41" s="11"/>
      <c r="B41" s="7" t="s">
        <v>18</v>
      </c>
      <c r="C41" s="3">
        <v>43922</v>
      </c>
      <c r="D41" s="5">
        <v>0.5</v>
      </c>
      <c r="E41" s="5">
        <v>0.51515151515151514</v>
      </c>
      <c r="F41" s="5">
        <v>0.41666666666666669</v>
      </c>
      <c r="G41" s="5">
        <v>0.73076923076923073</v>
      </c>
      <c r="H41" s="5">
        <v>0.2857142857142857</v>
      </c>
      <c r="I41" s="5">
        <v>0.2857142857142857</v>
      </c>
      <c r="J41" s="5">
        <v>0.2857142857142857</v>
      </c>
      <c r="L41" s="11"/>
      <c r="M41" s="7" t="s">
        <v>18</v>
      </c>
      <c r="N41" s="3">
        <v>43922</v>
      </c>
      <c r="O41" s="5">
        <v>0.5</v>
      </c>
      <c r="P41" s="5">
        <v>0.51515151515151514</v>
      </c>
      <c r="Q41" s="5">
        <v>0.41666666666666669</v>
      </c>
      <c r="R41" s="5">
        <v>0.73076923076923073</v>
      </c>
      <c r="S41" s="5">
        <v>0.2857142857142857</v>
      </c>
      <c r="T41" s="5">
        <v>0.2857142857142857</v>
      </c>
      <c r="U41" s="5">
        <v>0.2857142857142857</v>
      </c>
    </row>
    <row r="42" spans="1:21" ht="20.25" thickTop="1" thickBot="1">
      <c r="A42" s="11"/>
      <c r="B42" s="7" t="s">
        <v>18</v>
      </c>
      <c r="C42" s="3">
        <v>43952</v>
      </c>
      <c r="D42" s="5">
        <v>0.5</v>
      </c>
      <c r="E42" s="5">
        <v>0.51515151515151514</v>
      </c>
      <c r="F42" s="5">
        <v>0.41666666666666669</v>
      </c>
      <c r="G42" s="5">
        <v>0.73076923076923073</v>
      </c>
      <c r="H42" s="5">
        <v>0.2857142857142857</v>
      </c>
      <c r="I42" s="5">
        <v>0.2857142857142857</v>
      </c>
      <c r="J42" s="5">
        <v>0.2857142857142857</v>
      </c>
      <c r="L42" s="11"/>
      <c r="M42" s="7" t="s">
        <v>18</v>
      </c>
      <c r="N42" s="3">
        <v>43952</v>
      </c>
      <c r="O42" s="5">
        <v>0.5</v>
      </c>
      <c r="P42" s="5">
        <v>0.51515151515151514</v>
      </c>
      <c r="Q42" s="5">
        <v>0.41666666666666669</v>
      </c>
      <c r="R42" s="5">
        <v>0.73076923076923073</v>
      </c>
      <c r="S42" s="5">
        <v>0.2857142857142857</v>
      </c>
      <c r="T42" s="5">
        <v>0.2857142857142857</v>
      </c>
      <c r="U42" s="5">
        <v>0.2857142857142857</v>
      </c>
    </row>
    <row r="43" spans="1:21" ht="20.25" thickTop="1" thickBot="1">
      <c r="A43" s="11"/>
      <c r="B43" s="7" t="s">
        <v>18</v>
      </c>
      <c r="C43" s="3">
        <v>43983</v>
      </c>
      <c r="D43" s="5">
        <v>0.5</v>
      </c>
      <c r="E43" s="5">
        <v>0.51515151515151514</v>
      </c>
      <c r="F43" s="5">
        <v>0.41666666666666669</v>
      </c>
      <c r="G43" s="5">
        <v>0.73076923076923073</v>
      </c>
      <c r="H43" s="5">
        <v>0.2857142857142857</v>
      </c>
      <c r="I43" s="5">
        <v>0.2857142857142857</v>
      </c>
      <c r="J43" s="5">
        <v>0.2857142857142857</v>
      </c>
      <c r="L43" s="11"/>
      <c r="M43" s="7" t="s">
        <v>18</v>
      </c>
      <c r="N43" s="3">
        <v>43983</v>
      </c>
      <c r="O43" s="5">
        <v>0.5</v>
      </c>
      <c r="P43" s="5">
        <v>0.51515151515151514</v>
      </c>
      <c r="Q43" s="5">
        <v>0.41666666666666669</v>
      </c>
      <c r="R43" s="5">
        <v>0.73076923076923073</v>
      </c>
      <c r="S43" s="5">
        <v>0.2857142857142857</v>
      </c>
      <c r="T43" s="5">
        <v>0.2857142857142857</v>
      </c>
      <c r="U43" s="5">
        <v>0.2857142857142857</v>
      </c>
    </row>
    <row r="44" spans="1:21" ht="20.25" thickTop="1" thickBot="1">
      <c r="A44" s="11"/>
      <c r="B44" s="7" t="s">
        <v>18</v>
      </c>
      <c r="C44" s="3">
        <v>44013</v>
      </c>
      <c r="D44" s="5">
        <v>0.5</v>
      </c>
      <c r="E44" s="5">
        <v>0.51515151515151514</v>
      </c>
      <c r="F44" s="5">
        <v>0.41666666666666669</v>
      </c>
      <c r="G44" s="5">
        <v>0.73076923076923073</v>
      </c>
      <c r="H44" s="5">
        <v>0.2857142857142857</v>
      </c>
      <c r="I44" s="5">
        <v>0.2857142857142857</v>
      </c>
      <c r="J44" s="5">
        <v>0.2857142857142857</v>
      </c>
      <c r="L44" s="11"/>
      <c r="M44" s="7" t="s">
        <v>18</v>
      </c>
      <c r="N44" s="3">
        <v>44013</v>
      </c>
      <c r="O44" s="5">
        <v>0.5</v>
      </c>
      <c r="P44" s="5">
        <v>0.51515151515151514</v>
      </c>
      <c r="Q44" s="5">
        <v>0.41666666666666669</v>
      </c>
      <c r="R44" s="5">
        <v>0.73076923076923073</v>
      </c>
      <c r="S44" s="5">
        <v>0.2857142857142857</v>
      </c>
      <c r="T44" s="5">
        <v>0.2857142857142857</v>
      </c>
      <c r="U44" s="5">
        <v>0.2857142857142857</v>
      </c>
    </row>
    <row r="45" spans="1:21" ht="20.25" thickTop="1" thickBot="1">
      <c r="A45" s="11"/>
      <c r="B45" s="7" t="s">
        <v>18</v>
      </c>
      <c r="C45" s="3">
        <v>44044</v>
      </c>
      <c r="D45" s="5">
        <v>0.5</v>
      </c>
      <c r="E45" s="5">
        <v>0.51515151515151514</v>
      </c>
      <c r="F45" s="5">
        <v>0.41666666666666669</v>
      </c>
      <c r="G45" s="5">
        <v>0.73076923076923073</v>
      </c>
      <c r="H45" s="5">
        <v>0.2857142857142857</v>
      </c>
      <c r="I45" s="5">
        <v>0.2857142857142857</v>
      </c>
      <c r="J45" s="5">
        <v>0.2857142857142857</v>
      </c>
      <c r="L45" s="11"/>
      <c r="M45" s="7" t="s">
        <v>18</v>
      </c>
      <c r="N45" s="3">
        <v>44044</v>
      </c>
      <c r="O45" s="5">
        <v>0.5</v>
      </c>
      <c r="P45" s="5">
        <v>0.51515151515151514</v>
      </c>
      <c r="Q45" s="5">
        <v>0.41666666666666669</v>
      </c>
      <c r="R45" s="5">
        <v>0.73076923076923073</v>
      </c>
      <c r="S45" s="5">
        <v>0.2857142857142857</v>
      </c>
      <c r="T45" s="5">
        <v>0.2857142857142857</v>
      </c>
      <c r="U45" s="5">
        <v>0.2857142857142857</v>
      </c>
    </row>
    <row r="46" spans="1:21" ht="20.25" thickTop="1" thickBot="1">
      <c r="A46" s="11"/>
      <c r="B46" s="7" t="s">
        <v>18</v>
      </c>
      <c r="C46" s="3">
        <v>44075</v>
      </c>
      <c r="D46" s="5">
        <v>0.5</v>
      </c>
      <c r="E46" s="5">
        <v>0.51515151515151514</v>
      </c>
      <c r="F46" s="5">
        <v>0.41666666666666669</v>
      </c>
      <c r="G46" s="5">
        <v>0.73076923076923073</v>
      </c>
      <c r="H46" s="5">
        <v>0.2857142857142857</v>
      </c>
      <c r="I46" s="5">
        <v>0.2857142857142857</v>
      </c>
      <c r="J46" s="5">
        <v>0.2857142857142857</v>
      </c>
      <c r="L46" s="11"/>
      <c r="M46" s="7" t="s">
        <v>18</v>
      </c>
      <c r="N46" s="3">
        <v>44075</v>
      </c>
      <c r="O46" s="5">
        <v>0.5</v>
      </c>
      <c r="P46" s="5">
        <v>0.51515151515151514</v>
      </c>
      <c r="Q46" s="5">
        <v>0.41666666666666669</v>
      </c>
      <c r="R46" s="5">
        <v>0.73076923076923073</v>
      </c>
      <c r="S46" s="5">
        <v>0.2857142857142857</v>
      </c>
      <c r="T46" s="5">
        <v>0.2857142857142857</v>
      </c>
      <c r="U46" s="5">
        <v>0.2857142857142857</v>
      </c>
    </row>
    <row r="47" spans="1:21" ht="20.25" thickTop="1" thickBot="1">
      <c r="A47" s="11"/>
      <c r="B47" s="7" t="s">
        <v>18</v>
      </c>
      <c r="C47" s="3">
        <v>44105</v>
      </c>
      <c r="D47" s="5">
        <v>0.5</v>
      </c>
      <c r="E47" s="5">
        <v>0.51515151515151514</v>
      </c>
      <c r="F47" s="5">
        <v>0.41666666666666669</v>
      </c>
      <c r="G47" s="5">
        <v>0.73076923076923073</v>
      </c>
      <c r="H47" s="5">
        <v>0.2857142857142857</v>
      </c>
      <c r="I47" s="5">
        <v>0.2857142857142857</v>
      </c>
      <c r="J47" s="5">
        <v>0.2857142857142857</v>
      </c>
      <c r="L47" s="11"/>
      <c r="M47" s="7" t="s">
        <v>18</v>
      </c>
      <c r="N47" s="3">
        <v>44105</v>
      </c>
      <c r="O47" s="5">
        <v>0.5</v>
      </c>
      <c r="P47" s="5">
        <v>0.51515151515151514</v>
      </c>
      <c r="Q47" s="5">
        <v>0.41666666666666669</v>
      </c>
      <c r="R47" s="5">
        <v>0.73076923076923073</v>
      </c>
      <c r="S47" s="5">
        <v>0.2857142857142857</v>
      </c>
      <c r="T47" s="5">
        <v>0.2857142857142857</v>
      </c>
      <c r="U47" s="5">
        <v>0.2857142857142857</v>
      </c>
    </row>
    <row r="48" spans="1:21" ht="20.25" thickTop="1" thickBot="1">
      <c r="A48" s="11"/>
      <c r="B48" s="7" t="s">
        <v>18</v>
      </c>
      <c r="C48" s="3">
        <v>44136</v>
      </c>
      <c r="D48" s="5">
        <v>0.5</v>
      </c>
      <c r="E48" s="5">
        <v>0.51515151515151514</v>
      </c>
      <c r="F48" s="5">
        <v>0.41666666666666669</v>
      </c>
      <c r="G48" s="5">
        <v>0.73076923076923073</v>
      </c>
      <c r="H48" s="5">
        <v>0.2857142857142857</v>
      </c>
      <c r="I48" s="5">
        <v>0.2857142857142857</v>
      </c>
      <c r="J48" s="5">
        <v>0.2857142857142857</v>
      </c>
      <c r="L48" s="11"/>
      <c r="M48" s="7" t="s">
        <v>18</v>
      </c>
      <c r="N48" s="3">
        <v>44136</v>
      </c>
      <c r="O48" s="5">
        <v>0.5</v>
      </c>
      <c r="P48" s="5">
        <v>0.51515151515151514</v>
      </c>
      <c r="Q48" s="5">
        <v>0.41666666666666669</v>
      </c>
      <c r="R48" s="5">
        <v>0.73076923076923073</v>
      </c>
      <c r="S48" s="5">
        <v>0.2857142857142857</v>
      </c>
      <c r="T48" s="5">
        <v>0.2857142857142857</v>
      </c>
      <c r="U48" s="5">
        <v>0.2857142857142857</v>
      </c>
    </row>
    <row r="49" spans="1:21" ht="20.25" thickTop="1" thickBot="1">
      <c r="A49" s="11"/>
      <c r="B49" s="7" t="s">
        <v>18</v>
      </c>
      <c r="C49" s="3">
        <v>44166</v>
      </c>
      <c r="D49" s="5">
        <v>0.5</v>
      </c>
      <c r="E49" s="5">
        <v>0.51515151515151514</v>
      </c>
      <c r="F49" s="5">
        <v>0.41666666666666669</v>
      </c>
      <c r="G49" s="5">
        <v>0.73076923076923073</v>
      </c>
      <c r="H49" s="5">
        <v>0.2857142857142857</v>
      </c>
      <c r="I49" s="5">
        <v>0.2857142857142857</v>
      </c>
      <c r="J49" s="5">
        <v>0.2857142857142857</v>
      </c>
      <c r="L49" s="11"/>
      <c r="M49" s="7" t="s">
        <v>18</v>
      </c>
      <c r="N49" s="3">
        <v>44166</v>
      </c>
      <c r="O49" s="5">
        <v>0.5</v>
      </c>
      <c r="P49" s="5">
        <v>0.51515151515151514</v>
      </c>
      <c r="Q49" s="5">
        <v>0.41666666666666669</v>
      </c>
      <c r="R49" s="5">
        <v>0.73076923076923073</v>
      </c>
      <c r="S49" s="5">
        <v>0.2857142857142857</v>
      </c>
      <c r="T49" s="5">
        <v>0.2857142857142857</v>
      </c>
      <c r="U49" s="5">
        <v>0.2857142857142857</v>
      </c>
    </row>
    <row r="50" spans="1:21" ht="20.25" thickTop="1" thickBot="1">
      <c r="A50" s="11"/>
      <c r="B50" s="7" t="s">
        <v>22</v>
      </c>
      <c r="C50" s="3">
        <v>43831</v>
      </c>
      <c r="D50" s="5">
        <v>0.5</v>
      </c>
      <c r="E50" s="5">
        <v>0.51515151515151514</v>
      </c>
      <c r="F50" s="5">
        <v>0.41666666666666669</v>
      </c>
      <c r="G50" s="5">
        <v>0.73076923076923073</v>
      </c>
      <c r="H50" s="5">
        <v>0.2857142857142857</v>
      </c>
      <c r="I50" s="5">
        <v>0.2857142857142857</v>
      </c>
      <c r="J50" s="5">
        <v>0.2857142857142857</v>
      </c>
      <c r="L50" s="11"/>
      <c r="M50" s="7" t="s">
        <v>22</v>
      </c>
      <c r="N50" s="3">
        <v>43831</v>
      </c>
      <c r="O50" s="5">
        <v>0.5</v>
      </c>
      <c r="P50" s="5">
        <v>0.51515151515151514</v>
      </c>
      <c r="Q50" s="5">
        <v>0.41666666666666669</v>
      </c>
      <c r="R50" s="5">
        <v>0.73076923076923073</v>
      </c>
      <c r="S50" s="5">
        <v>0.2857142857142857</v>
      </c>
      <c r="T50" s="5">
        <v>0.2857142857142857</v>
      </c>
      <c r="U50" s="5">
        <v>0.2857142857142857</v>
      </c>
    </row>
    <row r="51" spans="1:21" ht="20.25" thickTop="1" thickBot="1">
      <c r="A51" s="11"/>
      <c r="B51" s="7" t="s">
        <v>22</v>
      </c>
      <c r="C51" s="3">
        <v>43862</v>
      </c>
      <c r="D51" s="5">
        <v>0.5</v>
      </c>
      <c r="E51" s="5">
        <v>0.51515151515151514</v>
      </c>
      <c r="F51" s="5">
        <v>0.41666666666666669</v>
      </c>
      <c r="G51" s="5">
        <v>0.73076923076923073</v>
      </c>
      <c r="H51" s="5">
        <v>0.2857142857142857</v>
      </c>
      <c r="I51" s="5">
        <v>0.2857142857142857</v>
      </c>
      <c r="J51" s="5">
        <v>0.2857142857142857</v>
      </c>
      <c r="L51" s="11"/>
      <c r="M51" s="7" t="s">
        <v>22</v>
      </c>
      <c r="N51" s="3">
        <v>43862</v>
      </c>
      <c r="O51" s="5">
        <v>0.5</v>
      </c>
      <c r="P51" s="5">
        <v>0.51515151515151514</v>
      </c>
      <c r="Q51" s="5">
        <v>0.41666666666666669</v>
      </c>
      <c r="R51" s="5">
        <v>0.73076923076923073</v>
      </c>
      <c r="S51" s="5">
        <v>0.2857142857142857</v>
      </c>
      <c r="T51" s="5">
        <v>0.2857142857142857</v>
      </c>
      <c r="U51" s="5">
        <v>0.2857142857142857</v>
      </c>
    </row>
    <row r="52" spans="1:21" ht="20.25" thickTop="1" thickBot="1">
      <c r="A52" s="11"/>
      <c r="B52" s="7" t="s">
        <v>22</v>
      </c>
      <c r="C52" s="3">
        <v>43891</v>
      </c>
      <c r="D52" s="5">
        <v>0.5</v>
      </c>
      <c r="E52" s="5">
        <v>0.51515151515151514</v>
      </c>
      <c r="F52" s="5">
        <v>0.41666666666666669</v>
      </c>
      <c r="G52" s="5">
        <v>0.73076923076923073</v>
      </c>
      <c r="H52" s="5">
        <v>0.2857142857142857</v>
      </c>
      <c r="I52" s="5">
        <v>0.2857142857142857</v>
      </c>
      <c r="J52" s="5">
        <v>0.2857142857142857</v>
      </c>
      <c r="L52" s="11"/>
      <c r="M52" s="7" t="s">
        <v>22</v>
      </c>
      <c r="N52" s="3">
        <v>43891</v>
      </c>
      <c r="O52" s="5">
        <v>0.5</v>
      </c>
      <c r="P52" s="5">
        <v>0.51515151515151514</v>
      </c>
      <c r="Q52" s="5">
        <v>0.41666666666666669</v>
      </c>
      <c r="R52" s="5">
        <v>0.73076923076923073</v>
      </c>
      <c r="S52" s="5">
        <v>0.2857142857142857</v>
      </c>
      <c r="T52" s="5">
        <v>0.2857142857142857</v>
      </c>
      <c r="U52" s="5">
        <v>0.2857142857142857</v>
      </c>
    </row>
    <row r="53" spans="1:21" ht="20.25" thickTop="1" thickBot="1">
      <c r="A53" s="11"/>
      <c r="B53" s="7" t="s">
        <v>22</v>
      </c>
      <c r="C53" s="3">
        <v>43922</v>
      </c>
      <c r="D53" s="5">
        <v>0.5</v>
      </c>
      <c r="E53" s="5">
        <v>0.51515151515151514</v>
      </c>
      <c r="F53" s="5">
        <v>0.41666666666666669</v>
      </c>
      <c r="G53" s="5">
        <v>0.73076923076923073</v>
      </c>
      <c r="H53" s="5">
        <v>0.2857142857142857</v>
      </c>
      <c r="I53" s="5">
        <v>0.2857142857142857</v>
      </c>
      <c r="J53" s="5">
        <v>0.2857142857142857</v>
      </c>
      <c r="L53" s="11"/>
      <c r="M53" s="7" t="s">
        <v>22</v>
      </c>
      <c r="N53" s="3">
        <v>43922</v>
      </c>
      <c r="O53" s="5">
        <v>0.5</v>
      </c>
      <c r="P53" s="5">
        <v>0.51515151515151514</v>
      </c>
      <c r="Q53" s="5">
        <v>0.41666666666666669</v>
      </c>
      <c r="R53" s="5">
        <v>0.73076923076923073</v>
      </c>
      <c r="S53" s="5">
        <v>0.2857142857142857</v>
      </c>
      <c r="T53" s="5">
        <v>0.2857142857142857</v>
      </c>
      <c r="U53" s="5">
        <v>0.2857142857142857</v>
      </c>
    </row>
    <row r="54" spans="1:21" ht="20.25" thickTop="1" thickBot="1">
      <c r="A54" s="11"/>
      <c r="B54" s="7" t="s">
        <v>22</v>
      </c>
      <c r="C54" s="3">
        <v>43952</v>
      </c>
      <c r="D54" s="5">
        <v>0.5</v>
      </c>
      <c r="E54" s="5">
        <v>0.51515151515151514</v>
      </c>
      <c r="F54" s="5">
        <v>0.41666666666666669</v>
      </c>
      <c r="G54" s="5">
        <v>0.73076923076923073</v>
      </c>
      <c r="H54" s="5">
        <v>0.2857142857142857</v>
      </c>
      <c r="I54" s="5">
        <v>0.2857142857142857</v>
      </c>
      <c r="J54" s="5">
        <v>0.2857142857142857</v>
      </c>
      <c r="L54" s="11"/>
      <c r="M54" s="7" t="s">
        <v>22</v>
      </c>
      <c r="N54" s="3">
        <v>43952</v>
      </c>
      <c r="O54" s="5">
        <v>0.5</v>
      </c>
      <c r="P54" s="5">
        <v>0.51515151515151514</v>
      </c>
      <c r="Q54" s="5">
        <v>0.41666666666666669</v>
      </c>
      <c r="R54" s="5">
        <v>0.73076923076923073</v>
      </c>
      <c r="S54" s="5">
        <v>0.2857142857142857</v>
      </c>
      <c r="T54" s="5">
        <v>0.2857142857142857</v>
      </c>
      <c r="U54" s="5">
        <v>0.2857142857142857</v>
      </c>
    </row>
    <row r="55" spans="1:21" ht="20.25" thickTop="1" thickBot="1">
      <c r="A55" s="11"/>
      <c r="B55" s="7" t="s">
        <v>22</v>
      </c>
      <c r="C55" s="3">
        <v>43983</v>
      </c>
      <c r="D55" s="5">
        <v>0.5</v>
      </c>
      <c r="E55" s="5">
        <v>0.51515151515151514</v>
      </c>
      <c r="F55" s="5">
        <v>0.41666666666666669</v>
      </c>
      <c r="G55" s="5">
        <v>0.73076923076923073</v>
      </c>
      <c r="H55" s="5">
        <v>0.2857142857142857</v>
      </c>
      <c r="I55" s="5">
        <v>0.2857142857142857</v>
      </c>
      <c r="J55" s="5">
        <v>0.2857142857142857</v>
      </c>
      <c r="L55" s="11"/>
      <c r="M55" s="7" t="s">
        <v>22</v>
      </c>
      <c r="N55" s="3">
        <v>43983</v>
      </c>
      <c r="O55" s="5">
        <v>0.5</v>
      </c>
      <c r="P55" s="5">
        <v>0.51515151515151514</v>
      </c>
      <c r="Q55" s="5">
        <v>0.41666666666666669</v>
      </c>
      <c r="R55" s="5">
        <v>0.73076923076923073</v>
      </c>
      <c r="S55" s="5">
        <v>0.2857142857142857</v>
      </c>
      <c r="T55" s="5">
        <v>0.2857142857142857</v>
      </c>
      <c r="U55" s="5">
        <v>0.2857142857142857</v>
      </c>
    </row>
    <row r="56" spans="1:21" ht="20.25" thickTop="1" thickBot="1">
      <c r="A56" s="11"/>
      <c r="B56" s="7" t="s">
        <v>22</v>
      </c>
      <c r="C56" s="3">
        <v>44013</v>
      </c>
      <c r="D56" s="5">
        <v>0.5</v>
      </c>
      <c r="E56" s="5">
        <v>0.51515151515151514</v>
      </c>
      <c r="F56" s="5">
        <v>0.41666666666666669</v>
      </c>
      <c r="G56" s="5">
        <v>0.73076923076923073</v>
      </c>
      <c r="H56" s="5">
        <v>0.2857142857142857</v>
      </c>
      <c r="I56" s="5">
        <v>0.2857142857142857</v>
      </c>
      <c r="J56" s="5">
        <v>0.2857142857142857</v>
      </c>
      <c r="L56" s="11"/>
      <c r="M56" s="7" t="s">
        <v>22</v>
      </c>
      <c r="N56" s="3">
        <v>44013</v>
      </c>
      <c r="O56" s="5">
        <v>0.5</v>
      </c>
      <c r="P56" s="5">
        <v>0.51515151515151514</v>
      </c>
      <c r="Q56" s="5">
        <v>0.41666666666666669</v>
      </c>
      <c r="R56" s="5">
        <v>0.73076923076923073</v>
      </c>
      <c r="S56" s="5">
        <v>0.2857142857142857</v>
      </c>
      <c r="T56" s="5">
        <v>0.2857142857142857</v>
      </c>
      <c r="U56" s="5">
        <v>0.2857142857142857</v>
      </c>
    </row>
    <row r="57" spans="1:21" ht="20.25" thickTop="1" thickBot="1">
      <c r="A57" s="11"/>
      <c r="B57" s="7" t="s">
        <v>22</v>
      </c>
      <c r="C57" s="3">
        <v>44044</v>
      </c>
      <c r="D57" s="5">
        <v>0.5</v>
      </c>
      <c r="E57" s="5">
        <v>0.51515151515151514</v>
      </c>
      <c r="F57" s="5">
        <v>0.41666666666666669</v>
      </c>
      <c r="G57" s="5">
        <v>0.73076923076923073</v>
      </c>
      <c r="H57" s="5">
        <v>0.2857142857142857</v>
      </c>
      <c r="I57" s="5">
        <v>0.2857142857142857</v>
      </c>
      <c r="J57" s="5">
        <v>0.2857142857142857</v>
      </c>
      <c r="L57" s="11"/>
      <c r="M57" s="7" t="s">
        <v>22</v>
      </c>
      <c r="N57" s="3">
        <v>44044</v>
      </c>
      <c r="O57" s="5">
        <v>0.5</v>
      </c>
      <c r="P57" s="5">
        <v>0.51515151515151514</v>
      </c>
      <c r="Q57" s="5">
        <v>0.41666666666666669</v>
      </c>
      <c r="R57" s="5">
        <v>0.73076923076923073</v>
      </c>
      <c r="S57" s="5">
        <v>0.2857142857142857</v>
      </c>
      <c r="T57" s="5">
        <v>0.2857142857142857</v>
      </c>
      <c r="U57" s="5">
        <v>0.2857142857142857</v>
      </c>
    </row>
    <row r="58" spans="1:21" ht="20.25" thickTop="1" thickBot="1">
      <c r="A58" s="11"/>
      <c r="B58" s="7" t="s">
        <v>22</v>
      </c>
      <c r="C58" s="3">
        <v>44075</v>
      </c>
      <c r="D58" s="5">
        <v>0.5</v>
      </c>
      <c r="E58" s="5">
        <v>0.51515151515151514</v>
      </c>
      <c r="F58" s="5">
        <v>0.41666666666666669</v>
      </c>
      <c r="G58" s="5">
        <v>0.73076923076923073</v>
      </c>
      <c r="H58" s="5">
        <v>0.2857142857142857</v>
      </c>
      <c r="I58" s="5">
        <v>0.2857142857142857</v>
      </c>
      <c r="J58" s="5">
        <v>0.2857142857142857</v>
      </c>
      <c r="L58" s="11"/>
      <c r="M58" s="7" t="s">
        <v>22</v>
      </c>
      <c r="N58" s="3">
        <v>44075</v>
      </c>
      <c r="O58" s="5">
        <v>0.5</v>
      </c>
      <c r="P58" s="5">
        <v>0.51515151515151514</v>
      </c>
      <c r="Q58" s="5">
        <v>0.41666666666666669</v>
      </c>
      <c r="R58" s="5">
        <v>0.73076923076923073</v>
      </c>
      <c r="S58" s="5">
        <v>0.2857142857142857</v>
      </c>
      <c r="T58" s="5">
        <v>0.2857142857142857</v>
      </c>
      <c r="U58" s="5">
        <v>0.2857142857142857</v>
      </c>
    </row>
    <row r="59" spans="1:21" ht="20.25" thickTop="1" thickBot="1">
      <c r="A59" s="11"/>
      <c r="B59" s="7" t="s">
        <v>22</v>
      </c>
      <c r="C59" s="3">
        <v>44105</v>
      </c>
      <c r="D59" s="5">
        <v>0.5</v>
      </c>
      <c r="E59" s="5">
        <v>0.51515151515151514</v>
      </c>
      <c r="F59" s="5">
        <v>0.41666666666666669</v>
      </c>
      <c r="G59" s="5">
        <v>0.73076923076923073</v>
      </c>
      <c r="H59" s="5">
        <v>0.2857142857142857</v>
      </c>
      <c r="I59" s="5">
        <v>0.2857142857142857</v>
      </c>
      <c r="J59" s="5">
        <v>0.2857142857142857</v>
      </c>
      <c r="L59" s="11"/>
      <c r="M59" s="7" t="s">
        <v>22</v>
      </c>
      <c r="N59" s="3">
        <v>44105</v>
      </c>
      <c r="O59" s="5">
        <v>0.5</v>
      </c>
      <c r="P59" s="5">
        <v>0.51515151515151514</v>
      </c>
      <c r="Q59" s="5">
        <v>0.41666666666666669</v>
      </c>
      <c r="R59" s="5">
        <v>0.73076923076923073</v>
      </c>
      <c r="S59" s="5">
        <v>0.2857142857142857</v>
      </c>
      <c r="T59" s="5">
        <v>0.2857142857142857</v>
      </c>
      <c r="U59" s="5">
        <v>0.2857142857142857</v>
      </c>
    </row>
    <row r="60" spans="1:21" ht="20.25" thickTop="1" thickBot="1">
      <c r="A60" s="11"/>
      <c r="B60" s="7" t="s">
        <v>22</v>
      </c>
      <c r="C60" s="3">
        <v>44136</v>
      </c>
      <c r="D60" s="5">
        <v>0.5</v>
      </c>
      <c r="E60" s="5">
        <v>0.51515151515151514</v>
      </c>
      <c r="F60" s="5">
        <v>0.41666666666666669</v>
      </c>
      <c r="G60" s="5">
        <v>0.73076923076923073</v>
      </c>
      <c r="H60" s="5">
        <v>0.2857142857142857</v>
      </c>
      <c r="I60" s="5">
        <v>0.2857142857142857</v>
      </c>
      <c r="J60" s="5">
        <v>0.2857142857142857</v>
      </c>
      <c r="L60" s="11"/>
      <c r="M60" s="7" t="s">
        <v>22</v>
      </c>
      <c r="N60" s="3">
        <v>44136</v>
      </c>
      <c r="O60" s="5">
        <v>0.5</v>
      </c>
      <c r="P60" s="5">
        <v>0.51515151515151514</v>
      </c>
      <c r="Q60" s="5">
        <v>0.41666666666666669</v>
      </c>
      <c r="R60" s="5">
        <v>0.73076923076923073</v>
      </c>
      <c r="S60" s="5">
        <v>0.2857142857142857</v>
      </c>
      <c r="T60" s="5">
        <v>0.2857142857142857</v>
      </c>
      <c r="U60" s="5">
        <v>0.2857142857142857</v>
      </c>
    </row>
    <row r="61" spans="1:21" ht="20.25" thickTop="1" thickBot="1">
      <c r="A61" s="12"/>
      <c r="B61" s="2" t="s">
        <v>22</v>
      </c>
      <c r="C61" s="3">
        <v>44166</v>
      </c>
      <c r="D61" s="5">
        <v>0.5</v>
      </c>
      <c r="E61" s="5">
        <v>0.51515151515151514</v>
      </c>
      <c r="F61" s="5">
        <v>0.41666666666666669</v>
      </c>
      <c r="G61" s="5">
        <v>0.73076923076923073</v>
      </c>
      <c r="H61" s="5">
        <v>0.2857142857142857</v>
      </c>
      <c r="I61" s="5">
        <v>0.2857142857142857</v>
      </c>
      <c r="J61" s="5">
        <v>0.2857142857142857</v>
      </c>
      <c r="L61" s="12"/>
      <c r="M61" s="2" t="s">
        <v>22</v>
      </c>
      <c r="N61" s="3">
        <v>44166</v>
      </c>
      <c r="O61" s="5">
        <v>0.5</v>
      </c>
      <c r="P61" s="5">
        <v>0.51515151515151514</v>
      </c>
      <c r="Q61" s="5">
        <v>0.41666666666666669</v>
      </c>
      <c r="R61" s="5">
        <v>0.73076923076923073</v>
      </c>
      <c r="S61" s="5">
        <v>0.2857142857142857</v>
      </c>
      <c r="T61" s="5">
        <v>0.2857142857142857</v>
      </c>
      <c r="U61" s="5">
        <v>0.2857142857142857</v>
      </c>
    </row>
    <row r="62" spans="1:21" ht="20.25" thickTop="1" thickBot="1"/>
    <row r="63" spans="1:21" ht="20.25" thickTop="1" thickBot="1">
      <c r="B63" s="1" t="s">
        <v>0</v>
      </c>
      <c r="C63" s="1" t="s">
        <v>1</v>
      </c>
      <c r="D63" s="1" t="s">
        <v>21</v>
      </c>
      <c r="E63" s="1" t="s">
        <v>30</v>
      </c>
      <c r="F63" s="1" t="s">
        <v>31</v>
      </c>
      <c r="G63" s="1" t="s">
        <v>32</v>
      </c>
      <c r="L63" s="1" t="s">
        <v>0</v>
      </c>
      <c r="M63" s="1" t="s">
        <v>1</v>
      </c>
      <c r="N63" s="1" t="s">
        <v>21</v>
      </c>
      <c r="O63" s="1" t="s">
        <v>30</v>
      </c>
      <c r="P63" s="1" t="s">
        <v>31</v>
      </c>
      <c r="Q63" s="1" t="s">
        <v>32</v>
      </c>
    </row>
    <row r="64" spans="1:21" ht="20.25" thickTop="1" thickBot="1">
      <c r="B64" s="13" t="s">
        <v>22</v>
      </c>
      <c r="C64" s="3">
        <v>43922</v>
      </c>
      <c r="D64" s="5">
        <v>0.4904290429042904</v>
      </c>
      <c r="E64" s="5">
        <v>0.41895154336954649</v>
      </c>
      <c r="F64" s="5">
        <v>0.60739585090234438</v>
      </c>
      <c r="G64" s="5">
        <v>0.55833333333333335</v>
      </c>
      <c r="L64" s="13" t="s">
        <v>22</v>
      </c>
      <c r="M64" s="3">
        <v>43922</v>
      </c>
      <c r="N64" s="5">
        <v>0.53509350935093514</v>
      </c>
      <c r="O64" s="5">
        <v>0.51560852996026918</v>
      </c>
      <c r="P64" s="5">
        <v>0.65348324949863568</v>
      </c>
      <c r="Q64" s="5">
        <v>0.66796116504854364</v>
      </c>
    </row>
    <row r="65" spans="2:17" ht="20.25" thickTop="1" thickBot="1">
      <c r="B65" s="14"/>
      <c r="C65" s="3">
        <v>43952</v>
      </c>
      <c r="D65" s="5">
        <v>0.49360166247402382</v>
      </c>
      <c r="E65" s="5">
        <v>0.39770433905146318</v>
      </c>
      <c r="F65" s="5">
        <v>0.5242571446596429</v>
      </c>
      <c r="G65" s="5">
        <v>0.54635761589403975</v>
      </c>
      <c r="L65" s="14"/>
      <c r="M65" s="3">
        <v>43952</v>
      </c>
      <c r="N65" s="5">
        <v>0.54533522913704469</v>
      </c>
      <c r="O65" s="5">
        <v>0.49844002151694461</v>
      </c>
      <c r="P65" s="5">
        <v>0.59191506330375832</v>
      </c>
      <c r="Q65" s="5">
        <v>0.67481662591687042</v>
      </c>
    </row>
    <row r="66" spans="2:17" ht="20.25" thickTop="1" thickBot="1">
      <c r="B66" s="14"/>
      <c r="C66" s="3">
        <v>43983</v>
      </c>
      <c r="D66" s="5">
        <v>0.4809182005543316</v>
      </c>
      <c r="E66" s="5">
        <v>0.49821063394683024</v>
      </c>
      <c r="F66" s="5">
        <v>0.59771754636233954</v>
      </c>
      <c r="G66" s="5">
        <v>0.5859375</v>
      </c>
      <c r="L66" s="14"/>
      <c r="M66" s="3">
        <v>43983</v>
      </c>
      <c r="N66" s="5">
        <v>0.53869661004903702</v>
      </c>
      <c r="O66" s="5">
        <v>0.57411957411957415</v>
      </c>
      <c r="P66" s="5">
        <v>0.65655664585191797</v>
      </c>
      <c r="Q66" s="5">
        <v>0.71313672922252014</v>
      </c>
    </row>
    <row r="67" spans="2:17" ht="20.25" thickTop="1" thickBot="1">
      <c r="B67" s="14"/>
      <c r="C67" s="3">
        <v>44013</v>
      </c>
      <c r="D67" s="5">
        <v>0.47502270663033608</v>
      </c>
      <c r="E67" s="5">
        <v>0.48606271777003485</v>
      </c>
      <c r="F67" s="5">
        <v>0.55208333333333337</v>
      </c>
      <c r="G67" s="5">
        <v>0.56050955414012738</v>
      </c>
      <c r="L67" s="14"/>
      <c r="M67" s="3">
        <v>44013</v>
      </c>
      <c r="N67" s="5">
        <v>0.53699434080905473</v>
      </c>
      <c r="O67" s="5">
        <v>0.56209964412811386</v>
      </c>
      <c r="P67" s="5">
        <v>0.62880324543610544</v>
      </c>
      <c r="Q67" s="5">
        <v>0.70564516129032262</v>
      </c>
    </row>
    <row r="68" spans="2:17" ht="20.25" thickTop="1" thickBot="1">
      <c r="B68" s="14"/>
      <c r="C68" s="3">
        <v>44044</v>
      </c>
      <c r="D68" s="5">
        <v>0.45979381443298967</v>
      </c>
      <c r="E68" s="5">
        <v>0.48796098750380984</v>
      </c>
      <c r="F68" s="5">
        <v>0.570264765784114</v>
      </c>
      <c r="G68" s="5">
        <v>0.6071428571428571</v>
      </c>
      <c r="L68" s="14"/>
      <c r="M68" s="3">
        <v>44044</v>
      </c>
      <c r="N68" s="5">
        <v>0.52549828178694158</v>
      </c>
      <c r="O68" s="5">
        <v>0.55824904080920823</v>
      </c>
      <c r="P68" s="5">
        <v>0.63288288288288286</v>
      </c>
      <c r="Q68" s="5">
        <v>0.72139303482587069</v>
      </c>
    </row>
    <row r="69" spans="2:17" ht="20.25" thickTop="1" thickBot="1">
      <c r="B69" s="14"/>
      <c r="C69" s="3">
        <v>44075</v>
      </c>
      <c r="D69" s="5">
        <v>0.46289238445014208</v>
      </c>
      <c r="E69" s="5">
        <v>0.50219748022267796</v>
      </c>
      <c r="F69" s="5">
        <v>0.56263269639065816</v>
      </c>
      <c r="G69" s="5">
        <v>0.61111111111111116</v>
      </c>
      <c r="L69" s="14"/>
      <c r="M69" s="3">
        <v>44075</v>
      </c>
      <c r="N69" s="5">
        <v>0.5309403367749983</v>
      </c>
      <c r="O69" s="5">
        <v>0.57301641586867302</v>
      </c>
      <c r="P69" s="5">
        <v>0.64981504315659677</v>
      </c>
      <c r="Q69" s="5">
        <v>0.71951219512195119</v>
      </c>
    </row>
    <row r="70" spans="2:17" ht="20.25" thickTop="1" thickBot="1">
      <c r="B70" s="14"/>
      <c r="C70" s="3">
        <v>44105</v>
      </c>
      <c r="D70" s="5">
        <v>0.46275828928399809</v>
      </c>
      <c r="E70" s="5">
        <v>0.70976101353296861</v>
      </c>
      <c r="F70" s="5">
        <v>0.5431034482758621</v>
      </c>
      <c r="G70" s="5">
        <v>0.5757575757575758</v>
      </c>
      <c r="L70" s="14"/>
      <c r="M70" s="3">
        <v>44105</v>
      </c>
      <c r="N70" s="5">
        <v>0.54479302533122809</v>
      </c>
      <c r="O70" s="5">
        <v>0.71525423728813564</v>
      </c>
      <c r="P70" s="5">
        <v>0.64459459459459456</v>
      </c>
      <c r="Q70" s="5">
        <v>0.67682926829268297</v>
      </c>
    </row>
    <row r="71" spans="2:17" ht="20.25" thickTop="1" thickBot="1">
      <c r="B71" s="15"/>
      <c r="C71" s="3">
        <v>44136</v>
      </c>
      <c r="D71" s="5">
        <v>0.42441194311518499</v>
      </c>
      <c r="E71" s="5">
        <v>0.60214051161470794</v>
      </c>
      <c r="F71" s="5">
        <v>0.53940886699507384</v>
      </c>
      <c r="G71" s="5">
        <v>0.5</v>
      </c>
      <c r="L71" s="15"/>
      <c r="M71" s="3">
        <v>44136</v>
      </c>
      <c r="N71" s="5">
        <v>0.51223293118554969</v>
      </c>
      <c r="O71" s="5">
        <v>0.64851531520279759</v>
      </c>
      <c r="P71" s="5">
        <v>0.65166666666666662</v>
      </c>
      <c r="Q71" s="5">
        <v>0.62992125984251968</v>
      </c>
    </row>
    <row r="72" spans="2:17" ht="19.5" thickTop="1"/>
  </sheetData>
  <mergeCells count="4">
    <mergeCell ref="A2:A61"/>
    <mergeCell ref="L64:L71"/>
    <mergeCell ref="B64:B71"/>
    <mergeCell ref="L2:L6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79C-6C6B-4040-A1BC-4B3EAC7B20A1}">
  <dimension ref="B1:AB123"/>
  <sheetViews>
    <sheetView tabSelected="1" workbookViewId="0">
      <selection activeCell="B4" sqref="B4"/>
    </sheetView>
  </sheetViews>
  <sheetFormatPr defaultRowHeight="18.75"/>
  <cols>
    <col min="2" max="2" width="9.625" bestFit="1" customWidth="1"/>
    <col min="3" max="3" width="13.625" bestFit="1" customWidth="1"/>
    <col min="4" max="9" width="10.875" bestFit="1" customWidth="1"/>
    <col min="11" max="17" width="9.125" bestFit="1" customWidth="1"/>
    <col min="18" max="18" width="9" customWidth="1"/>
    <col min="21" max="21" width="10.875" bestFit="1" customWidth="1"/>
    <col min="23" max="23" width="10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2:28" ht="20.25" thickTop="1" thickBot="1">
      <c r="B2" s="2" t="s">
        <v>15</v>
      </c>
      <c r="C2" s="3">
        <v>43831</v>
      </c>
      <c r="D2" s="4">
        <v>0.1646</v>
      </c>
      <c r="E2" s="4">
        <v>0.29670000000000002</v>
      </c>
      <c r="F2" s="4">
        <v>0.376</v>
      </c>
      <c r="G2" s="4">
        <v>0.42280000000000001</v>
      </c>
      <c r="H2" s="4">
        <v>0.437</v>
      </c>
      <c r="I2" s="4">
        <v>0.44719999999999999</v>
      </c>
      <c r="J2" s="2"/>
      <c r="K2" s="2">
        <v>492</v>
      </c>
      <c r="L2" s="2">
        <v>81</v>
      </c>
      <c r="M2" s="2">
        <v>146</v>
      </c>
      <c r="N2" s="2">
        <v>185</v>
      </c>
      <c r="O2" s="2">
        <v>208</v>
      </c>
      <c r="P2" s="2">
        <v>215</v>
      </c>
      <c r="Q2" s="2">
        <v>220</v>
      </c>
      <c r="R2" s="5">
        <f>SUM(M2:M2)/SUM(K2:K2)</f>
        <v>0.2967479674796748</v>
      </c>
      <c r="T2" s="2" t="s">
        <v>22</v>
      </c>
      <c r="U2" s="3">
        <v>43831</v>
      </c>
      <c r="V2" s="5">
        <f>R2</f>
        <v>0.2967479674796748</v>
      </c>
      <c r="W2" s="5">
        <f>R50</f>
        <v>0.72006220839813373</v>
      </c>
      <c r="X2" s="5">
        <f>R14</f>
        <v>0.7044967880085653</v>
      </c>
      <c r="Y2" s="5">
        <f>R26</f>
        <v>0.81451612903225812</v>
      </c>
      <c r="Z2" s="5">
        <f>R38</f>
        <v>0.63461538461538458</v>
      </c>
      <c r="AA2" s="5">
        <f>W2-V2</f>
        <v>0.42331424091845893</v>
      </c>
      <c r="AB2" s="5">
        <f>Y2-V2</f>
        <v>0.51776816155258332</v>
      </c>
    </row>
    <row r="3" spans="2:28" ht="20.25" thickTop="1" thickBot="1">
      <c r="B3" s="2" t="s">
        <v>15</v>
      </c>
      <c r="C3" s="3">
        <v>43862</v>
      </c>
      <c r="D3" s="4">
        <v>0.29580000000000001</v>
      </c>
      <c r="E3" s="4">
        <v>0.4375</v>
      </c>
      <c r="F3" s="4">
        <v>0.51459999999999995</v>
      </c>
      <c r="G3" s="4">
        <v>0.56459999999999999</v>
      </c>
      <c r="H3" s="4">
        <v>0.58960000000000001</v>
      </c>
      <c r="I3" s="4">
        <v>0.6</v>
      </c>
      <c r="J3" s="2"/>
      <c r="K3" s="2">
        <v>480</v>
      </c>
      <c r="L3" s="2">
        <v>142</v>
      </c>
      <c r="M3" s="2">
        <v>210</v>
      </c>
      <c r="N3" s="2">
        <v>247</v>
      </c>
      <c r="O3" s="2">
        <v>271</v>
      </c>
      <c r="P3" s="2">
        <v>283</v>
      </c>
      <c r="Q3" s="2">
        <v>288</v>
      </c>
      <c r="R3" s="5">
        <f>SUM(M2:M3)/SUM(K2:K3)</f>
        <v>0.36625514403292181</v>
      </c>
      <c r="T3" s="2" t="s">
        <v>22</v>
      </c>
      <c r="U3" s="3">
        <v>43862</v>
      </c>
      <c r="V3" s="5">
        <f t="shared" ref="V3:V13" si="0">R3</f>
        <v>0.36625514403292181</v>
      </c>
      <c r="W3" s="5">
        <f t="shared" ref="W3:W13" si="1">R51</f>
        <v>0.75471698113207553</v>
      </c>
      <c r="X3" s="5">
        <f t="shared" ref="X3:X13" si="2">R15</f>
        <v>0.74890693316677082</v>
      </c>
      <c r="Y3" s="5">
        <f t="shared" ref="Y3:Y13" si="3">R27</f>
        <v>0.80869565217391304</v>
      </c>
      <c r="Z3" s="5">
        <f t="shared" ref="Z3:Z13" si="4">R39</f>
        <v>0.7142857142857143</v>
      </c>
      <c r="AA3" s="5">
        <f t="shared" ref="AA3:AA13" si="5">W3-V3</f>
        <v>0.38846183709915372</v>
      </c>
      <c r="AB3" s="5">
        <f t="shared" ref="AB3:AB13" si="6">Y3-V3</f>
        <v>0.44244050814099123</v>
      </c>
    </row>
    <row r="4" spans="2:28" ht="20.25" thickTop="1" thickBot="1">
      <c r="B4" s="2" t="s">
        <v>15</v>
      </c>
      <c r="C4" s="3">
        <v>43891</v>
      </c>
      <c r="D4" s="4">
        <v>0.35949999999999999</v>
      </c>
      <c r="E4" s="4">
        <v>0.52010000000000001</v>
      </c>
      <c r="F4" s="4">
        <v>0.56599999999999995</v>
      </c>
      <c r="G4" s="4">
        <v>0.58699999999999997</v>
      </c>
      <c r="H4" s="4">
        <v>0.61380000000000001</v>
      </c>
      <c r="I4" s="4">
        <v>0.63480000000000003</v>
      </c>
      <c r="J4" s="2"/>
      <c r="K4" s="2">
        <v>523</v>
      </c>
      <c r="L4" s="2">
        <v>188</v>
      </c>
      <c r="M4" s="2">
        <v>272</v>
      </c>
      <c r="N4" s="2">
        <v>296</v>
      </c>
      <c r="O4" s="2">
        <v>307</v>
      </c>
      <c r="P4" s="2">
        <v>321</v>
      </c>
      <c r="Q4" s="2">
        <v>332</v>
      </c>
      <c r="R4" s="5">
        <f t="shared" ref="R4:R74" si="7">SUM(M2:M4)/SUM(K2:K4)</f>
        <v>0.42006688963210703</v>
      </c>
      <c r="T4" s="2" t="s">
        <v>22</v>
      </c>
      <c r="U4" s="3">
        <v>43891</v>
      </c>
      <c r="V4" s="5">
        <f t="shared" si="0"/>
        <v>0.42006688963210703</v>
      </c>
      <c r="W4" s="5">
        <f t="shared" si="1"/>
        <v>0.78315929793379246</v>
      </c>
      <c r="X4" s="5">
        <f t="shared" si="2"/>
        <v>0.77927698574338089</v>
      </c>
      <c r="Y4" s="5">
        <f t="shared" si="3"/>
        <v>0.82547169811320753</v>
      </c>
      <c r="Z4" s="5">
        <f t="shared" si="4"/>
        <v>0.7651006711409396</v>
      </c>
      <c r="AA4" s="5">
        <f t="shared" si="5"/>
        <v>0.36309240830168543</v>
      </c>
      <c r="AB4" s="5">
        <f t="shared" si="6"/>
        <v>0.4054048084811005</v>
      </c>
    </row>
    <row r="5" spans="2:28" ht="20.25" thickTop="1" thickBot="1">
      <c r="B5" s="2" t="s">
        <v>15</v>
      </c>
      <c r="C5" s="3">
        <v>43922</v>
      </c>
      <c r="D5" s="4">
        <v>0.29599999999999999</v>
      </c>
      <c r="E5" s="4">
        <v>0.40400000000000003</v>
      </c>
      <c r="F5" s="4">
        <v>0.442</v>
      </c>
      <c r="G5" s="4">
        <v>0.46200000000000002</v>
      </c>
      <c r="H5" s="4">
        <v>0.48599999999999999</v>
      </c>
      <c r="I5" s="4">
        <v>0.49399999999999999</v>
      </c>
      <c r="J5" s="2"/>
      <c r="K5" s="2">
        <v>500</v>
      </c>
      <c r="L5" s="2">
        <v>148</v>
      </c>
      <c r="M5" s="2">
        <v>202</v>
      </c>
      <c r="N5" s="2">
        <v>221</v>
      </c>
      <c r="O5" s="2">
        <v>231</v>
      </c>
      <c r="P5" s="2">
        <v>243</v>
      </c>
      <c r="Q5" s="2">
        <v>247</v>
      </c>
      <c r="R5" s="5">
        <f t="shared" si="7"/>
        <v>0.45508982035928142</v>
      </c>
      <c r="T5" s="2" t="s">
        <v>22</v>
      </c>
      <c r="U5" s="3">
        <v>43922</v>
      </c>
      <c r="V5" s="5">
        <f t="shared" si="0"/>
        <v>0.45508982035928142</v>
      </c>
      <c r="W5" s="5">
        <f t="shared" si="1"/>
        <v>0.7606995884773663</v>
      </c>
      <c r="X5" s="5">
        <f t="shared" si="2"/>
        <v>0.75565610859728505</v>
      </c>
      <c r="Y5" s="5">
        <f t="shared" si="3"/>
        <v>0.80801687763713081</v>
      </c>
      <c r="Z5" s="5">
        <f t="shared" si="4"/>
        <v>0.75401069518716579</v>
      </c>
      <c r="AA5" s="5">
        <f t="shared" si="5"/>
        <v>0.30560976811808488</v>
      </c>
      <c r="AB5" s="5">
        <f t="shared" si="6"/>
        <v>0.3529270572778494</v>
      </c>
    </row>
    <row r="6" spans="2:28" ht="20.25" thickTop="1" thickBot="1">
      <c r="B6" s="2" t="s">
        <v>15</v>
      </c>
      <c r="C6" s="3">
        <v>43952</v>
      </c>
      <c r="D6" s="4">
        <v>0.21820000000000001</v>
      </c>
      <c r="E6" s="4">
        <v>0.29699999999999999</v>
      </c>
      <c r="F6" s="4">
        <v>0.33939999999999998</v>
      </c>
      <c r="G6" s="4">
        <v>0.37169999999999997</v>
      </c>
      <c r="H6" s="4">
        <v>0.38990000000000002</v>
      </c>
      <c r="I6" s="4">
        <v>0.40610000000000002</v>
      </c>
      <c r="J6" s="2"/>
      <c r="K6" s="2">
        <v>495</v>
      </c>
      <c r="L6" s="2">
        <v>108</v>
      </c>
      <c r="M6" s="2">
        <v>147</v>
      </c>
      <c r="N6" s="2">
        <v>168</v>
      </c>
      <c r="O6" s="2">
        <v>184</v>
      </c>
      <c r="P6" s="2">
        <v>193</v>
      </c>
      <c r="Q6" s="2">
        <v>201</v>
      </c>
      <c r="R6" s="5">
        <f t="shared" si="7"/>
        <v>0.40909090909090912</v>
      </c>
      <c r="T6" s="2" t="s">
        <v>22</v>
      </c>
      <c r="U6" s="3">
        <v>43952</v>
      </c>
      <c r="V6" s="5">
        <f t="shared" si="0"/>
        <v>0.40909090909090912</v>
      </c>
      <c r="W6" s="5">
        <f t="shared" si="1"/>
        <v>0.71195391262602015</v>
      </c>
      <c r="X6" s="5">
        <f t="shared" si="2"/>
        <v>0.71330077563918415</v>
      </c>
      <c r="Y6" s="5">
        <f t="shared" si="3"/>
        <v>0.72573839662447259</v>
      </c>
      <c r="Z6" s="5">
        <f t="shared" si="4"/>
        <v>0.65876777251184837</v>
      </c>
      <c r="AA6" s="5">
        <f t="shared" si="5"/>
        <v>0.30286300353511103</v>
      </c>
      <c r="AB6" s="5">
        <f t="shared" si="6"/>
        <v>0.31664748753356348</v>
      </c>
    </row>
    <row r="7" spans="2:28" ht="20.25" thickTop="1" thickBot="1">
      <c r="B7" s="2" t="s">
        <v>15</v>
      </c>
      <c r="C7" s="3">
        <v>43983</v>
      </c>
      <c r="D7" s="4">
        <v>0.23719999999999999</v>
      </c>
      <c r="E7" s="4">
        <v>0.36959999999999998</v>
      </c>
      <c r="F7" s="4">
        <v>0.4229</v>
      </c>
      <c r="G7" s="4">
        <v>0.45650000000000002</v>
      </c>
      <c r="H7" s="4">
        <v>0.48809999999999998</v>
      </c>
      <c r="I7" s="4">
        <v>0.51780000000000004</v>
      </c>
      <c r="J7" s="2"/>
      <c r="K7" s="2">
        <v>506</v>
      </c>
      <c r="L7" s="2">
        <v>120</v>
      </c>
      <c r="M7" s="2">
        <v>187</v>
      </c>
      <c r="N7" s="2">
        <v>214</v>
      </c>
      <c r="O7" s="2">
        <v>231</v>
      </c>
      <c r="P7" s="2">
        <v>247</v>
      </c>
      <c r="Q7" s="2">
        <v>262</v>
      </c>
      <c r="R7" s="5">
        <f t="shared" si="7"/>
        <v>0.35709526982011991</v>
      </c>
      <c r="T7" s="2" t="s">
        <v>22</v>
      </c>
      <c r="U7" s="3">
        <v>43983</v>
      </c>
      <c r="V7" s="5">
        <f t="shared" si="0"/>
        <v>0.35709526982011991</v>
      </c>
      <c r="W7" s="5">
        <f t="shared" si="1"/>
        <v>0.54062838569880822</v>
      </c>
      <c r="X7" s="5">
        <f t="shared" si="2"/>
        <v>0.51736881005173685</v>
      </c>
      <c r="Y7" s="5">
        <f t="shared" si="3"/>
        <v>0.62426035502958577</v>
      </c>
      <c r="Z7" s="5">
        <f t="shared" si="4"/>
        <v>0.56129032258064515</v>
      </c>
      <c r="AA7" s="5">
        <f t="shared" si="5"/>
        <v>0.18353311587868831</v>
      </c>
      <c r="AB7" s="5">
        <f t="shared" si="6"/>
        <v>0.26716508520946586</v>
      </c>
    </row>
    <row r="8" spans="2:28" ht="20.25" thickTop="1" thickBot="1">
      <c r="B8" s="2" t="s">
        <v>15</v>
      </c>
      <c r="C8" s="3">
        <v>44013</v>
      </c>
      <c r="D8" s="4">
        <v>0.28460000000000002</v>
      </c>
      <c r="E8" s="4">
        <v>0.4108</v>
      </c>
      <c r="F8" s="4">
        <v>0.47289999999999999</v>
      </c>
      <c r="G8" s="4">
        <v>0.501</v>
      </c>
      <c r="H8" s="4">
        <v>0.53110000000000002</v>
      </c>
      <c r="I8" s="4">
        <v>0.54910000000000003</v>
      </c>
      <c r="J8" s="2"/>
      <c r="K8" s="2">
        <v>499</v>
      </c>
      <c r="L8" s="2">
        <v>142</v>
      </c>
      <c r="M8" s="2">
        <v>205</v>
      </c>
      <c r="N8" s="2">
        <v>236</v>
      </c>
      <c r="O8" s="2">
        <v>250</v>
      </c>
      <c r="P8" s="2">
        <v>265</v>
      </c>
      <c r="Q8" s="2">
        <v>274</v>
      </c>
      <c r="R8" s="5">
        <f t="shared" si="7"/>
        <v>0.35933333333333334</v>
      </c>
      <c r="T8" s="2" t="s">
        <v>22</v>
      </c>
      <c r="U8" s="3">
        <v>44013</v>
      </c>
      <c r="V8" s="5">
        <f t="shared" si="0"/>
        <v>0.35933333333333334</v>
      </c>
      <c r="W8" s="5">
        <f t="shared" si="1"/>
        <v>0.43266475644699143</v>
      </c>
      <c r="X8" s="5">
        <f t="shared" si="2"/>
        <v>0.41914618369987061</v>
      </c>
      <c r="Y8" s="5">
        <f t="shared" si="3"/>
        <v>0.49514563106796117</v>
      </c>
      <c r="Z8" s="5">
        <f t="shared" si="4"/>
        <v>0.39705882352941174</v>
      </c>
      <c r="AA8" s="5">
        <f t="shared" si="5"/>
        <v>7.333142311365809E-2</v>
      </c>
      <c r="AB8" s="5">
        <f t="shared" si="6"/>
        <v>0.13581229773462783</v>
      </c>
    </row>
    <row r="9" spans="2:28" ht="20.25" thickTop="1" thickBot="1">
      <c r="B9" s="2" t="s">
        <v>15</v>
      </c>
      <c r="C9" s="3">
        <v>44044</v>
      </c>
      <c r="D9" s="4">
        <v>0.18920000000000001</v>
      </c>
      <c r="E9" s="4">
        <v>0.27089999999999997</v>
      </c>
      <c r="F9" s="4">
        <v>0.32269999999999999</v>
      </c>
      <c r="G9" s="4">
        <v>0.36649999999999999</v>
      </c>
      <c r="H9" s="4">
        <v>0.39839999999999998</v>
      </c>
      <c r="I9" s="4">
        <v>0.40039999999999998</v>
      </c>
      <c r="J9" s="2"/>
      <c r="K9" s="2">
        <v>502</v>
      </c>
      <c r="L9" s="2">
        <v>95</v>
      </c>
      <c r="M9" s="2">
        <v>136</v>
      </c>
      <c r="N9" s="2">
        <v>162</v>
      </c>
      <c r="O9" s="2">
        <v>184</v>
      </c>
      <c r="P9" s="2">
        <v>200</v>
      </c>
      <c r="Q9" s="2">
        <v>201</v>
      </c>
      <c r="R9" s="5">
        <f t="shared" si="7"/>
        <v>0.35036496350364965</v>
      </c>
      <c r="T9" s="2" t="s">
        <v>22</v>
      </c>
      <c r="U9" s="3">
        <v>44044</v>
      </c>
      <c r="V9" s="5">
        <f t="shared" si="0"/>
        <v>0.35036496350364965</v>
      </c>
      <c r="W9" s="5">
        <f t="shared" si="1"/>
        <v>0.4293125810635538</v>
      </c>
      <c r="X9" s="5">
        <f t="shared" si="2"/>
        <v>0.40357142857142858</v>
      </c>
      <c r="Y9" s="5">
        <f t="shared" si="3"/>
        <v>0.50282485875706218</v>
      </c>
      <c r="Z9" s="5">
        <f t="shared" si="4"/>
        <v>0.47058823529411764</v>
      </c>
      <c r="AA9" s="5">
        <f t="shared" si="5"/>
        <v>7.8947617559904149E-2</v>
      </c>
      <c r="AB9" s="5">
        <f t="shared" si="6"/>
        <v>0.15245989525341253</v>
      </c>
    </row>
    <row r="10" spans="2:28" ht="20.25" thickTop="1" thickBot="1">
      <c r="B10" s="2" t="s">
        <v>15</v>
      </c>
      <c r="C10" s="3">
        <v>44075</v>
      </c>
      <c r="D10" s="4">
        <v>0.25750000000000001</v>
      </c>
      <c r="E10" s="4">
        <v>0.3972</v>
      </c>
      <c r="F10" s="4">
        <v>0.4471</v>
      </c>
      <c r="G10" s="4">
        <v>0.49299999999999999</v>
      </c>
      <c r="H10" s="4">
        <v>0.495</v>
      </c>
      <c r="I10" s="4">
        <v>0.495</v>
      </c>
      <c r="J10" s="2"/>
      <c r="K10" s="2">
        <v>501</v>
      </c>
      <c r="L10" s="2">
        <v>129</v>
      </c>
      <c r="M10" s="2">
        <v>199</v>
      </c>
      <c r="N10" s="2">
        <v>224</v>
      </c>
      <c r="O10" s="2">
        <v>247</v>
      </c>
      <c r="P10" s="2">
        <v>248</v>
      </c>
      <c r="Q10" s="2">
        <v>248</v>
      </c>
      <c r="R10" s="5">
        <f t="shared" si="7"/>
        <v>0.35952063914780291</v>
      </c>
      <c r="T10" s="2" t="s">
        <v>22</v>
      </c>
      <c r="U10" s="3">
        <v>44075</v>
      </c>
      <c r="V10" s="5">
        <f t="shared" si="0"/>
        <v>0.35952063914780291</v>
      </c>
      <c r="W10" s="5">
        <f t="shared" si="1"/>
        <v>0.44609164420485176</v>
      </c>
      <c r="X10" s="5">
        <f t="shared" si="2"/>
        <v>0.4249084249084249</v>
      </c>
      <c r="Y10" s="5">
        <f t="shared" si="3"/>
        <v>0.5178571428571429</v>
      </c>
      <c r="Z10" s="5">
        <f t="shared" si="4"/>
        <v>0.42857142857142855</v>
      </c>
      <c r="AA10" s="5">
        <f t="shared" si="5"/>
        <v>8.6571005057048844E-2</v>
      </c>
      <c r="AB10" s="5">
        <f t="shared" si="6"/>
        <v>0.15833650370933999</v>
      </c>
    </row>
    <row r="11" spans="2:28" ht="20.25" thickTop="1" thickBot="1">
      <c r="B11" s="2" t="s">
        <v>15</v>
      </c>
      <c r="C11" s="3">
        <v>44105</v>
      </c>
      <c r="D11" s="4">
        <v>0.253</v>
      </c>
      <c r="E11" s="4">
        <v>0.40279999999999999</v>
      </c>
      <c r="F11" s="4">
        <v>0.46150000000000002</v>
      </c>
      <c r="G11" s="4">
        <v>0.46150000000000002</v>
      </c>
      <c r="H11" s="4">
        <v>0.46150000000000002</v>
      </c>
      <c r="I11" s="4">
        <v>0.46150000000000002</v>
      </c>
      <c r="J11" s="2"/>
      <c r="K11" s="2">
        <v>494</v>
      </c>
      <c r="L11" s="2">
        <v>125</v>
      </c>
      <c r="M11" s="2">
        <v>199</v>
      </c>
      <c r="N11" s="2">
        <v>228</v>
      </c>
      <c r="O11" s="2">
        <v>228</v>
      </c>
      <c r="P11" s="2">
        <v>228</v>
      </c>
      <c r="Q11" s="2">
        <v>228</v>
      </c>
      <c r="R11" s="5">
        <f t="shared" si="7"/>
        <v>0.35671342685370744</v>
      </c>
      <c r="T11" s="2" t="s">
        <v>22</v>
      </c>
      <c r="U11" s="3">
        <v>44105</v>
      </c>
      <c r="V11" s="5">
        <f t="shared" si="0"/>
        <v>0.35671342685370744</v>
      </c>
      <c r="W11" s="5">
        <f t="shared" si="1"/>
        <v>0.39887005649717516</v>
      </c>
      <c r="X11" s="5">
        <f t="shared" si="2"/>
        <v>0.37108792846497762</v>
      </c>
      <c r="Y11" s="5">
        <f t="shared" si="3"/>
        <v>0.50574712643678166</v>
      </c>
      <c r="Z11" s="5">
        <f t="shared" si="4"/>
        <v>0.4</v>
      </c>
      <c r="AA11" s="5">
        <f t="shared" si="5"/>
        <v>4.2156629643467725E-2</v>
      </c>
      <c r="AB11" s="5">
        <f t="shared" si="6"/>
        <v>0.14903369958307422</v>
      </c>
    </row>
    <row r="12" spans="2:28" ht="20.25" thickTop="1" thickBot="1">
      <c r="B12" s="2" t="s">
        <v>15</v>
      </c>
      <c r="C12" s="3">
        <v>44136</v>
      </c>
      <c r="D12" s="4">
        <v>0.26179999999999998</v>
      </c>
      <c r="E12" s="4">
        <v>0.38190000000000002</v>
      </c>
      <c r="F12" s="4">
        <v>0.38779999999999998</v>
      </c>
      <c r="G12" s="4">
        <v>0.38779999999999998</v>
      </c>
      <c r="H12" s="4">
        <v>0.38779999999999998</v>
      </c>
      <c r="I12" s="4">
        <v>0.38779999999999998</v>
      </c>
      <c r="J12" s="2"/>
      <c r="K12" s="2">
        <v>508</v>
      </c>
      <c r="L12" s="2">
        <v>133</v>
      </c>
      <c r="M12" s="2">
        <v>194</v>
      </c>
      <c r="N12" s="2">
        <v>197</v>
      </c>
      <c r="O12" s="2">
        <v>197</v>
      </c>
      <c r="P12" s="2">
        <v>197</v>
      </c>
      <c r="Q12" s="2">
        <v>197</v>
      </c>
      <c r="R12" s="5">
        <f t="shared" si="7"/>
        <v>0.39387890884896876</v>
      </c>
      <c r="T12" s="2" t="s">
        <v>22</v>
      </c>
      <c r="U12" s="3">
        <v>44136</v>
      </c>
      <c r="V12" s="5">
        <f t="shared" si="0"/>
        <v>0.39387890884896876</v>
      </c>
      <c r="W12" s="5">
        <f t="shared" si="1"/>
        <v>0.35758835758835761</v>
      </c>
      <c r="X12" s="5">
        <f t="shared" si="2"/>
        <v>0.32614213197969544</v>
      </c>
      <c r="Y12" s="5">
        <f t="shared" si="3"/>
        <v>0.5467625899280576</v>
      </c>
      <c r="Z12" s="5">
        <f t="shared" si="4"/>
        <v>0.31428571428571428</v>
      </c>
      <c r="AA12" s="5">
        <f t="shared" si="5"/>
        <v>-3.6290551260611148E-2</v>
      </c>
      <c r="AB12" s="5">
        <f t="shared" si="6"/>
        <v>0.15288368107908884</v>
      </c>
    </row>
    <row r="13" spans="2:28" ht="20.25" thickTop="1" thickBot="1">
      <c r="B13" s="2" t="s">
        <v>15</v>
      </c>
      <c r="C13" s="3">
        <v>44166</v>
      </c>
      <c r="D13" s="4">
        <v>0.21560000000000001</v>
      </c>
      <c r="E13" s="4">
        <v>0.21560000000000001</v>
      </c>
      <c r="F13" s="4">
        <v>0.21560000000000001</v>
      </c>
      <c r="G13" s="4">
        <v>0.21560000000000001</v>
      </c>
      <c r="H13" s="4">
        <v>0.21560000000000001</v>
      </c>
      <c r="I13" s="4">
        <v>0.21560000000000001</v>
      </c>
      <c r="J13" s="2"/>
      <c r="K13" s="2">
        <v>501</v>
      </c>
      <c r="L13" s="2">
        <v>108</v>
      </c>
      <c r="M13" s="2">
        <v>108</v>
      </c>
      <c r="N13" s="2">
        <v>108</v>
      </c>
      <c r="O13" s="2">
        <v>108</v>
      </c>
      <c r="P13" s="2">
        <v>108</v>
      </c>
      <c r="Q13" s="2">
        <v>108</v>
      </c>
      <c r="R13" s="5">
        <f t="shared" si="7"/>
        <v>0.33333333333333331</v>
      </c>
      <c r="T13" s="2" t="s">
        <v>22</v>
      </c>
      <c r="U13" s="3">
        <v>44166</v>
      </c>
      <c r="V13" s="5">
        <f t="shared" si="0"/>
        <v>0.33333333333333331</v>
      </c>
      <c r="W13" s="5">
        <f t="shared" si="1"/>
        <v>0.26455906821963393</v>
      </c>
      <c r="X13" s="5">
        <f t="shared" si="2"/>
        <v>0.24101068999028183</v>
      </c>
      <c r="Y13" s="5">
        <f t="shared" si="3"/>
        <v>0.43283582089552236</v>
      </c>
      <c r="Z13" s="5">
        <f t="shared" si="4"/>
        <v>0.30769230769230771</v>
      </c>
      <c r="AA13" s="5">
        <f t="shared" si="5"/>
        <v>-6.8774265113699384E-2</v>
      </c>
      <c r="AB13" s="5">
        <f t="shared" si="6"/>
        <v>9.9502487562189046E-2</v>
      </c>
    </row>
    <row r="14" spans="2:28" ht="20.25" thickTop="1" thickBot="1">
      <c r="B14" s="2" t="s">
        <v>16</v>
      </c>
      <c r="C14" s="3">
        <v>43831</v>
      </c>
      <c r="D14" s="4">
        <v>0.64670000000000005</v>
      </c>
      <c r="E14" s="4">
        <v>0.70450000000000002</v>
      </c>
      <c r="F14" s="4">
        <v>0.75370000000000004</v>
      </c>
      <c r="G14" s="4">
        <v>0.75800000000000001</v>
      </c>
      <c r="H14" s="4">
        <v>0.76659999999999995</v>
      </c>
      <c r="I14" s="4">
        <v>0.77300000000000002</v>
      </c>
      <c r="J14" s="2"/>
      <c r="K14" s="2">
        <v>467</v>
      </c>
      <c r="L14" s="2">
        <v>302</v>
      </c>
      <c r="M14" s="2">
        <v>329</v>
      </c>
      <c r="N14" s="2">
        <v>352</v>
      </c>
      <c r="O14" s="2">
        <v>354</v>
      </c>
      <c r="P14" s="2">
        <v>358</v>
      </c>
      <c r="Q14" s="2">
        <v>361</v>
      </c>
      <c r="R14" s="5">
        <f>SUM(M14:M14)/SUM(K14:K14)</f>
        <v>0.7044967880085653</v>
      </c>
    </row>
    <row r="15" spans="2:28" ht="34.5" thickTop="1" thickBot="1">
      <c r="B15" s="2" t="s">
        <v>16</v>
      </c>
      <c r="C15" s="3">
        <v>43862</v>
      </c>
      <c r="D15" s="4">
        <v>0.65610000000000002</v>
      </c>
      <c r="E15" s="4">
        <v>0.76719999999999999</v>
      </c>
      <c r="F15" s="4">
        <v>0.79010000000000002</v>
      </c>
      <c r="G15" s="4">
        <v>0.8034</v>
      </c>
      <c r="H15" s="4">
        <v>0.81040000000000001</v>
      </c>
      <c r="I15" s="4">
        <v>0.81479999999999997</v>
      </c>
      <c r="J15" s="2"/>
      <c r="K15" s="2">
        <v>1134</v>
      </c>
      <c r="L15" s="2">
        <v>744</v>
      </c>
      <c r="M15" s="2">
        <v>870</v>
      </c>
      <c r="N15" s="2">
        <v>896</v>
      </c>
      <c r="O15" s="2">
        <v>911</v>
      </c>
      <c r="P15" s="2">
        <v>919</v>
      </c>
      <c r="Q15" s="2">
        <v>924</v>
      </c>
      <c r="R15" s="5">
        <f>SUM(M14:M15)/SUM(K14:K15)</f>
        <v>0.74890693316677082</v>
      </c>
      <c r="T15" s="1" t="s">
        <v>0</v>
      </c>
      <c r="U15" s="1" t="s">
        <v>1</v>
      </c>
      <c r="V15" s="1" t="s">
        <v>21</v>
      </c>
      <c r="W15" s="1" t="s">
        <v>38</v>
      </c>
      <c r="X15" s="1" t="s">
        <v>30</v>
      </c>
      <c r="Y15" s="1" t="s">
        <v>31</v>
      </c>
      <c r="Z15" s="1" t="s">
        <v>32</v>
      </c>
      <c r="AA15" s="8" t="s">
        <v>39</v>
      </c>
      <c r="AB15" s="8" t="s">
        <v>40</v>
      </c>
    </row>
    <row r="16" spans="2:28" ht="20.25" thickTop="1" thickBot="1">
      <c r="B16" s="2" t="s">
        <v>16</v>
      </c>
      <c r="C16" s="3">
        <v>43891</v>
      </c>
      <c r="D16" s="4">
        <v>0.74950000000000006</v>
      </c>
      <c r="E16" s="4">
        <v>0.80020000000000002</v>
      </c>
      <c r="F16" s="4">
        <v>0.8165</v>
      </c>
      <c r="G16" s="4">
        <v>0.82120000000000004</v>
      </c>
      <c r="H16" s="4">
        <v>0.82940000000000003</v>
      </c>
      <c r="I16" s="4">
        <v>0.83799999999999997</v>
      </c>
      <c r="J16" s="2"/>
      <c r="K16" s="2">
        <v>2327</v>
      </c>
      <c r="L16" s="2">
        <v>1744</v>
      </c>
      <c r="M16" s="2">
        <v>1862</v>
      </c>
      <c r="N16" s="2">
        <v>1900</v>
      </c>
      <c r="O16" s="2">
        <v>1911</v>
      </c>
      <c r="P16" s="2">
        <v>1930</v>
      </c>
      <c r="Q16" s="2">
        <v>1950</v>
      </c>
      <c r="R16" s="5">
        <f t="shared" si="7"/>
        <v>0.77927698574338089</v>
      </c>
      <c r="T16" s="2" t="s">
        <v>22</v>
      </c>
      <c r="U16" s="3">
        <v>43831</v>
      </c>
      <c r="V16" s="5">
        <f>R63</f>
        <v>0.42682926829268292</v>
      </c>
      <c r="W16" s="5">
        <f>R111</f>
        <v>0.84136858475894249</v>
      </c>
      <c r="X16" s="5">
        <f>R75</f>
        <v>0.83297644539614557</v>
      </c>
      <c r="Y16" s="5">
        <f>R87</f>
        <v>0.89516129032258063</v>
      </c>
      <c r="Z16" s="5">
        <f>R99</f>
        <v>0.78846153846153844</v>
      </c>
      <c r="AA16" s="5">
        <f>W16-V16</f>
        <v>0.41453931646625958</v>
      </c>
      <c r="AB16" s="5">
        <f>Y16-V16</f>
        <v>0.46833202202989771</v>
      </c>
    </row>
    <row r="17" spans="2:28" ht="20.25" thickTop="1" thickBot="1">
      <c r="B17" s="2" t="s">
        <v>16</v>
      </c>
      <c r="C17" s="3">
        <v>43922</v>
      </c>
      <c r="D17" s="4">
        <v>0.55279999999999996</v>
      </c>
      <c r="E17" s="4">
        <v>0.59760000000000002</v>
      </c>
      <c r="F17" s="4">
        <v>0.61109999999999998</v>
      </c>
      <c r="G17" s="4">
        <v>0.62470000000000003</v>
      </c>
      <c r="H17" s="4">
        <v>0.63280000000000003</v>
      </c>
      <c r="I17" s="4">
        <v>0.64090000000000003</v>
      </c>
      <c r="J17" s="2"/>
      <c r="K17" s="2">
        <v>738</v>
      </c>
      <c r="L17" s="2">
        <v>408</v>
      </c>
      <c r="M17" s="2">
        <v>441</v>
      </c>
      <c r="N17" s="2">
        <v>451</v>
      </c>
      <c r="O17" s="2">
        <v>461</v>
      </c>
      <c r="P17" s="2">
        <v>467</v>
      </c>
      <c r="Q17" s="2">
        <v>473</v>
      </c>
      <c r="R17" s="5">
        <f t="shared" si="7"/>
        <v>0.75565610859728505</v>
      </c>
      <c r="T17" s="2" t="s">
        <v>22</v>
      </c>
      <c r="U17" s="3">
        <v>43862</v>
      </c>
      <c r="V17" s="5">
        <f t="shared" ref="V17:V27" si="8">R64</f>
        <v>0.48765432098765432</v>
      </c>
      <c r="W17" s="5">
        <f t="shared" ref="W17:W27" si="9">R112</f>
        <v>0.85534591194968557</v>
      </c>
      <c r="X17" s="5">
        <f t="shared" ref="X17:X27" si="10">R76</f>
        <v>0.85321673953778887</v>
      </c>
      <c r="Y17" s="5">
        <f t="shared" ref="Y17:Y27" si="11">R88</f>
        <v>0.88260869565217392</v>
      </c>
      <c r="Z17" s="5">
        <f t="shared" ref="Z17:Z27" si="12">R100</f>
        <v>0.81818181818181823</v>
      </c>
      <c r="AA17" s="5">
        <f t="shared" ref="AA17:AA27" si="13">W17-V17</f>
        <v>0.36769159096203125</v>
      </c>
      <c r="AB17" s="5">
        <f t="shared" ref="AB17:AB27" si="14">Y17-V17</f>
        <v>0.3949543746645196</v>
      </c>
    </row>
    <row r="18" spans="2:28" ht="20.25" thickTop="1" thickBot="1">
      <c r="B18" s="2" t="s">
        <v>16</v>
      </c>
      <c r="C18" s="3">
        <v>43952</v>
      </c>
      <c r="D18" s="4">
        <v>0.3654</v>
      </c>
      <c r="E18" s="4">
        <v>0.43269999999999997</v>
      </c>
      <c r="F18" s="4">
        <v>0.47599999999999998</v>
      </c>
      <c r="G18" s="4">
        <v>0.48799999999999999</v>
      </c>
      <c r="H18" s="4">
        <v>0.50960000000000005</v>
      </c>
      <c r="I18" s="4">
        <v>0.52400000000000002</v>
      </c>
      <c r="J18" s="2"/>
      <c r="K18" s="2">
        <v>416</v>
      </c>
      <c r="L18" s="2">
        <v>152</v>
      </c>
      <c r="M18" s="2">
        <v>180</v>
      </c>
      <c r="N18" s="2">
        <v>198</v>
      </c>
      <c r="O18" s="2">
        <v>203</v>
      </c>
      <c r="P18" s="2">
        <v>212</v>
      </c>
      <c r="Q18" s="2">
        <v>218</v>
      </c>
      <c r="R18" s="5">
        <f t="shared" si="7"/>
        <v>0.71330077563918415</v>
      </c>
      <c r="T18" s="2" t="s">
        <v>22</v>
      </c>
      <c r="U18" s="3">
        <v>43891</v>
      </c>
      <c r="V18" s="5">
        <f t="shared" si="8"/>
        <v>0.51505016722408026</v>
      </c>
      <c r="W18" s="5">
        <f t="shared" si="9"/>
        <v>0.85980893134858916</v>
      </c>
      <c r="X18" s="5">
        <f t="shared" si="10"/>
        <v>0.85743380855397144</v>
      </c>
      <c r="Y18" s="5">
        <f t="shared" si="11"/>
        <v>0.89150943396226412</v>
      </c>
      <c r="Z18" s="5">
        <f t="shared" si="12"/>
        <v>0.83221476510067116</v>
      </c>
      <c r="AA18" s="5">
        <f t="shared" si="13"/>
        <v>0.3447587641245089</v>
      </c>
      <c r="AB18" s="5">
        <f t="shared" si="14"/>
        <v>0.37645926673818386</v>
      </c>
    </row>
    <row r="19" spans="2:28" ht="20.25" thickTop="1" thickBot="1">
      <c r="B19" s="2" t="s">
        <v>16</v>
      </c>
      <c r="C19" s="3">
        <v>43983</v>
      </c>
      <c r="D19" s="4">
        <v>0.3367</v>
      </c>
      <c r="E19" s="4">
        <v>0.39700000000000002</v>
      </c>
      <c r="F19" s="4">
        <v>0.45729999999999998</v>
      </c>
      <c r="G19" s="4">
        <v>0.47739999999999999</v>
      </c>
      <c r="H19" s="4">
        <v>0.4975</v>
      </c>
      <c r="I19" s="4">
        <v>0.50749999999999995</v>
      </c>
      <c r="J19" s="2"/>
      <c r="K19" s="2">
        <v>199</v>
      </c>
      <c r="L19" s="2">
        <v>67</v>
      </c>
      <c r="M19" s="2">
        <v>79</v>
      </c>
      <c r="N19" s="2">
        <v>91</v>
      </c>
      <c r="O19" s="2">
        <v>95</v>
      </c>
      <c r="P19" s="2">
        <v>99</v>
      </c>
      <c r="Q19" s="2">
        <v>101</v>
      </c>
      <c r="R19" s="5">
        <f t="shared" si="7"/>
        <v>0.51736881005173685</v>
      </c>
      <c r="T19" s="2" t="s">
        <v>22</v>
      </c>
      <c r="U19" s="3">
        <v>43922</v>
      </c>
      <c r="V19" s="5">
        <f t="shared" si="8"/>
        <v>0.5276114437791084</v>
      </c>
      <c r="W19" s="5">
        <f t="shared" si="9"/>
        <v>0.83497942386831281</v>
      </c>
      <c r="X19" s="5">
        <f t="shared" si="10"/>
        <v>0.83043581805191713</v>
      </c>
      <c r="Y19" s="5">
        <f t="shared" si="11"/>
        <v>0.87763713080168781</v>
      </c>
      <c r="Z19" s="5">
        <f t="shared" si="12"/>
        <v>0.82887700534759357</v>
      </c>
      <c r="AA19" s="5">
        <f t="shared" si="13"/>
        <v>0.30736798008920441</v>
      </c>
      <c r="AB19" s="5">
        <f t="shared" si="14"/>
        <v>0.35002568702257941</v>
      </c>
    </row>
    <row r="20" spans="2:28" ht="20.25" thickTop="1" thickBot="1">
      <c r="B20" s="2" t="s">
        <v>16</v>
      </c>
      <c r="C20" s="3">
        <v>44013</v>
      </c>
      <c r="D20" s="4">
        <v>0.30380000000000001</v>
      </c>
      <c r="E20" s="4">
        <v>0.41139999999999999</v>
      </c>
      <c r="F20" s="4">
        <v>0.47470000000000001</v>
      </c>
      <c r="G20" s="4">
        <v>0.53159999999999996</v>
      </c>
      <c r="H20" s="4">
        <v>0.5696</v>
      </c>
      <c r="I20" s="4">
        <v>0.58230000000000004</v>
      </c>
      <c r="J20" s="2"/>
      <c r="K20" s="2">
        <v>158</v>
      </c>
      <c r="L20" s="2">
        <v>48</v>
      </c>
      <c r="M20" s="2">
        <v>65</v>
      </c>
      <c r="N20" s="2">
        <v>75</v>
      </c>
      <c r="O20" s="2">
        <v>84</v>
      </c>
      <c r="P20" s="2">
        <v>90</v>
      </c>
      <c r="Q20" s="2">
        <v>92</v>
      </c>
      <c r="R20" s="5">
        <f t="shared" si="7"/>
        <v>0.41914618369987061</v>
      </c>
      <c r="T20" s="2" t="s">
        <v>22</v>
      </c>
      <c r="U20" s="3">
        <v>43952</v>
      </c>
      <c r="V20" s="5">
        <f t="shared" si="8"/>
        <v>0.48353096179183136</v>
      </c>
      <c r="W20" s="5">
        <f t="shared" si="9"/>
        <v>0.79380700912145941</v>
      </c>
      <c r="X20" s="5">
        <f t="shared" si="10"/>
        <v>0.79258833668486062</v>
      </c>
      <c r="Y20" s="5">
        <f t="shared" si="11"/>
        <v>0.810126582278481</v>
      </c>
      <c r="Z20" s="5">
        <f t="shared" si="12"/>
        <v>0.77725118483412325</v>
      </c>
      <c r="AA20" s="5">
        <f t="shared" si="13"/>
        <v>0.31027604732962805</v>
      </c>
      <c r="AB20" s="5">
        <f t="shared" si="14"/>
        <v>0.32659562048664964</v>
      </c>
    </row>
    <row r="21" spans="2:28" ht="20.25" thickTop="1" thickBot="1">
      <c r="B21" s="2" t="s">
        <v>16</v>
      </c>
      <c r="C21" s="3">
        <v>44044</v>
      </c>
      <c r="D21" s="4">
        <v>0.31030000000000002</v>
      </c>
      <c r="E21" s="4">
        <v>0.40389999999999998</v>
      </c>
      <c r="F21" s="4">
        <v>0.44829999999999998</v>
      </c>
      <c r="G21" s="4">
        <v>0.46310000000000001</v>
      </c>
      <c r="H21" s="4">
        <v>0.4778</v>
      </c>
      <c r="I21" s="4">
        <v>0.4778</v>
      </c>
      <c r="J21" s="2"/>
      <c r="K21" s="2">
        <v>203</v>
      </c>
      <c r="L21" s="2">
        <v>63</v>
      </c>
      <c r="M21" s="2">
        <v>82</v>
      </c>
      <c r="N21" s="2">
        <v>91</v>
      </c>
      <c r="O21" s="2">
        <v>94</v>
      </c>
      <c r="P21" s="2">
        <v>97</v>
      </c>
      <c r="Q21" s="2">
        <v>97</v>
      </c>
      <c r="R21" s="5">
        <f t="shared" si="7"/>
        <v>0.40357142857142858</v>
      </c>
      <c r="T21" s="2" t="s">
        <v>22</v>
      </c>
      <c r="U21" s="3">
        <v>43983</v>
      </c>
      <c r="V21" s="5">
        <f t="shared" si="8"/>
        <v>0.447035309793471</v>
      </c>
      <c r="W21" s="5">
        <f t="shared" si="9"/>
        <v>0.66901408450704225</v>
      </c>
      <c r="X21" s="5">
        <f t="shared" si="10"/>
        <v>0.64597191426459721</v>
      </c>
      <c r="Y21" s="5">
        <f t="shared" si="11"/>
        <v>0.72189349112426038</v>
      </c>
      <c r="Z21" s="5">
        <f t="shared" si="12"/>
        <v>0.75483870967741939</v>
      </c>
      <c r="AA21" s="5">
        <f t="shared" si="13"/>
        <v>0.22197877471357125</v>
      </c>
      <c r="AB21" s="5">
        <f t="shared" si="14"/>
        <v>0.27485818133078938</v>
      </c>
    </row>
    <row r="22" spans="2:28" ht="20.25" thickTop="1" thickBot="1">
      <c r="B22" s="2" t="s">
        <v>16</v>
      </c>
      <c r="C22" s="3">
        <v>44075</v>
      </c>
      <c r="D22" s="4">
        <v>0.35680000000000001</v>
      </c>
      <c r="E22" s="4">
        <v>0.45950000000000002</v>
      </c>
      <c r="F22" s="4">
        <v>0.5081</v>
      </c>
      <c r="G22" s="4">
        <v>0.52429999999999999</v>
      </c>
      <c r="H22" s="4">
        <v>0.52429999999999999</v>
      </c>
      <c r="I22" s="4">
        <v>0.52429999999999999</v>
      </c>
      <c r="J22" s="2"/>
      <c r="K22" s="2">
        <v>185</v>
      </c>
      <c r="L22" s="2">
        <v>66</v>
      </c>
      <c r="M22" s="2">
        <v>85</v>
      </c>
      <c r="N22" s="2">
        <v>94</v>
      </c>
      <c r="O22" s="2">
        <v>97</v>
      </c>
      <c r="P22" s="2">
        <v>97</v>
      </c>
      <c r="Q22" s="2">
        <v>97</v>
      </c>
      <c r="R22" s="5">
        <f t="shared" si="7"/>
        <v>0.4249084249084249</v>
      </c>
      <c r="T22" s="2" t="s">
        <v>22</v>
      </c>
      <c r="U22" s="3">
        <v>44013</v>
      </c>
      <c r="V22" s="5">
        <f t="shared" si="8"/>
        <v>0.45200000000000001</v>
      </c>
      <c r="W22" s="5">
        <f t="shared" si="9"/>
        <v>0.60553963705826175</v>
      </c>
      <c r="X22" s="5">
        <f t="shared" si="10"/>
        <v>0.59637774902975416</v>
      </c>
      <c r="Y22" s="5">
        <f t="shared" si="11"/>
        <v>0.62135922330097082</v>
      </c>
      <c r="Z22" s="5">
        <f t="shared" si="12"/>
        <v>0.66176470588235292</v>
      </c>
      <c r="AA22" s="5">
        <f t="shared" si="13"/>
        <v>0.15353963705826174</v>
      </c>
      <c r="AB22" s="5">
        <f t="shared" si="14"/>
        <v>0.16935922330097081</v>
      </c>
    </row>
    <row r="23" spans="2:28" ht="20.25" thickTop="1" thickBot="1">
      <c r="B23" s="2" t="s">
        <v>16</v>
      </c>
      <c r="C23" s="3">
        <v>44105</v>
      </c>
      <c r="D23" s="4">
        <v>0.24379999999999999</v>
      </c>
      <c r="E23" s="4">
        <v>0.2898</v>
      </c>
      <c r="F23" s="4">
        <v>0.3145</v>
      </c>
      <c r="G23" s="4">
        <v>0.3145</v>
      </c>
      <c r="H23" s="4">
        <v>0.3145</v>
      </c>
      <c r="I23" s="4">
        <v>0.3145</v>
      </c>
      <c r="J23" s="2"/>
      <c r="K23" s="2">
        <v>283</v>
      </c>
      <c r="L23" s="2">
        <v>69</v>
      </c>
      <c r="M23" s="2">
        <v>82</v>
      </c>
      <c r="N23" s="2">
        <v>89</v>
      </c>
      <c r="O23" s="2">
        <v>89</v>
      </c>
      <c r="P23" s="2">
        <v>89</v>
      </c>
      <c r="Q23" s="2">
        <v>89</v>
      </c>
      <c r="R23" s="5">
        <f t="shared" si="7"/>
        <v>0.37108792846497762</v>
      </c>
      <c r="T23" s="2" t="s">
        <v>22</v>
      </c>
      <c r="U23" s="3">
        <v>44044</v>
      </c>
      <c r="V23" s="5">
        <f t="shared" si="8"/>
        <v>0.44127405441274054</v>
      </c>
      <c r="W23" s="5">
        <f t="shared" si="9"/>
        <v>0.60440985732814523</v>
      </c>
      <c r="X23" s="5">
        <f t="shared" si="10"/>
        <v>0.5803571428571429</v>
      </c>
      <c r="Y23" s="5">
        <f t="shared" si="11"/>
        <v>0.64971751412429379</v>
      </c>
      <c r="Z23" s="5">
        <f t="shared" si="12"/>
        <v>0.76470588235294112</v>
      </c>
      <c r="AA23" s="5">
        <f t="shared" si="13"/>
        <v>0.16313580291540469</v>
      </c>
      <c r="AB23" s="5">
        <f t="shared" si="14"/>
        <v>0.20844345971155326</v>
      </c>
    </row>
    <row r="24" spans="2:28" ht="20.25" thickTop="1" thickBot="1">
      <c r="B24" s="2" t="s">
        <v>16</v>
      </c>
      <c r="C24" s="3">
        <v>44136</v>
      </c>
      <c r="D24" s="4">
        <v>0.2344</v>
      </c>
      <c r="E24" s="4">
        <v>0.28129999999999999</v>
      </c>
      <c r="F24" s="4">
        <v>0.28129999999999999</v>
      </c>
      <c r="G24" s="4">
        <v>0.28129999999999999</v>
      </c>
      <c r="H24" s="4">
        <v>0.28129999999999999</v>
      </c>
      <c r="I24" s="4">
        <v>0.28129999999999999</v>
      </c>
      <c r="J24" s="2"/>
      <c r="K24" s="2">
        <v>320</v>
      </c>
      <c r="L24" s="2">
        <v>75</v>
      </c>
      <c r="M24" s="2">
        <v>90</v>
      </c>
      <c r="N24" s="2">
        <v>90</v>
      </c>
      <c r="O24" s="2">
        <v>90</v>
      </c>
      <c r="P24" s="2">
        <v>90</v>
      </c>
      <c r="Q24" s="2">
        <v>90</v>
      </c>
      <c r="R24" s="5">
        <f t="shared" si="7"/>
        <v>0.32614213197969544</v>
      </c>
      <c r="T24" s="2" t="s">
        <v>22</v>
      </c>
      <c r="U24" s="3">
        <v>44075</v>
      </c>
      <c r="V24" s="5">
        <f t="shared" si="8"/>
        <v>0.45472703062583225</v>
      </c>
      <c r="W24" s="5">
        <f t="shared" si="9"/>
        <v>0.62668463611859837</v>
      </c>
      <c r="X24" s="5">
        <f t="shared" si="10"/>
        <v>0.60073260073260071</v>
      </c>
      <c r="Y24" s="5">
        <f t="shared" si="11"/>
        <v>0.7142857142857143</v>
      </c>
      <c r="Z24" s="5">
        <f t="shared" si="12"/>
        <v>0.6071428571428571</v>
      </c>
      <c r="AA24" s="5">
        <f t="shared" si="13"/>
        <v>0.17195760549276612</v>
      </c>
      <c r="AB24" s="5">
        <f t="shared" si="14"/>
        <v>0.25955868365988205</v>
      </c>
    </row>
    <row r="25" spans="2:28" ht="20.25" thickTop="1" thickBot="1">
      <c r="B25" s="2" t="s">
        <v>16</v>
      </c>
      <c r="C25" s="3">
        <v>44166</v>
      </c>
      <c r="D25" s="4">
        <v>0.1784</v>
      </c>
      <c r="E25" s="4">
        <v>0.1784</v>
      </c>
      <c r="F25" s="4">
        <v>0.1784</v>
      </c>
      <c r="G25" s="4">
        <v>0.1784</v>
      </c>
      <c r="H25" s="4">
        <v>0.1784</v>
      </c>
      <c r="I25" s="4">
        <v>0.1784</v>
      </c>
      <c r="J25" s="2"/>
      <c r="K25" s="2">
        <v>426</v>
      </c>
      <c r="L25" s="2">
        <v>76</v>
      </c>
      <c r="M25" s="2">
        <v>76</v>
      </c>
      <c r="N25" s="2">
        <v>76</v>
      </c>
      <c r="O25" s="2">
        <v>76</v>
      </c>
      <c r="P25" s="2">
        <v>76</v>
      </c>
      <c r="Q25" s="2">
        <v>76</v>
      </c>
      <c r="R25" s="5">
        <f t="shared" si="7"/>
        <v>0.24101068999028183</v>
      </c>
      <c r="T25" s="2" t="s">
        <v>22</v>
      </c>
      <c r="U25" s="3">
        <v>44105</v>
      </c>
      <c r="V25" s="5">
        <f t="shared" si="8"/>
        <v>0.4816299265197061</v>
      </c>
      <c r="W25" s="5">
        <f t="shared" si="9"/>
        <v>0.64971751412429379</v>
      </c>
      <c r="X25" s="5">
        <f t="shared" si="10"/>
        <v>0.64083457526080478</v>
      </c>
      <c r="Y25" s="5">
        <f t="shared" si="11"/>
        <v>0.68965517241379315</v>
      </c>
      <c r="Z25" s="5">
        <f t="shared" si="12"/>
        <v>0.625</v>
      </c>
      <c r="AA25" s="5">
        <f t="shared" si="13"/>
        <v>0.1680875876045877</v>
      </c>
      <c r="AB25" s="5">
        <f t="shared" si="14"/>
        <v>0.20802524589408705</v>
      </c>
    </row>
    <row r="26" spans="2:28" ht="20.25" thickTop="1" thickBot="1">
      <c r="B26" s="2" t="s">
        <v>17</v>
      </c>
      <c r="C26" s="3">
        <v>43831</v>
      </c>
      <c r="D26" s="4">
        <v>0.7097</v>
      </c>
      <c r="E26" s="4">
        <v>0.8145</v>
      </c>
      <c r="F26" s="4">
        <v>0.8306</v>
      </c>
      <c r="G26" s="4">
        <v>0.8306</v>
      </c>
      <c r="H26" s="4">
        <v>0.8468</v>
      </c>
      <c r="I26" s="4">
        <v>0.8468</v>
      </c>
      <c r="J26" s="2"/>
      <c r="K26" s="2">
        <v>124</v>
      </c>
      <c r="L26" s="2">
        <v>88</v>
      </c>
      <c r="M26" s="2">
        <v>101</v>
      </c>
      <c r="N26" s="2">
        <v>103</v>
      </c>
      <c r="O26" s="2">
        <v>103</v>
      </c>
      <c r="P26" s="2">
        <v>105</v>
      </c>
      <c r="Q26" s="2">
        <v>105</v>
      </c>
      <c r="R26" s="5">
        <f>SUM(M26:M26)/SUM(K26:K26)</f>
        <v>0.81451612903225812</v>
      </c>
      <c r="T26" s="2" t="s">
        <v>22</v>
      </c>
      <c r="U26" s="3">
        <v>44136</v>
      </c>
      <c r="V26" s="5">
        <f t="shared" si="8"/>
        <v>0.52361942781104454</v>
      </c>
      <c r="W26" s="5">
        <f t="shared" si="9"/>
        <v>0.68814968814968813</v>
      </c>
      <c r="X26" s="5">
        <f t="shared" si="10"/>
        <v>0.67893401015228427</v>
      </c>
      <c r="Y26" s="5">
        <f t="shared" si="11"/>
        <v>0.76978417266187049</v>
      </c>
      <c r="Z26" s="5">
        <f t="shared" si="12"/>
        <v>0.5714285714285714</v>
      </c>
      <c r="AA26" s="5">
        <f t="shared" si="13"/>
        <v>0.1645302603386436</v>
      </c>
      <c r="AB26" s="5">
        <f t="shared" si="14"/>
        <v>0.24616474485082596</v>
      </c>
    </row>
    <row r="27" spans="2:28" ht="20.25" thickTop="1" thickBot="1">
      <c r="B27" s="2" t="s">
        <v>17</v>
      </c>
      <c r="C27" s="3">
        <v>43862</v>
      </c>
      <c r="D27" s="4">
        <v>0.73580000000000001</v>
      </c>
      <c r="E27" s="4">
        <v>0.80189999999999995</v>
      </c>
      <c r="F27" s="4">
        <v>0.83020000000000005</v>
      </c>
      <c r="G27" s="4">
        <v>0.83960000000000001</v>
      </c>
      <c r="H27" s="4">
        <v>0.83960000000000001</v>
      </c>
      <c r="I27" s="4">
        <v>0.84909999999999997</v>
      </c>
      <c r="J27" s="2"/>
      <c r="K27" s="2">
        <v>106</v>
      </c>
      <c r="L27" s="2">
        <v>78</v>
      </c>
      <c r="M27" s="2">
        <v>85</v>
      </c>
      <c r="N27" s="2">
        <v>88</v>
      </c>
      <c r="O27" s="2">
        <v>89</v>
      </c>
      <c r="P27" s="2">
        <v>89</v>
      </c>
      <c r="Q27" s="2">
        <v>90</v>
      </c>
      <c r="R27" s="5">
        <f>SUM(M26:M27)/SUM(K26:K27)</f>
        <v>0.80869565217391304</v>
      </c>
      <c r="T27" s="2" t="s">
        <v>22</v>
      </c>
      <c r="U27" s="3">
        <v>44166</v>
      </c>
      <c r="V27" s="5">
        <f t="shared" si="8"/>
        <v>0.45375914836992681</v>
      </c>
      <c r="W27" s="5">
        <f t="shared" si="9"/>
        <v>0.56988352745424298</v>
      </c>
      <c r="X27" s="5">
        <f t="shared" si="10"/>
        <v>0.55976676384839652</v>
      </c>
      <c r="Y27" s="5">
        <f t="shared" si="11"/>
        <v>0.64925373134328357</v>
      </c>
      <c r="Z27" s="5">
        <f t="shared" si="12"/>
        <v>0.5641025641025641</v>
      </c>
      <c r="AA27" s="5">
        <f t="shared" si="13"/>
        <v>0.11612437908431616</v>
      </c>
      <c r="AB27" s="5">
        <f t="shared" si="14"/>
        <v>0.19549458297335676</v>
      </c>
    </row>
    <row r="28" spans="2:28" ht="20.25" thickTop="1" thickBot="1">
      <c r="B28" s="2" t="s">
        <v>17</v>
      </c>
      <c r="C28" s="3">
        <v>43891</v>
      </c>
      <c r="D28" s="4">
        <v>0.81440000000000001</v>
      </c>
      <c r="E28" s="4">
        <v>0.84540000000000004</v>
      </c>
      <c r="F28" s="4">
        <v>0.85050000000000003</v>
      </c>
      <c r="G28" s="4">
        <v>0.87109999999999999</v>
      </c>
      <c r="H28" s="4">
        <v>0.88139999999999996</v>
      </c>
      <c r="I28" s="4">
        <v>0.89180000000000004</v>
      </c>
      <c r="J28" s="2"/>
      <c r="K28" s="2">
        <v>194</v>
      </c>
      <c r="L28" s="2">
        <v>158</v>
      </c>
      <c r="M28" s="2">
        <v>164</v>
      </c>
      <c r="N28" s="2">
        <v>165</v>
      </c>
      <c r="O28" s="2">
        <v>169</v>
      </c>
      <c r="P28" s="2">
        <v>171</v>
      </c>
      <c r="Q28" s="2">
        <v>173</v>
      </c>
      <c r="R28" s="5">
        <f t="shared" si="7"/>
        <v>0.82547169811320753</v>
      </c>
    </row>
    <row r="29" spans="2:28" ht="20.25" thickTop="1" thickBot="1">
      <c r="B29" s="2" t="s">
        <v>17</v>
      </c>
      <c r="C29" s="3">
        <v>43922</v>
      </c>
      <c r="D29" s="4">
        <v>0.75290000000000001</v>
      </c>
      <c r="E29" s="4">
        <v>0.77010000000000001</v>
      </c>
      <c r="F29" s="4">
        <v>0.77590000000000003</v>
      </c>
      <c r="G29" s="4">
        <v>0.78739999999999999</v>
      </c>
      <c r="H29" s="4">
        <v>0.81030000000000002</v>
      </c>
      <c r="I29" s="4">
        <v>0.82179999999999997</v>
      </c>
      <c r="J29" s="2"/>
      <c r="K29" s="2">
        <v>174</v>
      </c>
      <c r="L29" s="2">
        <v>131</v>
      </c>
      <c r="M29" s="2">
        <v>134</v>
      </c>
      <c r="N29" s="2">
        <v>135</v>
      </c>
      <c r="O29" s="2">
        <v>137</v>
      </c>
      <c r="P29" s="2">
        <v>141</v>
      </c>
      <c r="Q29" s="2">
        <v>143</v>
      </c>
      <c r="R29" s="5">
        <f t="shared" si="7"/>
        <v>0.80801687763713081</v>
      </c>
    </row>
    <row r="30" spans="2:28" ht="20.25" thickTop="1" thickBot="1">
      <c r="B30" s="2" t="s">
        <v>17</v>
      </c>
      <c r="C30" s="3">
        <v>43952</v>
      </c>
      <c r="D30" s="4">
        <v>0.3679</v>
      </c>
      <c r="E30" s="4">
        <v>0.434</v>
      </c>
      <c r="F30" s="4">
        <v>0.46229999999999999</v>
      </c>
      <c r="G30" s="4">
        <v>0.50939999999999996</v>
      </c>
      <c r="H30" s="4">
        <v>0.56599999999999995</v>
      </c>
      <c r="I30" s="4">
        <v>0.57550000000000001</v>
      </c>
      <c r="J30" s="2"/>
      <c r="K30" s="2">
        <v>106</v>
      </c>
      <c r="L30" s="2">
        <v>39</v>
      </c>
      <c r="M30" s="2">
        <v>46</v>
      </c>
      <c r="N30" s="2">
        <v>49</v>
      </c>
      <c r="O30" s="2">
        <v>54</v>
      </c>
      <c r="P30" s="2">
        <v>60</v>
      </c>
      <c r="Q30" s="2">
        <v>61</v>
      </c>
      <c r="R30" s="5">
        <f t="shared" si="7"/>
        <v>0.72573839662447259</v>
      </c>
    </row>
    <row r="31" spans="2:28" ht="20.25" thickTop="1" thickBot="1">
      <c r="B31" s="2" t="s">
        <v>17</v>
      </c>
      <c r="C31" s="3">
        <v>43983</v>
      </c>
      <c r="D31" s="4">
        <v>0.44829999999999998</v>
      </c>
      <c r="E31" s="4">
        <v>0.53449999999999998</v>
      </c>
      <c r="F31" s="4">
        <v>0.56899999999999995</v>
      </c>
      <c r="G31" s="4">
        <v>0.56899999999999995</v>
      </c>
      <c r="H31" s="4">
        <v>0.58620000000000005</v>
      </c>
      <c r="I31" s="4">
        <v>0.60340000000000005</v>
      </c>
      <c r="J31" s="2"/>
      <c r="K31" s="2">
        <v>58</v>
      </c>
      <c r="L31" s="2">
        <v>26</v>
      </c>
      <c r="M31" s="2">
        <v>31</v>
      </c>
      <c r="N31" s="2">
        <v>33</v>
      </c>
      <c r="O31" s="2">
        <v>33</v>
      </c>
      <c r="P31" s="2">
        <v>34</v>
      </c>
      <c r="Q31" s="2">
        <v>35</v>
      </c>
      <c r="R31" s="5">
        <f t="shared" si="7"/>
        <v>0.62426035502958577</v>
      </c>
    </row>
    <row r="32" spans="2:28" ht="20.25" thickTop="1" thickBot="1">
      <c r="B32" s="2" t="s">
        <v>17</v>
      </c>
      <c r="C32" s="3">
        <v>44013</v>
      </c>
      <c r="D32" s="4">
        <v>0.45240000000000002</v>
      </c>
      <c r="E32" s="4">
        <v>0.59519999999999995</v>
      </c>
      <c r="F32" s="4">
        <v>0.59519999999999995</v>
      </c>
      <c r="G32" s="4">
        <v>0.59519999999999995</v>
      </c>
      <c r="H32" s="4">
        <v>0.64290000000000003</v>
      </c>
      <c r="I32" s="4">
        <v>0.6905</v>
      </c>
      <c r="J32" s="2"/>
      <c r="K32" s="2">
        <v>42</v>
      </c>
      <c r="L32" s="2">
        <v>19</v>
      </c>
      <c r="M32" s="2">
        <v>25</v>
      </c>
      <c r="N32" s="2">
        <v>25</v>
      </c>
      <c r="O32" s="2">
        <v>25</v>
      </c>
      <c r="P32" s="2">
        <v>27</v>
      </c>
      <c r="Q32" s="2">
        <v>29</v>
      </c>
      <c r="R32" s="5">
        <f t="shared" si="7"/>
        <v>0.49514563106796117</v>
      </c>
    </row>
    <row r="33" spans="2:18" ht="20.25" thickTop="1" thickBot="1">
      <c r="B33" s="2" t="s">
        <v>17</v>
      </c>
      <c r="C33" s="3">
        <v>44044</v>
      </c>
      <c r="D33" s="4">
        <v>0.35060000000000002</v>
      </c>
      <c r="E33" s="4">
        <v>0.42859999999999998</v>
      </c>
      <c r="F33" s="4">
        <v>0.44159999999999999</v>
      </c>
      <c r="G33" s="4">
        <v>0.46750000000000003</v>
      </c>
      <c r="H33" s="4">
        <v>0.48049999999999998</v>
      </c>
      <c r="I33" s="4">
        <v>0.48049999999999998</v>
      </c>
      <c r="J33" s="2"/>
      <c r="K33" s="2">
        <v>77</v>
      </c>
      <c r="L33" s="2">
        <v>27</v>
      </c>
      <c r="M33" s="2">
        <v>33</v>
      </c>
      <c r="N33" s="2">
        <v>34</v>
      </c>
      <c r="O33" s="2">
        <v>36</v>
      </c>
      <c r="P33" s="2">
        <v>37</v>
      </c>
      <c r="Q33" s="2">
        <v>37</v>
      </c>
      <c r="R33" s="5">
        <f t="shared" si="7"/>
        <v>0.50282485875706218</v>
      </c>
    </row>
    <row r="34" spans="2:18" ht="20.25" thickTop="1" thickBot="1">
      <c r="B34" s="2" t="s">
        <v>17</v>
      </c>
      <c r="C34" s="3">
        <v>44075</v>
      </c>
      <c r="D34" s="4">
        <v>0.55100000000000005</v>
      </c>
      <c r="E34" s="4">
        <v>0.59179999999999999</v>
      </c>
      <c r="F34" s="4">
        <v>0.65310000000000001</v>
      </c>
      <c r="G34" s="4">
        <v>0.65310000000000001</v>
      </c>
      <c r="H34" s="4">
        <v>0.65310000000000001</v>
      </c>
      <c r="I34" s="4">
        <v>0.65310000000000001</v>
      </c>
      <c r="J34" s="2"/>
      <c r="K34" s="2">
        <v>49</v>
      </c>
      <c r="L34" s="2">
        <v>27</v>
      </c>
      <c r="M34" s="2">
        <v>29</v>
      </c>
      <c r="N34" s="2">
        <v>32</v>
      </c>
      <c r="O34" s="2">
        <v>32</v>
      </c>
      <c r="P34" s="2">
        <v>32</v>
      </c>
      <c r="Q34" s="2">
        <v>32</v>
      </c>
      <c r="R34" s="5">
        <f t="shared" si="7"/>
        <v>0.5178571428571429</v>
      </c>
    </row>
    <row r="35" spans="2:18" ht="20.25" thickTop="1" thickBot="1">
      <c r="B35" s="2" t="s">
        <v>17</v>
      </c>
      <c r="C35" s="3">
        <v>44105</v>
      </c>
      <c r="D35" s="4">
        <v>0.54169999999999996</v>
      </c>
      <c r="E35" s="4">
        <v>0.54169999999999996</v>
      </c>
      <c r="F35" s="4">
        <v>0.54169999999999996</v>
      </c>
      <c r="G35" s="4">
        <v>0.54169999999999996</v>
      </c>
      <c r="H35" s="4">
        <v>0.54169999999999996</v>
      </c>
      <c r="I35" s="4">
        <v>0.54169999999999996</v>
      </c>
      <c r="J35" s="2"/>
      <c r="K35" s="2">
        <v>48</v>
      </c>
      <c r="L35" s="2">
        <v>26</v>
      </c>
      <c r="M35" s="2">
        <v>26</v>
      </c>
      <c r="N35" s="2">
        <v>26</v>
      </c>
      <c r="O35" s="2">
        <v>26</v>
      </c>
      <c r="P35" s="2">
        <v>26</v>
      </c>
      <c r="Q35" s="2">
        <v>26</v>
      </c>
      <c r="R35" s="5">
        <f t="shared" si="7"/>
        <v>0.50574712643678166</v>
      </c>
    </row>
    <row r="36" spans="2:18" ht="20.25" thickTop="1" thickBot="1">
      <c r="B36" s="2" t="s">
        <v>17</v>
      </c>
      <c r="C36" s="3">
        <v>44136</v>
      </c>
      <c r="D36" s="4">
        <v>0.42859999999999998</v>
      </c>
      <c r="E36" s="4">
        <v>0.5</v>
      </c>
      <c r="F36" s="4">
        <v>0.5</v>
      </c>
      <c r="G36" s="4">
        <v>0.5</v>
      </c>
      <c r="H36" s="4">
        <v>0.5</v>
      </c>
      <c r="I36" s="4">
        <v>0.5</v>
      </c>
      <c r="J36" s="2"/>
      <c r="K36" s="2">
        <v>42</v>
      </c>
      <c r="L36" s="2">
        <v>18</v>
      </c>
      <c r="M36" s="2">
        <v>21</v>
      </c>
      <c r="N36" s="2">
        <v>21</v>
      </c>
      <c r="O36" s="2">
        <v>21</v>
      </c>
      <c r="P36" s="2">
        <v>21</v>
      </c>
      <c r="Q36" s="2">
        <v>21</v>
      </c>
      <c r="R36" s="5">
        <f t="shared" si="7"/>
        <v>0.5467625899280576</v>
      </c>
    </row>
    <row r="37" spans="2:18" ht="20.25" thickTop="1" thickBot="1">
      <c r="B37" s="2" t="s">
        <v>17</v>
      </c>
      <c r="C37" s="3">
        <v>44166</v>
      </c>
      <c r="D37" s="4">
        <v>0.25</v>
      </c>
      <c r="E37" s="4">
        <v>0.25</v>
      </c>
      <c r="F37" s="4">
        <v>0.25</v>
      </c>
      <c r="G37" s="4">
        <v>0.25</v>
      </c>
      <c r="H37" s="4">
        <v>0.25</v>
      </c>
      <c r="I37" s="4">
        <v>0.25</v>
      </c>
      <c r="J37" s="2"/>
      <c r="K37" s="2">
        <v>44</v>
      </c>
      <c r="L37" s="2">
        <v>11</v>
      </c>
      <c r="M37" s="2">
        <v>11</v>
      </c>
      <c r="N37" s="2">
        <v>11</v>
      </c>
      <c r="O37" s="2">
        <v>11</v>
      </c>
      <c r="P37" s="2">
        <v>11</v>
      </c>
      <c r="Q37" s="2">
        <v>11</v>
      </c>
      <c r="R37" s="5">
        <f t="shared" si="7"/>
        <v>0.43283582089552236</v>
      </c>
    </row>
    <row r="38" spans="2:18" ht="20.25" thickTop="1" thickBot="1">
      <c r="B38" s="2" t="s">
        <v>18</v>
      </c>
      <c r="C38" s="3">
        <v>43831</v>
      </c>
      <c r="D38" s="4">
        <v>0.55769999999999997</v>
      </c>
      <c r="E38" s="4">
        <v>0.63460000000000005</v>
      </c>
      <c r="F38" s="4">
        <v>0.73080000000000001</v>
      </c>
      <c r="G38" s="4">
        <v>0.76919999999999999</v>
      </c>
      <c r="H38" s="4">
        <v>0.76919999999999999</v>
      </c>
      <c r="I38" s="4">
        <v>0.76919999999999999</v>
      </c>
      <c r="J38" s="2"/>
      <c r="K38" s="2">
        <v>52</v>
      </c>
      <c r="L38" s="2">
        <v>29</v>
      </c>
      <c r="M38" s="2">
        <v>33</v>
      </c>
      <c r="N38" s="2">
        <v>38</v>
      </c>
      <c r="O38" s="2">
        <v>40</v>
      </c>
      <c r="P38" s="2">
        <v>40</v>
      </c>
      <c r="Q38" s="2">
        <v>40</v>
      </c>
      <c r="R38" s="5">
        <f>SUM(M38:M38)/SUM(K38:K38)</f>
        <v>0.63461538461538458</v>
      </c>
    </row>
    <row r="39" spans="2:18" ht="20.25" customHeight="1" thickTop="1" thickBot="1">
      <c r="B39" s="2" t="s">
        <v>18</v>
      </c>
      <c r="C39" s="3">
        <v>43862</v>
      </c>
      <c r="D39" s="4">
        <v>0.8</v>
      </c>
      <c r="E39" s="4">
        <v>0.88</v>
      </c>
      <c r="F39" s="4">
        <v>0.92</v>
      </c>
      <c r="G39" s="4">
        <v>0.92</v>
      </c>
      <c r="H39" s="4">
        <v>0.92</v>
      </c>
      <c r="I39" s="4">
        <v>0.92</v>
      </c>
      <c r="J39" s="2"/>
      <c r="K39" s="2">
        <v>25</v>
      </c>
      <c r="L39" s="2">
        <v>20</v>
      </c>
      <c r="M39" s="2">
        <v>22</v>
      </c>
      <c r="N39" s="2">
        <v>23</v>
      </c>
      <c r="O39" s="2">
        <v>23</v>
      </c>
      <c r="P39" s="2">
        <v>23</v>
      </c>
      <c r="Q39" s="2">
        <v>23</v>
      </c>
      <c r="R39" s="5">
        <f>SUM(M38:M39)/SUM(K38:K39)</f>
        <v>0.7142857142857143</v>
      </c>
    </row>
    <row r="40" spans="2:18" ht="20.25" thickTop="1" thickBot="1">
      <c r="B40" s="2" t="s">
        <v>18</v>
      </c>
      <c r="C40" s="3">
        <v>43891</v>
      </c>
      <c r="D40" s="4">
        <v>0.76390000000000002</v>
      </c>
      <c r="E40" s="4">
        <v>0.81940000000000002</v>
      </c>
      <c r="F40" s="4">
        <v>0.81940000000000002</v>
      </c>
      <c r="G40" s="4">
        <v>0.81940000000000002</v>
      </c>
      <c r="H40" s="4">
        <v>0.81940000000000002</v>
      </c>
      <c r="I40" s="4">
        <v>0.81940000000000002</v>
      </c>
      <c r="J40" s="2"/>
      <c r="K40" s="2">
        <v>72</v>
      </c>
      <c r="L40" s="2">
        <v>55</v>
      </c>
      <c r="M40" s="2">
        <v>59</v>
      </c>
      <c r="N40" s="2">
        <v>59</v>
      </c>
      <c r="O40" s="2">
        <v>59</v>
      </c>
      <c r="P40" s="2">
        <v>59</v>
      </c>
      <c r="Q40" s="2">
        <v>59</v>
      </c>
      <c r="R40" s="5">
        <f t="shared" si="7"/>
        <v>0.7651006711409396</v>
      </c>
    </row>
    <row r="41" spans="2:18" ht="20.25" thickTop="1" thickBot="1">
      <c r="B41" s="2" t="s">
        <v>18</v>
      </c>
      <c r="C41" s="3">
        <v>43922</v>
      </c>
      <c r="D41" s="4">
        <v>0.6</v>
      </c>
      <c r="E41" s="4">
        <v>0.66669999999999996</v>
      </c>
      <c r="F41" s="4">
        <v>0.67779999999999996</v>
      </c>
      <c r="G41" s="4">
        <v>0.67779999999999996</v>
      </c>
      <c r="H41" s="4">
        <v>0.7</v>
      </c>
      <c r="I41" s="4">
        <v>0.71109999999999995</v>
      </c>
      <c r="J41" s="2"/>
      <c r="K41" s="2">
        <v>90</v>
      </c>
      <c r="L41" s="2">
        <v>54</v>
      </c>
      <c r="M41" s="2">
        <v>60</v>
      </c>
      <c r="N41" s="2">
        <v>61</v>
      </c>
      <c r="O41" s="2">
        <v>61</v>
      </c>
      <c r="P41" s="2">
        <v>63</v>
      </c>
      <c r="Q41" s="2">
        <v>64</v>
      </c>
      <c r="R41" s="5">
        <f t="shared" si="7"/>
        <v>0.75401069518716579</v>
      </c>
    </row>
    <row r="42" spans="2:18" ht="20.25" thickTop="1" thickBot="1">
      <c r="B42" s="2" t="s">
        <v>18</v>
      </c>
      <c r="C42" s="3">
        <v>43952</v>
      </c>
      <c r="D42" s="4">
        <v>0.36730000000000002</v>
      </c>
      <c r="E42" s="4">
        <v>0.40820000000000001</v>
      </c>
      <c r="F42" s="4">
        <v>0.42859999999999998</v>
      </c>
      <c r="G42" s="4">
        <v>0.48980000000000001</v>
      </c>
      <c r="H42" s="4">
        <v>0.51019999999999999</v>
      </c>
      <c r="I42" s="4">
        <v>0.53059999999999996</v>
      </c>
      <c r="J42" s="2"/>
      <c r="K42" s="2">
        <v>49</v>
      </c>
      <c r="L42" s="2">
        <v>18</v>
      </c>
      <c r="M42" s="2">
        <v>20</v>
      </c>
      <c r="N42" s="2">
        <v>21</v>
      </c>
      <c r="O42" s="2">
        <v>24</v>
      </c>
      <c r="P42" s="2">
        <v>25</v>
      </c>
      <c r="Q42" s="2">
        <v>26</v>
      </c>
      <c r="R42" s="5">
        <f t="shared" si="7"/>
        <v>0.65876777251184837</v>
      </c>
    </row>
    <row r="43" spans="2:18" ht="20.25" thickTop="1" thickBot="1">
      <c r="B43" s="2" t="s">
        <v>18</v>
      </c>
      <c r="C43" s="3">
        <v>43983</v>
      </c>
      <c r="D43" s="4">
        <v>0.4375</v>
      </c>
      <c r="E43" s="4">
        <v>0.4375</v>
      </c>
      <c r="F43" s="4">
        <v>0.4375</v>
      </c>
      <c r="G43" s="4">
        <v>0.4375</v>
      </c>
      <c r="H43" s="4">
        <v>0.5</v>
      </c>
      <c r="I43" s="4">
        <v>0.5</v>
      </c>
      <c r="J43" s="2"/>
      <c r="K43" s="2">
        <v>16</v>
      </c>
      <c r="L43" s="2">
        <v>7</v>
      </c>
      <c r="M43" s="2">
        <v>7</v>
      </c>
      <c r="N43" s="2">
        <v>7</v>
      </c>
      <c r="O43" s="2">
        <v>7</v>
      </c>
      <c r="P43" s="2">
        <v>8</v>
      </c>
      <c r="Q43" s="2">
        <v>8</v>
      </c>
      <c r="R43" s="5">
        <f t="shared" si="7"/>
        <v>0.56129032258064515</v>
      </c>
    </row>
    <row r="44" spans="2:18" ht="20.25" thickTop="1" thickBot="1">
      <c r="B44" s="2" t="s">
        <v>18</v>
      </c>
      <c r="C44" s="3">
        <v>44013</v>
      </c>
      <c r="D44" s="4">
        <v>0</v>
      </c>
      <c r="E44" s="4">
        <v>0</v>
      </c>
      <c r="F44" s="4">
        <v>0</v>
      </c>
      <c r="G44" s="4">
        <v>0</v>
      </c>
      <c r="H44" s="4">
        <v>0.33329999999999999</v>
      </c>
      <c r="I44" s="4">
        <v>0.33329999999999999</v>
      </c>
      <c r="J44" s="2"/>
      <c r="K44" s="2">
        <v>3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1</v>
      </c>
      <c r="R44" s="5">
        <f t="shared" si="7"/>
        <v>0.39705882352941174</v>
      </c>
    </row>
    <row r="45" spans="2:18" ht="20.25" thickTop="1" thickBot="1">
      <c r="B45" s="2" t="s">
        <v>18</v>
      </c>
      <c r="C45" s="3">
        <v>44044</v>
      </c>
      <c r="D45" s="4">
        <v>0.4667</v>
      </c>
      <c r="E45" s="4">
        <v>0.6</v>
      </c>
      <c r="F45" s="4">
        <v>0.66669999999999996</v>
      </c>
      <c r="G45" s="4">
        <v>0.66669999999999996</v>
      </c>
      <c r="H45" s="4">
        <v>0.66669999999999996</v>
      </c>
      <c r="I45" s="4">
        <v>0.66669999999999996</v>
      </c>
      <c r="J45" s="2"/>
      <c r="K45" s="2">
        <v>15</v>
      </c>
      <c r="L45" s="2">
        <v>7</v>
      </c>
      <c r="M45" s="2">
        <v>9</v>
      </c>
      <c r="N45" s="2">
        <v>10</v>
      </c>
      <c r="O45" s="2">
        <v>10</v>
      </c>
      <c r="P45" s="2">
        <v>10</v>
      </c>
      <c r="Q45" s="2">
        <v>10</v>
      </c>
      <c r="R45" s="5">
        <f t="shared" si="7"/>
        <v>0.47058823529411764</v>
      </c>
    </row>
    <row r="46" spans="2:18" ht="20.25" thickTop="1" thickBot="1">
      <c r="B46" s="2" t="s">
        <v>18</v>
      </c>
      <c r="C46" s="3">
        <v>44075</v>
      </c>
      <c r="D46" s="4">
        <v>0.3</v>
      </c>
      <c r="E46" s="4">
        <v>0.3</v>
      </c>
      <c r="F46" s="4">
        <v>0.5</v>
      </c>
      <c r="G46" s="4">
        <v>0.6</v>
      </c>
      <c r="H46" s="4">
        <v>0.6</v>
      </c>
      <c r="I46" s="4">
        <v>0.6</v>
      </c>
      <c r="J46" s="2"/>
      <c r="K46" s="2">
        <v>10</v>
      </c>
      <c r="L46" s="2">
        <v>3</v>
      </c>
      <c r="M46" s="2">
        <v>3</v>
      </c>
      <c r="N46" s="2">
        <v>5</v>
      </c>
      <c r="O46" s="2">
        <v>6</v>
      </c>
      <c r="P46" s="2">
        <v>6</v>
      </c>
      <c r="Q46" s="2">
        <v>6</v>
      </c>
      <c r="R46" s="5">
        <f t="shared" si="7"/>
        <v>0.42857142857142855</v>
      </c>
    </row>
    <row r="47" spans="2:18" ht="20.25" thickTop="1" thickBot="1">
      <c r="B47" s="2" t="s">
        <v>18</v>
      </c>
      <c r="C47" s="3">
        <v>44105</v>
      </c>
      <c r="D47" s="4">
        <v>0.2</v>
      </c>
      <c r="E47" s="4">
        <v>0.26669999999999999</v>
      </c>
      <c r="F47" s="4">
        <v>0.4</v>
      </c>
      <c r="G47" s="4">
        <v>0.4</v>
      </c>
      <c r="H47" s="4">
        <v>0.4</v>
      </c>
      <c r="I47" s="4">
        <v>0.4</v>
      </c>
      <c r="J47" s="2"/>
      <c r="K47" s="2">
        <v>15</v>
      </c>
      <c r="L47" s="2">
        <v>3</v>
      </c>
      <c r="M47" s="2">
        <v>4</v>
      </c>
      <c r="N47" s="2">
        <v>6</v>
      </c>
      <c r="O47" s="2">
        <v>6</v>
      </c>
      <c r="P47" s="2">
        <v>6</v>
      </c>
      <c r="Q47" s="2">
        <v>6</v>
      </c>
      <c r="R47" s="5">
        <f t="shared" si="7"/>
        <v>0.4</v>
      </c>
    </row>
    <row r="48" spans="2:18" ht="20.25" thickTop="1" thickBot="1">
      <c r="B48" s="2" t="s">
        <v>18</v>
      </c>
      <c r="C48" s="3">
        <v>44136</v>
      </c>
      <c r="D48" s="4">
        <v>0.3</v>
      </c>
      <c r="E48" s="4">
        <v>0.4</v>
      </c>
      <c r="F48" s="4">
        <v>0.4</v>
      </c>
      <c r="G48" s="4">
        <v>0.4</v>
      </c>
      <c r="H48" s="4">
        <v>0.4</v>
      </c>
      <c r="I48" s="4">
        <v>0.4</v>
      </c>
      <c r="J48" s="2"/>
      <c r="K48" s="2">
        <v>10</v>
      </c>
      <c r="L48" s="2">
        <v>3</v>
      </c>
      <c r="M48" s="2">
        <v>4</v>
      </c>
      <c r="N48" s="2">
        <v>4</v>
      </c>
      <c r="O48" s="2">
        <v>4</v>
      </c>
      <c r="P48" s="2">
        <v>4</v>
      </c>
      <c r="Q48" s="2">
        <v>4</v>
      </c>
      <c r="R48" s="5">
        <f t="shared" si="7"/>
        <v>0.31428571428571428</v>
      </c>
    </row>
    <row r="49" spans="2:18" ht="20.25" thickTop="1" thickBot="1">
      <c r="B49" s="2" t="s">
        <v>18</v>
      </c>
      <c r="C49" s="3">
        <v>44166</v>
      </c>
      <c r="D49" s="4">
        <v>0.28570000000000001</v>
      </c>
      <c r="E49" s="4">
        <v>0.28570000000000001</v>
      </c>
      <c r="F49" s="4">
        <v>0.28570000000000001</v>
      </c>
      <c r="G49" s="4">
        <v>0.28570000000000001</v>
      </c>
      <c r="H49" s="4">
        <v>0.28570000000000001</v>
      </c>
      <c r="I49" s="4">
        <v>0.28570000000000001</v>
      </c>
      <c r="J49" s="2"/>
      <c r="K49" s="2">
        <v>14</v>
      </c>
      <c r="L49" s="2">
        <v>4</v>
      </c>
      <c r="M49" s="2">
        <v>4</v>
      </c>
      <c r="N49" s="2">
        <v>4</v>
      </c>
      <c r="O49" s="2">
        <v>4</v>
      </c>
      <c r="P49" s="2">
        <v>4</v>
      </c>
      <c r="Q49" s="2">
        <v>4</v>
      </c>
      <c r="R49" s="5">
        <f t="shared" si="7"/>
        <v>0.30769230769230771</v>
      </c>
    </row>
    <row r="50" spans="2:18" ht="20.25" thickTop="1" thickBot="1">
      <c r="B50" s="2" t="s">
        <v>37</v>
      </c>
      <c r="C50" s="3">
        <v>43831</v>
      </c>
      <c r="D50" s="4">
        <f>L50/$K50</f>
        <v>0.65163297045101087</v>
      </c>
      <c r="E50" s="4">
        <f t="shared" ref="E50:I61" si="15">M50/$K50</f>
        <v>0.72006220839813373</v>
      </c>
      <c r="F50" s="4">
        <f t="shared" si="15"/>
        <v>0.76671850699844479</v>
      </c>
      <c r="G50" s="4">
        <f t="shared" si="15"/>
        <v>0.77293934681181964</v>
      </c>
      <c r="H50" s="4">
        <f t="shared" si="15"/>
        <v>0.78227060653188185</v>
      </c>
      <c r="I50" s="4">
        <f t="shared" si="15"/>
        <v>0.7869362363919129</v>
      </c>
      <c r="J50" s="2"/>
      <c r="K50" s="2">
        <f>K14+K26+K38</f>
        <v>643</v>
      </c>
      <c r="L50" s="2">
        <f t="shared" ref="L50:Q50" si="16">L14+L26+L38</f>
        <v>419</v>
      </c>
      <c r="M50" s="2">
        <f t="shared" si="16"/>
        <v>463</v>
      </c>
      <c r="N50" s="2">
        <f t="shared" si="16"/>
        <v>493</v>
      </c>
      <c r="O50" s="2">
        <f t="shared" si="16"/>
        <v>497</v>
      </c>
      <c r="P50" s="2">
        <f t="shared" si="16"/>
        <v>503</v>
      </c>
      <c r="Q50" s="2">
        <f t="shared" si="16"/>
        <v>506</v>
      </c>
      <c r="R50" s="5">
        <f>SUM(M50:M50)/SUM(K50:K50)</f>
        <v>0.72006220839813373</v>
      </c>
    </row>
    <row r="51" spans="2:18" ht="20.25" thickTop="1" thickBot="1">
      <c r="B51" s="2" t="s">
        <v>37</v>
      </c>
      <c r="C51" s="3">
        <v>43862</v>
      </c>
      <c r="D51" s="4">
        <f t="shared" ref="D51:D61" si="17">L51/$K51</f>
        <v>0.66561264822134392</v>
      </c>
      <c r="E51" s="4">
        <f t="shared" si="15"/>
        <v>0.77233201581027666</v>
      </c>
      <c r="F51" s="4">
        <f t="shared" si="15"/>
        <v>0.79604743083003948</v>
      </c>
      <c r="G51" s="4">
        <f t="shared" si="15"/>
        <v>0.80869565217391304</v>
      </c>
      <c r="H51" s="4">
        <f t="shared" si="15"/>
        <v>0.81501976284584976</v>
      </c>
      <c r="I51" s="4">
        <f t="shared" si="15"/>
        <v>0.81976284584980241</v>
      </c>
      <c r="J51" s="2"/>
      <c r="K51" s="2">
        <f t="shared" ref="K51:Q61" si="18">K15+K27+K39</f>
        <v>1265</v>
      </c>
      <c r="L51" s="2">
        <f t="shared" si="18"/>
        <v>842</v>
      </c>
      <c r="M51" s="2">
        <f t="shared" si="18"/>
        <v>977</v>
      </c>
      <c r="N51" s="2">
        <f t="shared" si="18"/>
        <v>1007</v>
      </c>
      <c r="O51" s="2">
        <f t="shared" si="18"/>
        <v>1023</v>
      </c>
      <c r="P51" s="2">
        <f t="shared" si="18"/>
        <v>1031</v>
      </c>
      <c r="Q51" s="2">
        <f t="shared" si="18"/>
        <v>1037</v>
      </c>
      <c r="R51" s="5">
        <f>SUM(M50:M51)/SUM(K50:K51)</f>
        <v>0.75471698113207553</v>
      </c>
    </row>
    <row r="52" spans="2:18" ht="20.25" thickTop="1" thickBot="1">
      <c r="B52" s="2" t="s">
        <v>37</v>
      </c>
      <c r="C52" s="3">
        <v>43891</v>
      </c>
      <c r="D52" s="4">
        <f t="shared" si="17"/>
        <v>0.75472425761666029</v>
      </c>
      <c r="E52" s="4">
        <f t="shared" si="15"/>
        <v>0.80408792903972237</v>
      </c>
      <c r="F52" s="4">
        <f t="shared" si="15"/>
        <v>0.8191284226764366</v>
      </c>
      <c r="G52" s="4">
        <f t="shared" si="15"/>
        <v>0.8249132279213266</v>
      </c>
      <c r="H52" s="4">
        <f t="shared" si="15"/>
        <v>0.83301195526417282</v>
      </c>
      <c r="I52" s="4">
        <f t="shared" si="15"/>
        <v>0.84149633629001153</v>
      </c>
      <c r="J52" s="2"/>
      <c r="K52" s="2">
        <f t="shared" si="18"/>
        <v>2593</v>
      </c>
      <c r="L52" s="2">
        <f t="shared" si="18"/>
        <v>1957</v>
      </c>
      <c r="M52" s="2">
        <f t="shared" si="18"/>
        <v>2085</v>
      </c>
      <c r="N52" s="2">
        <f t="shared" si="18"/>
        <v>2124</v>
      </c>
      <c r="O52" s="2">
        <f t="shared" si="18"/>
        <v>2139</v>
      </c>
      <c r="P52" s="2">
        <f t="shared" si="18"/>
        <v>2160</v>
      </c>
      <c r="Q52" s="2">
        <f t="shared" si="18"/>
        <v>2182</v>
      </c>
      <c r="R52" s="5">
        <f t="shared" si="7"/>
        <v>0.78315929793379246</v>
      </c>
    </row>
    <row r="53" spans="2:18" ht="20.25" thickTop="1" thickBot="1">
      <c r="B53" s="2" t="s">
        <v>37</v>
      </c>
      <c r="C53" s="3">
        <v>43922</v>
      </c>
      <c r="D53" s="4">
        <f t="shared" si="17"/>
        <v>0.59181636726546905</v>
      </c>
      <c r="E53" s="4">
        <f t="shared" si="15"/>
        <v>0.6337325349301397</v>
      </c>
      <c r="F53" s="4">
        <f t="shared" si="15"/>
        <v>0.6457085828343313</v>
      </c>
      <c r="G53" s="4">
        <f t="shared" si="15"/>
        <v>0.6576846307385229</v>
      </c>
      <c r="H53" s="4">
        <f t="shared" si="15"/>
        <v>0.66966067864271461</v>
      </c>
      <c r="I53" s="4">
        <f t="shared" si="15"/>
        <v>0.67864271457085823</v>
      </c>
      <c r="J53" s="2"/>
      <c r="K53" s="2">
        <f t="shared" si="18"/>
        <v>1002</v>
      </c>
      <c r="L53" s="2">
        <f t="shared" si="18"/>
        <v>593</v>
      </c>
      <c r="M53" s="2">
        <f t="shared" si="18"/>
        <v>635</v>
      </c>
      <c r="N53" s="2">
        <f t="shared" si="18"/>
        <v>647</v>
      </c>
      <c r="O53" s="2">
        <f t="shared" si="18"/>
        <v>659</v>
      </c>
      <c r="P53" s="2">
        <f t="shared" si="18"/>
        <v>671</v>
      </c>
      <c r="Q53" s="2">
        <f t="shared" si="18"/>
        <v>680</v>
      </c>
      <c r="R53" s="5">
        <f t="shared" si="7"/>
        <v>0.7606995884773663</v>
      </c>
    </row>
    <row r="54" spans="2:18" ht="20.25" thickTop="1" thickBot="1">
      <c r="B54" s="2" t="s">
        <v>37</v>
      </c>
      <c r="C54" s="3">
        <v>43952</v>
      </c>
      <c r="D54" s="4">
        <f t="shared" si="17"/>
        <v>0.36602451838879158</v>
      </c>
      <c r="E54" s="4">
        <f t="shared" si="15"/>
        <v>0.43082311733800349</v>
      </c>
      <c r="F54" s="4">
        <f t="shared" si="15"/>
        <v>0.46935201401050786</v>
      </c>
      <c r="G54" s="4">
        <f t="shared" si="15"/>
        <v>0.49211908931698772</v>
      </c>
      <c r="H54" s="4">
        <f t="shared" si="15"/>
        <v>0.52014010507880915</v>
      </c>
      <c r="I54" s="4">
        <f t="shared" si="15"/>
        <v>0.53415061295971977</v>
      </c>
      <c r="J54" s="2"/>
      <c r="K54" s="2">
        <f t="shared" si="18"/>
        <v>571</v>
      </c>
      <c r="L54" s="2">
        <f t="shared" si="18"/>
        <v>209</v>
      </c>
      <c r="M54" s="2">
        <f t="shared" si="18"/>
        <v>246</v>
      </c>
      <c r="N54" s="2">
        <f t="shared" si="18"/>
        <v>268</v>
      </c>
      <c r="O54" s="2">
        <f t="shared" si="18"/>
        <v>281</v>
      </c>
      <c r="P54" s="2">
        <f t="shared" si="18"/>
        <v>297</v>
      </c>
      <c r="Q54" s="2">
        <f t="shared" si="18"/>
        <v>305</v>
      </c>
      <c r="R54" s="5">
        <f t="shared" si="7"/>
        <v>0.71195391262602015</v>
      </c>
    </row>
    <row r="55" spans="2:18" ht="20.25" thickTop="1" thickBot="1">
      <c r="B55" s="2" t="s">
        <v>37</v>
      </c>
      <c r="C55" s="3">
        <v>43983</v>
      </c>
      <c r="D55" s="4">
        <f t="shared" si="17"/>
        <v>0.36630036630036628</v>
      </c>
      <c r="E55" s="4">
        <f t="shared" si="15"/>
        <v>0.42857142857142855</v>
      </c>
      <c r="F55" s="4">
        <f t="shared" si="15"/>
        <v>0.47985347985347987</v>
      </c>
      <c r="G55" s="4">
        <f t="shared" si="15"/>
        <v>0.49450549450549453</v>
      </c>
      <c r="H55" s="4">
        <f t="shared" si="15"/>
        <v>0.51648351648351654</v>
      </c>
      <c r="I55" s="4">
        <f t="shared" si="15"/>
        <v>0.52747252747252749</v>
      </c>
      <c r="J55" s="2"/>
      <c r="K55" s="2">
        <f t="shared" si="18"/>
        <v>273</v>
      </c>
      <c r="L55" s="2">
        <f t="shared" si="18"/>
        <v>100</v>
      </c>
      <c r="M55" s="2">
        <f t="shared" si="18"/>
        <v>117</v>
      </c>
      <c r="N55" s="2">
        <f t="shared" si="18"/>
        <v>131</v>
      </c>
      <c r="O55" s="2">
        <f t="shared" si="18"/>
        <v>135</v>
      </c>
      <c r="P55" s="2">
        <f t="shared" si="18"/>
        <v>141</v>
      </c>
      <c r="Q55" s="2">
        <f t="shared" si="18"/>
        <v>144</v>
      </c>
      <c r="R55" s="5">
        <f t="shared" si="7"/>
        <v>0.54062838569880822</v>
      </c>
    </row>
    <row r="56" spans="2:18" ht="20.25" thickTop="1" thickBot="1">
      <c r="B56" s="2" t="s">
        <v>37</v>
      </c>
      <c r="C56" s="3">
        <v>44013</v>
      </c>
      <c r="D56" s="4">
        <f t="shared" si="17"/>
        <v>0.33004926108374383</v>
      </c>
      <c r="E56" s="4">
        <f t="shared" si="15"/>
        <v>0.44334975369458129</v>
      </c>
      <c r="F56" s="4">
        <f t="shared" si="15"/>
        <v>0.49261083743842365</v>
      </c>
      <c r="G56" s="4">
        <f t="shared" si="15"/>
        <v>0.53694581280788178</v>
      </c>
      <c r="H56" s="4">
        <f t="shared" si="15"/>
        <v>0.58128078817733986</v>
      </c>
      <c r="I56" s="4">
        <f t="shared" si="15"/>
        <v>0.60098522167487689</v>
      </c>
      <c r="J56" s="2"/>
      <c r="K56" s="2">
        <f t="shared" si="18"/>
        <v>203</v>
      </c>
      <c r="L56" s="2">
        <f t="shared" si="18"/>
        <v>67</v>
      </c>
      <c r="M56" s="2">
        <f t="shared" si="18"/>
        <v>90</v>
      </c>
      <c r="N56" s="2">
        <f t="shared" si="18"/>
        <v>100</v>
      </c>
      <c r="O56" s="2">
        <f t="shared" si="18"/>
        <v>109</v>
      </c>
      <c r="P56" s="2">
        <f t="shared" si="18"/>
        <v>118</v>
      </c>
      <c r="Q56" s="2">
        <f t="shared" si="18"/>
        <v>122</v>
      </c>
      <c r="R56" s="5">
        <f t="shared" si="7"/>
        <v>0.43266475644699143</v>
      </c>
    </row>
    <row r="57" spans="2:18" ht="20.25" thickTop="1" thickBot="1">
      <c r="B57" s="2" t="s">
        <v>37</v>
      </c>
      <c r="C57" s="3">
        <v>44044</v>
      </c>
      <c r="D57" s="4">
        <f t="shared" si="17"/>
        <v>0.32881355932203388</v>
      </c>
      <c r="E57" s="4">
        <f t="shared" si="15"/>
        <v>0.42033898305084744</v>
      </c>
      <c r="F57" s="4">
        <f t="shared" si="15"/>
        <v>0.4576271186440678</v>
      </c>
      <c r="G57" s="4">
        <f t="shared" si="15"/>
        <v>0.47457627118644069</v>
      </c>
      <c r="H57" s="4">
        <f t="shared" si="15"/>
        <v>0.488135593220339</v>
      </c>
      <c r="I57" s="4">
        <f t="shared" si="15"/>
        <v>0.488135593220339</v>
      </c>
      <c r="J57" s="2"/>
      <c r="K57" s="2">
        <f t="shared" si="18"/>
        <v>295</v>
      </c>
      <c r="L57" s="2">
        <f t="shared" si="18"/>
        <v>97</v>
      </c>
      <c r="M57" s="2">
        <f t="shared" si="18"/>
        <v>124</v>
      </c>
      <c r="N57" s="2">
        <f t="shared" si="18"/>
        <v>135</v>
      </c>
      <c r="O57" s="2">
        <f t="shared" si="18"/>
        <v>140</v>
      </c>
      <c r="P57" s="2">
        <f t="shared" si="18"/>
        <v>144</v>
      </c>
      <c r="Q57" s="2">
        <f t="shared" si="18"/>
        <v>144</v>
      </c>
      <c r="R57" s="5">
        <f t="shared" si="7"/>
        <v>0.4293125810635538</v>
      </c>
    </row>
    <row r="58" spans="2:18" ht="20.25" thickTop="1" thickBot="1">
      <c r="B58" s="2" t="s">
        <v>37</v>
      </c>
      <c r="C58" s="3">
        <v>44075</v>
      </c>
      <c r="D58" s="4">
        <f t="shared" si="17"/>
        <v>0.39344262295081966</v>
      </c>
      <c r="E58" s="4">
        <f t="shared" si="15"/>
        <v>0.47950819672131145</v>
      </c>
      <c r="F58" s="4">
        <f t="shared" si="15"/>
        <v>0.53688524590163933</v>
      </c>
      <c r="G58" s="4">
        <f t="shared" si="15"/>
        <v>0.55327868852459017</v>
      </c>
      <c r="H58" s="4">
        <f t="shared" si="15"/>
        <v>0.55327868852459017</v>
      </c>
      <c r="I58" s="4">
        <f t="shared" si="15"/>
        <v>0.55327868852459017</v>
      </c>
      <c r="J58" s="2"/>
      <c r="K58" s="2">
        <f t="shared" si="18"/>
        <v>244</v>
      </c>
      <c r="L58" s="2">
        <f t="shared" si="18"/>
        <v>96</v>
      </c>
      <c r="M58" s="2">
        <f t="shared" si="18"/>
        <v>117</v>
      </c>
      <c r="N58" s="2">
        <f t="shared" si="18"/>
        <v>131</v>
      </c>
      <c r="O58" s="2">
        <f t="shared" si="18"/>
        <v>135</v>
      </c>
      <c r="P58" s="2">
        <f t="shared" si="18"/>
        <v>135</v>
      </c>
      <c r="Q58" s="2">
        <f t="shared" si="18"/>
        <v>135</v>
      </c>
      <c r="R58" s="5">
        <f t="shared" si="7"/>
        <v>0.44609164420485176</v>
      </c>
    </row>
    <row r="59" spans="2:18" ht="20.25" thickTop="1" thickBot="1">
      <c r="B59" s="2" t="s">
        <v>37</v>
      </c>
      <c r="C59" s="3">
        <v>44105</v>
      </c>
      <c r="D59" s="4">
        <f t="shared" si="17"/>
        <v>0.2832369942196532</v>
      </c>
      <c r="E59" s="4">
        <f t="shared" si="15"/>
        <v>0.32369942196531792</v>
      </c>
      <c r="F59" s="4">
        <f t="shared" si="15"/>
        <v>0.34971098265895956</v>
      </c>
      <c r="G59" s="4">
        <f t="shared" si="15"/>
        <v>0.34971098265895956</v>
      </c>
      <c r="H59" s="4">
        <f t="shared" si="15"/>
        <v>0.34971098265895956</v>
      </c>
      <c r="I59" s="4">
        <f t="shared" si="15"/>
        <v>0.34971098265895956</v>
      </c>
      <c r="J59" s="2"/>
      <c r="K59" s="2">
        <f t="shared" si="18"/>
        <v>346</v>
      </c>
      <c r="L59" s="2">
        <f t="shared" si="18"/>
        <v>98</v>
      </c>
      <c r="M59" s="2">
        <f t="shared" si="18"/>
        <v>112</v>
      </c>
      <c r="N59" s="2">
        <f t="shared" si="18"/>
        <v>121</v>
      </c>
      <c r="O59" s="2">
        <f t="shared" si="18"/>
        <v>121</v>
      </c>
      <c r="P59" s="2">
        <f t="shared" si="18"/>
        <v>121</v>
      </c>
      <c r="Q59" s="2">
        <f t="shared" si="18"/>
        <v>121</v>
      </c>
      <c r="R59" s="5">
        <f t="shared" si="7"/>
        <v>0.39887005649717516</v>
      </c>
    </row>
    <row r="60" spans="2:18" ht="20.25" thickTop="1" thickBot="1">
      <c r="B60" s="2" t="s">
        <v>37</v>
      </c>
      <c r="C60" s="3">
        <v>44136</v>
      </c>
      <c r="D60" s="4">
        <f t="shared" si="17"/>
        <v>0.25806451612903225</v>
      </c>
      <c r="E60" s="4">
        <f t="shared" si="15"/>
        <v>0.30913978494623656</v>
      </c>
      <c r="F60" s="4">
        <f t="shared" si="15"/>
        <v>0.30913978494623656</v>
      </c>
      <c r="G60" s="4">
        <f t="shared" si="15"/>
        <v>0.30913978494623656</v>
      </c>
      <c r="H60" s="4">
        <f t="shared" si="15"/>
        <v>0.30913978494623656</v>
      </c>
      <c r="I60" s="4">
        <f t="shared" si="15"/>
        <v>0.30913978494623656</v>
      </c>
      <c r="J60" s="2"/>
      <c r="K60" s="2">
        <f t="shared" si="18"/>
        <v>372</v>
      </c>
      <c r="L60" s="2">
        <f t="shared" si="18"/>
        <v>96</v>
      </c>
      <c r="M60" s="2">
        <f t="shared" si="18"/>
        <v>115</v>
      </c>
      <c r="N60" s="2">
        <f t="shared" si="18"/>
        <v>115</v>
      </c>
      <c r="O60" s="2">
        <f t="shared" si="18"/>
        <v>115</v>
      </c>
      <c r="P60" s="2">
        <f t="shared" si="18"/>
        <v>115</v>
      </c>
      <c r="Q60" s="2">
        <f t="shared" si="18"/>
        <v>115</v>
      </c>
      <c r="R60" s="5">
        <f t="shared" si="7"/>
        <v>0.35758835758835761</v>
      </c>
    </row>
    <row r="61" spans="2:18" ht="20.25" thickTop="1" thickBot="1">
      <c r="B61" s="2" t="s">
        <v>37</v>
      </c>
      <c r="C61" s="3">
        <v>44166</v>
      </c>
      <c r="D61" s="4">
        <f t="shared" si="17"/>
        <v>0.18801652892561985</v>
      </c>
      <c r="E61" s="4">
        <f t="shared" si="15"/>
        <v>0.18801652892561985</v>
      </c>
      <c r="F61" s="4">
        <f t="shared" si="15"/>
        <v>0.18801652892561985</v>
      </c>
      <c r="G61" s="4">
        <f t="shared" si="15"/>
        <v>0.18801652892561985</v>
      </c>
      <c r="H61" s="4">
        <f t="shared" si="15"/>
        <v>0.18801652892561985</v>
      </c>
      <c r="I61" s="4">
        <f t="shared" si="15"/>
        <v>0.18801652892561985</v>
      </c>
      <c r="J61" s="2"/>
      <c r="K61" s="2">
        <f t="shared" si="18"/>
        <v>484</v>
      </c>
      <c r="L61" s="2">
        <f t="shared" si="18"/>
        <v>91</v>
      </c>
      <c r="M61" s="2">
        <f t="shared" si="18"/>
        <v>91</v>
      </c>
      <c r="N61" s="2">
        <f t="shared" si="18"/>
        <v>91</v>
      </c>
      <c r="O61" s="2">
        <f t="shared" si="18"/>
        <v>91</v>
      </c>
      <c r="P61" s="2">
        <f t="shared" si="18"/>
        <v>91</v>
      </c>
      <c r="Q61" s="2">
        <f t="shared" si="18"/>
        <v>91</v>
      </c>
      <c r="R61" s="5">
        <f t="shared" si="7"/>
        <v>0.26455906821963393</v>
      </c>
    </row>
    <row r="62" spans="2:18" ht="51" thickTop="1" thickBot="1">
      <c r="B62" s="2" t="s">
        <v>0</v>
      </c>
      <c r="C62" s="3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7</v>
      </c>
      <c r="J62" s="2"/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5"/>
    </row>
    <row r="63" spans="2:18" ht="20.25" thickTop="1" thickBot="1">
      <c r="B63" s="2" t="s">
        <v>15</v>
      </c>
      <c r="C63" s="3">
        <v>43831</v>
      </c>
      <c r="D63" s="4">
        <v>0.28249999999999997</v>
      </c>
      <c r="E63" s="4">
        <v>0.42680000000000001</v>
      </c>
      <c r="F63" s="4">
        <v>0.48580000000000001</v>
      </c>
      <c r="G63" s="4">
        <v>0.52849999999999997</v>
      </c>
      <c r="H63" s="4">
        <v>0.55489999999999995</v>
      </c>
      <c r="I63" s="4">
        <v>0.57930000000000004</v>
      </c>
      <c r="J63" s="2"/>
      <c r="K63" s="2">
        <v>492</v>
      </c>
      <c r="L63" s="2">
        <v>139</v>
      </c>
      <c r="M63" s="2">
        <v>210</v>
      </c>
      <c r="N63" s="2">
        <v>239</v>
      </c>
      <c r="O63" s="2">
        <v>260</v>
      </c>
      <c r="P63" s="2">
        <v>273</v>
      </c>
      <c r="Q63" s="2">
        <v>285</v>
      </c>
      <c r="R63" s="5">
        <f>SUM(M63:M63)/SUM(K63:K63)</f>
        <v>0.42682926829268292</v>
      </c>
    </row>
    <row r="64" spans="2:18" ht="20.25" thickTop="1" thickBot="1">
      <c r="B64" s="2" t="s">
        <v>15</v>
      </c>
      <c r="C64" s="3">
        <v>43862</v>
      </c>
      <c r="D64" s="4">
        <v>0.4</v>
      </c>
      <c r="E64" s="4">
        <v>0.55000000000000004</v>
      </c>
      <c r="F64" s="4">
        <v>0.61460000000000004</v>
      </c>
      <c r="G64" s="4">
        <v>0.66039999999999999</v>
      </c>
      <c r="H64" s="4">
        <v>0.68330000000000002</v>
      </c>
      <c r="I64" s="4">
        <v>0.7</v>
      </c>
      <c r="J64" s="2"/>
      <c r="K64" s="2">
        <v>480</v>
      </c>
      <c r="L64" s="2">
        <v>192</v>
      </c>
      <c r="M64" s="2">
        <v>264</v>
      </c>
      <c r="N64" s="2">
        <v>295</v>
      </c>
      <c r="O64" s="2">
        <v>317</v>
      </c>
      <c r="P64" s="2">
        <v>328</v>
      </c>
      <c r="Q64" s="2">
        <v>336</v>
      </c>
      <c r="R64" s="5">
        <f>SUM(M63:M64)/SUM(K63:K64)</f>
        <v>0.48765432098765432</v>
      </c>
    </row>
    <row r="65" spans="2:18" ht="20.25" thickTop="1" thickBot="1">
      <c r="B65" s="2" t="s">
        <v>15</v>
      </c>
      <c r="C65" s="3">
        <v>43891</v>
      </c>
      <c r="D65" s="4">
        <v>0.41489999999999999</v>
      </c>
      <c r="E65" s="4">
        <v>0.56599999999999995</v>
      </c>
      <c r="F65" s="4">
        <v>0.62719999999999998</v>
      </c>
      <c r="G65" s="4">
        <v>0.65769999999999995</v>
      </c>
      <c r="H65" s="4">
        <v>0.69410000000000005</v>
      </c>
      <c r="I65" s="4">
        <v>0.72660000000000002</v>
      </c>
      <c r="J65" s="2"/>
      <c r="K65" s="2">
        <v>523</v>
      </c>
      <c r="L65" s="2">
        <v>217</v>
      </c>
      <c r="M65" s="2">
        <v>296</v>
      </c>
      <c r="N65" s="2">
        <v>328</v>
      </c>
      <c r="O65" s="2">
        <v>344</v>
      </c>
      <c r="P65" s="2">
        <v>363</v>
      </c>
      <c r="Q65" s="2">
        <v>380</v>
      </c>
      <c r="R65" s="5">
        <f t="shared" si="7"/>
        <v>0.51505016722408026</v>
      </c>
    </row>
    <row r="66" spans="2:18" ht="20.25" thickTop="1" thickBot="1">
      <c r="B66" s="2" t="s">
        <v>15</v>
      </c>
      <c r="C66" s="3">
        <v>43922</v>
      </c>
      <c r="D66" s="4">
        <v>0.316</v>
      </c>
      <c r="E66" s="4">
        <v>0.46600000000000003</v>
      </c>
      <c r="F66" s="4">
        <v>0.52800000000000002</v>
      </c>
      <c r="G66" s="4">
        <v>0.56399999999999995</v>
      </c>
      <c r="H66" s="4">
        <v>0.59799999999999998</v>
      </c>
      <c r="I66" s="4">
        <v>0.628</v>
      </c>
      <c r="J66" s="2"/>
      <c r="K66" s="2">
        <v>500</v>
      </c>
      <c r="L66" s="2">
        <v>158</v>
      </c>
      <c r="M66" s="2">
        <v>233</v>
      </c>
      <c r="N66" s="2">
        <v>264</v>
      </c>
      <c r="O66" s="2">
        <v>282</v>
      </c>
      <c r="P66" s="2">
        <v>299</v>
      </c>
      <c r="Q66" s="2">
        <v>314</v>
      </c>
      <c r="R66" s="5">
        <f t="shared" si="7"/>
        <v>0.5276114437791084</v>
      </c>
    </row>
    <row r="67" spans="2:18" ht="20.25" thickTop="1" thickBot="1">
      <c r="B67" s="2" t="s">
        <v>15</v>
      </c>
      <c r="C67" s="3">
        <v>43952</v>
      </c>
      <c r="D67" s="4">
        <v>0.28689999999999999</v>
      </c>
      <c r="E67" s="4">
        <v>0.41410000000000002</v>
      </c>
      <c r="F67" s="4">
        <v>0.46870000000000001</v>
      </c>
      <c r="G67" s="4">
        <v>0.51519999999999999</v>
      </c>
      <c r="H67" s="4">
        <v>0.55149999999999999</v>
      </c>
      <c r="I67" s="4">
        <v>0.61619999999999997</v>
      </c>
      <c r="J67" s="2"/>
      <c r="K67" s="2">
        <v>495</v>
      </c>
      <c r="L67" s="2">
        <v>142</v>
      </c>
      <c r="M67" s="2">
        <v>205</v>
      </c>
      <c r="N67" s="2">
        <v>232</v>
      </c>
      <c r="O67" s="2">
        <v>255</v>
      </c>
      <c r="P67" s="2">
        <v>273</v>
      </c>
      <c r="Q67" s="2">
        <v>305</v>
      </c>
      <c r="R67" s="5">
        <f t="shared" si="7"/>
        <v>0.48353096179183136</v>
      </c>
    </row>
    <row r="68" spans="2:18" ht="20.25" thickTop="1" thickBot="1">
      <c r="B68" s="2" t="s">
        <v>15</v>
      </c>
      <c r="C68" s="3">
        <v>43983</v>
      </c>
      <c r="D68" s="4">
        <v>0.2964</v>
      </c>
      <c r="E68" s="4">
        <v>0.46050000000000002</v>
      </c>
      <c r="F68" s="4">
        <v>0.53359999999999996</v>
      </c>
      <c r="G68" s="4">
        <v>0.57709999999999995</v>
      </c>
      <c r="H68" s="4">
        <v>0.62649999999999995</v>
      </c>
      <c r="I68" s="4">
        <v>0.6542</v>
      </c>
      <c r="J68" s="2"/>
      <c r="K68" s="2">
        <v>506</v>
      </c>
      <c r="L68" s="2">
        <v>150</v>
      </c>
      <c r="M68" s="2">
        <v>233</v>
      </c>
      <c r="N68" s="2">
        <v>270</v>
      </c>
      <c r="O68" s="2">
        <v>292</v>
      </c>
      <c r="P68" s="2">
        <v>317</v>
      </c>
      <c r="Q68" s="2">
        <v>331</v>
      </c>
      <c r="R68" s="5">
        <f t="shared" si="7"/>
        <v>0.447035309793471</v>
      </c>
    </row>
    <row r="69" spans="2:18" ht="20.25" thickTop="1" thickBot="1">
      <c r="B69" s="2" t="s">
        <v>15</v>
      </c>
      <c r="C69" s="3">
        <v>44013</v>
      </c>
      <c r="D69" s="4">
        <v>0.3347</v>
      </c>
      <c r="E69" s="4">
        <v>0.48099999999999998</v>
      </c>
      <c r="F69" s="4">
        <v>0.57920000000000005</v>
      </c>
      <c r="G69" s="4">
        <v>0.64929999999999999</v>
      </c>
      <c r="H69" s="4">
        <v>0.68140000000000001</v>
      </c>
      <c r="I69" s="4">
        <v>0.69940000000000002</v>
      </c>
      <c r="J69" s="2"/>
      <c r="K69" s="2">
        <v>499</v>
      </c>
      <c r="L69" s="2">
        <v>167</v>
      </c>
      <c r="M69" s="2">
        <v>240</v>
      </c>
      <c r="N69" s="2">
        <v>289</v>
      </c>
      <c r="O69" s="2">
        <v>324</v>
      </c>
      <c r="P69" s="2">
        <v>340</v>
      </c>
      <c r="Q69" s="2">
        <v>349</v>
      </c>
      <c r="R69" s="5">
        <f t="shared" si="7"/>
        <v>0.45200000000000001</v>
      </c>
    </row>
    <row r="70" spans="2:18" ht="20.25" thickTop="1" thickBot="1">
      <c r="B70" s="2" t="s">
        <v>15</v>
      </c>
      <c r="C70" s="3">
        <v>44044</v>
      </c>
      <c r="D70" s="4">
        <v>0.245</v>
      </c>
      <c r="E70" s="4">
        <v>0.38250000000000001</v>
      </c>
      <c r="F70" s="4">
        <v>0.49199999999999999</v>
      </c>
      <c r="G70" s="4">
        <v>0.54979999999999996</v>
      </c>
      <c r="H70" s="4">
        <v>0.58760000000000001</v>
      </c>
      <c r="I70" s="4">
        <v>0.58760000000000001</v>
      </c>
      <c r="J70" s="2"/>
      <c r="K70" s="2">
        <v>502</v>
      </c>
      <c r="L70" s="2">
        <v>123</v>
      </c>
      <c r="M70" s="2">
        <v>192</v>
      </c>
      <c r="N70" s="2">
        <v>247</v>
      </c>
      <c r="O70" s="2">
        <v>276</v>
      </c>
      <c r="P70" s="2">
        <v>295</v>
      </c>
      <c r="Q70" s="2">
        <v>295</v>
      </c>
      <c r="R70" s="5">
        <f t="shared" si="7"/>
        <v>0.44127405441274054</v>
      </c>
    </row>
    <row r="71" spans="2:18" ht="20.25" thickTop="1" thickBot="1">
      <c r="B71" s="2" t="s">
        <v>15</v>
      </c>
      <c r="C71" s="3">
        <v>44075</v>
      </c>
      <c r="D71" s="4">
        <v>0.31740000000000002</v>
      </c>
      <c r="E71" s="4">
        <v>0.501</v>
      </c>
      <c r="F71" s="4">
        <v>0.57089999999999996</v>
      </c>
      <c r="G71" s="4">
        <v>0.62280000000000002</v>
      </c>
      <c r="H71" s="4">
        <v>0.62480000000000002</v>
      </c>
      <c r="I71" s="4">
        <v>0.62480000000000002</v>
      </c>
      <c r="J71" s="2"/>
      <c r="K71" s="2">
        <v>501</v>
      </c>
      <c r="L71" s="2">
        <v>159</v>
      </c>
      <c r="M71" s="2">
        <v>251</v>
      </c>
      <c r="N71" s="2">
        <v>286</v>
      </c>
      <c r="O71" s="2">
        <v>312</v>
      </c>
      <c r="P71" s="2">
        <v>313</v>
      </c>
      <c r="Q71" s="2">
        <v>313</v>
      </c>
      <c r="R71" s="5">
        <f t="shared" si="7"/>
        <v>0.45472703062583225</v>
      </c>
    </row>
    <row r="72" spans="2:18" ht="20.25" thickTop="1" thickBot="1">
      <c r="B72" s="2" t="s">
        <v>15</v>
      </c>
      <c r="C72" s="3">
        <v>44105</v>
      </c>
      <c r="D72" s="4">
        <v>0.3765</v>
      </c>
      <c r="E72" s="4">
        <v>0.56279999999999997</v>
      </c>
      <c r="F72" s="4">
        <v>0.60929999999999995</v>
      </c>
      <c r="G72" s="4">
        <v>0.60929999999999995</v>
      </c>
      <c r="H72" s="4">
        <v>0.60929999999999995</v>
      </c>
      <c r="I72" s="4">
        <v>0.60929999999999995</v>
      </c>
      <c r="J72" s="2"/>
      <c r="K72" s="2">
        <v>494</v>
      </c>
      <c r="L72" s="2">
        <v>186</v>
      </c>
      <c r="M72" s="2">
        <v>278</v>
      </c>
      <c r="N72" s="2">
        <v>301</v>
      </c>
      <c r="O72" s="2">
        <v>301</v>
      </c>
      <c r="P72" s="2">
        <v>301</v>
      </c>
      <c r="Q72" s="2">
        <v>301</v>
      </c>
      <c r="R72" s="5">
        <f t="shared" si="7"/>
        <v>0.4816299265197061</v>
      </c>
    </row>
    <row r="73" spans="2:18" ht="20.25" thickTop="1" thickBot="1">
      <c r="B73" s="2" t="s">
        <v>15</v>
      </c>
      <c r="C73" s="3">
        <v>44136</v>
      </c>
      <c r="D73" s="4">
        <v>0.36220000000000002</v>
      </c>
      <c r="E73" s="4">
        <v>0.50790000000000002</v>
      </c>
      <c r="F73" s="4">
        <v>0.51180000000000003</v>
      </c>
      <c r="G73" s="4">
        <v>0.51180000000000003</v>
      </c>
      <c r="H73" s="4">
        <v>0.51180000000000003</v>
      </c>
      <c r="I73" s="4">
        <v>0.51180000000000003</v>
      </c>
      <c r="J73" s="2"/>
      <c r="K73" s="2">
        <v>508</v>
      </c>
      <c r="L73" s="2">
        <v>184</v>
      </c>
      <c r="M73" s="2">
        <v>258</v>
      </c>
      <c r="N73" s="2">
        <v>260</v>
      </c>
      <c r="O73" s="2">
        <v>260</v>
      </c>
      <c r="P73" s="2">
        <v>260</v>
      </c>
      <c r="Q73" s="2">
        <v>260</v>
      </c>
      <c r="R73" s="5">
        <f t="shared" si="7"/>
        <v>0.52361942781104454</v>
      </c>
    </row>
    <row r="74" spans="2:18" ht="20.25" thickTop="1" thickBot="1">
      <c r="B74" s="2" t="s">
        <v>15</v>
      </c>
      <c r="C74" s="3">
        <v>44166</v>
      </c>
      <c r="D74" s="4">
        <v>0.29139999999999999</v>
      </c>
      <c r="E74" s="4">
        <v>0.29139999999999999</v>
      </c>
      <c r="F74" s="4">
        <v>0.29139999999999999</v>
      </c>
      <c r="G74" s="4">
        <v>0.29139999999999999</v>
      </c>
      <c r="H74" s="4">
        <v>0.29139999999999999</v>
      </c>
      <c r="I74" s="4">
        <v>0.29139999999999999</v>
      </c>
      <c r="J74" s="2"/>
      <c r="K74" s="2">
        <v>501</v>
      </c>
      <c r="L74" s="2">
        <v>146</v>
      </c>
      <c r="M74" s="2">
        <v>146</v>
      </c>
      <c r="N74" s="2">
        <v>146</v>
      </c>
      <c r="O74" s="2">
        <v>146</v>
      </c>
      <c r="P74" s="2">
        <v>146</v>
      </c>
      <c r="Q74" s="2">
        <v>146</v>
      </c>
      <c r="R74" s="5">
        <f t="shared" si="7"/>
        <v>0.45375914836992681</v>
      </c>
    </row>
    <row r="75" spans="2:18" ht="20.25" thickTop="1" thickBot="1">
      <c r="B75" s="2" t="s">
        <v>16</v>
      </c>
      <c r="C75" s="3">
        <v>43831</v>
      </c>
      <c r="D75" s="4">
        <v>0.76870000000000005</v>
      </c>
      <c r="E75" s="4">
        <v>0.83299999999999996</v>
      </c>
      <c r="F75" s="4">
        <v>0.86939999999999995</v>
      </c>
      <c r="G75" s="4">
        <v>0.87790000000000001</v>
      </c>
      <c r="H75" s="4">
        <v>0.89290000000000003</v>
      </c>
      <c r="I75" s="4">
        <v>0.90149999999999997</v>
      </c>
      <c r="J75" s="2"/>
      <c r="K75" s="2">
        <v>467</v>
      </c>
      <c r="L75" s="2">
        <v>359</v>
      </c>
      <c r="M75" s="2">
        <v>389</v>
      </c>
      <c r="N75" s="2">
        <v>406</v>
      </c>
      <c r="O75" s="2">
        <v>410</v>
      </c>
      <c r="P75" s="2">
        <v>417</v>
      </c>
      <c r="Q75" s="2">
        <v>421</v>
      </c>
      <c r="R75" s="5">
        <f>SUM(M75:M75)/SUM(K75:K75)</f>
        <v>0.83297644539614557</v>
      </c>
    </row>
    <row r="76" spans="2:18" ht="20.25" thickTop="1" thickBot="1">
      <c r="B76" s="2" t="s">
        <v>16</v>
      </c>
      <c r="C76" s="3">
        <v>43862</v>
      </c>
      <c r="D76" s="4">
        <v>0.76539999999999997</v>
      </c>
      <c r="E76" s="4">
        <v>0.86160000000000003</v>
      </c>
      <c r="F76" s="4">
        <v>0.88180000000000003</v>
      </c>
      <c r="G76" s="4">
        <v>0.89590000000000003</v>
      </c>
      <c r="H76" s="4">
        <v>0.90739999999999998</v>
      </c>
      <c r="I76" s="4">
        <v>0.91269999999999996</v>
      </c>
      <c r="J76" s="2"/>
      <c r="K76" s="2">
        <v>1134</v>
      </c>
      <c r="L76" s="2">
        <v>868</v>
      </c>
      <c r="M76" s="2">
        <v>977</v>
      </c>
      <c r="N76" s="2">
        <v>1000</v>
      </c>
      <c r="O76" s="2">
        <v>1016</v>
      </c>
      <c r="P76" s="2">
        <v>1029</v>
      </c>
      <c r="Q76" s="2">
        <v>1035</v>
      </c>
      <c r="R76" s="5">
        <f>SUM(M75:M76)/SUM(K75:K76)</f>
        <v>0.85321673953778887</v>
      </c>
    </row>
    <row r="77" spans="2:18" ht="20.25" thickTop="1" thickBot="1">
      <c r="B77" s="2" t="s">
        <v>16</v>
      </c>
      <c r="C77" s="3">
        <v>43891</v>
      </c>
      <c r="D77" s="4">
        <v>0.80959999999999999</v>
      </c>
      <c r="E77" s="4">
        <v>0.86029999999999995</v>
      </c>
      <c r="F77" s="4">
        <v>0.88139999999999996</v>
      </c>
      <c r="G77" s="4">
        <v>0.89300000000000002</v>
      </c>
      <c r="H77" s="4">
        <v>0.91320000000000001</v>
      </c>
      <c r="I77" s="4">
        <v>0.92310000000000003</v>
      </c>
      <c r="J77" s="2"/>
      <c r="K77" s="2">
        <v>2327</v>
      </c>
      <c r="L77" s="2">
        <v>1884</v>
      </c>
      <c r="M77" s="2">
        <v>2002</v>
      </c>
      <c r="N77" s="2">
        <v>2051</v>
      </c>
      <c r="O77" s="2">
        <v>2078</v>
      </c>
      <c r="P77" s="2">
        <v>2125</v>
      </c>
      <c r="Q77" s="2">
        <v>2148</v>
      </c>
      <c r="R77" s="5">
        <f t="shared" ref="R77:R86" si="19">SUM(M75:M77)/SUM(K75:K77)</f>
        <v>0.85743380855397144</v>
      </c>
    </row>
    <row r="78" spans="2:18" ht="20.25" thickTop="1" thickBot="1">
      <c r="B78" s="2" t="s">
        <v>16</v>
      </c>
      <c r="C78" s="3">
        <v>43922</v>
      </c>
      <c r="D78" s="4">
        <v>0.60699999999999998</v>
      </c>
      <c r="E78" s="4">
        <v>0.68830000000000002</v>
      </c>
      <c r="F78" s="4">
        <v>0.73580000000000001</v>
      </c>
      <c r="G78" s="4">
        <v>0.75609999999999999</v>
      </c>
      <c r="H78" s="4">
        <v>0.77370000000000005</v>
      </c>
      <c r="I78" s="4">
        <v>0.79269999999999996</v>
      </c>
      <c r="J78" s="2"/>
      <c r="K78" s="2">
        <v>738</v>
      </c>
      <c r="L78" s="2">
        <v>448</v>
      </c>
      <c r="M78" s="2">
        <v>508</v>
      </c>
      <c r="N78" s="2">
        <v>543</v>
      </c>
      <c r="O78" s="2">
        <v>558</v>
      </c>
      <c r="P78" s="2">
        <v>571</v>
      </c>
      <c r="Q78" s="2">
        <v>585</v>
      </c>
      <c r="R78" s="5">
        <f t="shared" si="19"/>
        <v>0.83043581805191713</v>
      </c>
    </row>
    <row r="79" spans="2:18" ht="20.25" thickTop="1" thickBot="1">
      <c r="B79" s="2" t="s">
        <v>16</v>
      </c>
      <c r="C79" s="3">
        <v>43952</v>
      </c>
      <c r="D79" s="4">
        <v>0.50239999999999996</v>
      </c>
      <c r="E79" s="4">
        <v>0.59860000000000002</v>
      </c>
      <c r="F79" s="4">
        <v>0.64180000000000004</v>
      </c>
      <c r="G79" s="4">
        <v>0.68989999999999996</v>
      </c>
      <c r="H79" s="4">
        <v>0.71630000000000005</v>
      </c>
      <c r="I79" s="4">
        <v>0.75239999999999996</v>
      </c>
      <c r="J79" s="2"/>
      <c r="K79" s="2">
        <v>416</v>
      </c>
      <c r="L79" s="2">
        <v>209</v>
      </c>
      <c r="M79" s="2">
        <v>249</v>
      </c>
      <c r="N79" s="2">
        <v>267</v>
      </c>
      <c r="O79" s="2">
        <v>287</v>
      </c>
      <c r="P79" s="2">
        <v>298</v>
      </c>
      <c r="Q79" s="2">
        <v>313</v>
      </c>
      <c r="R79" s="5">
        <f t="shared" si="19"/>
        <v>0.79258833668486062</v>
      </c>
    </row>
    <row r="80" spans="2:18" ht="20.25" thickTop="1" thickBot="1">
      <c r="B80" s="2" t="s">
        <v>16</v>
      </c>
      <c r="C80" s="3">
        <v>43983</v>
      </c>
      <c r="D80" s="4">
        <v>0.47739999999999999</v>
      </c>
      <c r="E80" s="4">
        <v>0.58789999999999998</v>
      </c>
      <c r="F80" s="4">
        <v>0.6633</v>
      </c>
      <c r="G80" s="4">
        <v>0.69350000000000001</v>
      </c>
      <c r="H80" s="4">
        <v>0.73370000000000002</v>
      </c>
      <c r="I80" s="4">
        <v>0.75880000000000003</v>
      </c>
      <c r="J80" s="2"/>
      <c r="K80" s="2">
        <v>199</v>
      </c>
      <c r="L80" s="2">
        <v>95</v>
      </c>
      <c r="M80" s="2">
        <v>117</v>
      </c>
      <c r="N80" s="2">
        <v>132</v>
      </c>
      <c r="O80" s="2">
        <v>138</v>
      </c>
      <c r="P80" s="2">
        <v>146</v>
      </c>
      <c r="Q80" s="2">
        <v>151</v>
      </c>
      <c r="R80" s="5">
        <f t="shared" si="19"/>
        <v>0.64597191426459721</v>
      </c>
    </row>
    <row r="81" spans="2:18" ht="20.25" thickTop="1" thickBot="1">
      <c r="B81" s="2" t="s">
        <v>16</v>
      </c>
      <c r="C81" s="3">
        <v>44013</v>
      </c>
      <c r="D81" s="4">
        <v>0.48099999999999998</v>
      </c>
      <c r="E81" s="4">
        <v>0.60129999999999995</v>
      </c>
      <c r="F81" s="4">
        <v>0.67720000000000002</v>
      </c>
      <c r="G81" s="4">
        <v>0.75949999999999995</v>
      </c>
      <c r="H81" s="4">
        <v>0.79110000000000003</v>
      </c>
      <c r="I81" s="4">
        <v>0.80379999999999996</v>
      </c>
      <c r="J81" s="2"/>
      <c r="K81" s="2">
        <v>158</v>
      </c>
      <c r="L81" s="2">
        <v>76</v>
      </c>
      <c r="M81" s="2">
        <v>95</v>
      </c>
      <c r="N81" s="2">
        <v>107</v>
      </c>
      <c r="O81" s="2">
        <v>120</v>
      </c>
      <c r="P81" s="2">
        <v>125</v>
      </c>
      <c r="Q81" s="2">
        <v>127</v>
      </c>
      <c r="R81" s="5">
        <f t="shared" si="19"/>
        <v>0.59637774902975416</v>
      </c>
    </row>
    <row r="82" spans="2:18" ht="20.25" thickTop="1" thickBot="1">
      <c r="B82" s="2" t="s">
        <v>16</v>
      </c>
      <c r="C82" s="3">
        <v>44044</v>
      </c>
      <c r="D82" s="4">
        <v>0.4335</v>
      </c>
      <c r="E82" s="4">
        <v>0.55669999999999997</v>
      </c>
      <c r="F82" s="4">
        <v>0.64039999999999997</v>
      </c>
      <c r="G82" s="4">
        <v>0.67490000000000006</v>
      </c>
      <c r="H82" s="4">
        <v>0.68469999999999998</v>
      </c>
      <c r="I82" s="4">
        <v>0.68969999999999998</v>
      </c>
      <c r="J82" s="2"/>
      <c r="K82" s="2">
        <v>203</v>
      </c>
      <c r="L82" s="2">
        <v>88</v>
      </c>
      <c r="M82" s="2">
        <v>113</v>
      </c>
      <c r="N82" s="2">
        <v>130</v>
      </c>
      <c r="O82" s="2">
        <v>137</v>
      </c>
      <c r="P82" s="2">
        <v>139</v>
      </c>
      <c r="Q82" s="2">
        <v>140</v>
      </c>
      <c r="R82" s="5">
        <f t="shared" si="19"/>
        <v>0.5803571428571429</v>
      </c>
    </row>
    <row r="83" spans="2:18" ht="20.25" thickTop="1" thickBot="1">
      <c r="B83" s="2" t="s">
        <v>16</v>
      </c>
      <c r="C83" s="3">
        <v>44075</v>
      </c>
      <c r="D83" s="4">
        <v>0.52429999999999999</v>
      </c>
      <c r="E83" s="4">
        <v>0.64859999999999995</v>
      </c>
      <c r="F83" s="4">
        <v>0.70269999999999999</v>
      </c>
      <c r="G83" s="4">
        <v>0.71350000000000002</v>
      </c>
      <c r="H83" s="4">
        <v>0.71350000000000002</v>
      </c>
      <c r="I83" s="4">
        <v>0.71350000000000002</v>
      </c>
      <c r="J83" s="2"/>
      <c r="K83" s="2">
        <v>185</v>
      </c>
      <c r="L83" s="2">
        <v>97</v>
      </c>
      <c r="M83" s="2">
        <v>120</v>
      </c>
      <c r="N83" s="2">
        <v>130</v>
      </c>
      <c r="O83" s="2">
        <v>132</v>
      </c>
      <c r="P83" s="2">
        <v>132</v>
      </c>
      <c r="Q83" s="2">
        <v>132</v>
      </c>
      <c r="R83" s="5">
        <f t="shared" si="19"/>
        <v>0.60073260073260071</v>
      </c>
    </row>
    <row r="84" spans="2:18" ht="20.25" thickTop="1" thickBot="1">
      <c r="B84" s="2" t="s">
        <v>16</v>
      </c>
      <c r="C84" s="3">
        <v>44105</v>
      </c>
      <c r="D84" s="4">
        <v>0.629</v>
      </c>
      <c r="E84" s="4">
        <v>0.69610000000000005</v>
      </c>
      <c r="F84" s="4">
        <v>0.73499999999999999</v>
      </c>
      <c r="G84" s="4">
        <v>0.73499999999999999</v>
      </c>
      <c r="H84" s="4">
        <v>0.73499999999999999</v>
      </c>
      <c r="I84" s="4">
        <v>0.73499999999999999</v>
      </c>
      <c r="J84" s="2"/>
      <c r="K84" s="2">
        <v>283</v>
      </c>
      <c r="L84" s="2">
        <v>178</v>
      </c>
      <c r="M84" s="2">
        <v>197</v>
      </c>
      <c r="N84" s="2">
        <v>208</v>
      </c>
      <c r="O84" s="2">
        <v>208</v>
      </c>
      <c r="P84" s="2">
        <v>208</v>
      </c>
      <c r="Q84" s="2">
        <v>208</v>
      </c>
      <c r="R84" s="5">
        <f t="shared" si="19"/>
        <v>0.64083457526080478</v>
      </c>
    </row>
    <row r="85" spans="2:18" ht="20.25" thickTop="1" thickBot="1">
      <c r="B85" s="2" t="s">
        <v>16</v>
      </c>
      <c r="C85" s="3">
        <v>44136</v>
      </c>
      <c r="D85" s="4">
        <v>0.58750000000000002</v>
      </c>
      <c r="E85" s="4">
        <v>0.68130000000000002</v>
      </c>
      <c r="F85" s="4">
        <v>0.6875</v>
      </c>
      <c r="G85" s="4">
        <v>0.6875</v>
      </c>
      <c r="H85" s="4">
        <v>0.6875</v>
      </c>
      <c r="I85" s="4">
        <v>0.6875</v>
      </c>
      <c r="J85" s="2"/>
      <c r="K85" s="2">
        <v>320</v>
      </c>
      <c r="L85" s="2">
        <v>188</v>
      </c>
      <c r="M85" s="2">
        <v>218</v>
      </c>
      <c r="N85" s="2">
        <v>220</v>
      </c>
      <c r="O85" s="2">
        <v>220</v>
      </c>
      <c r="P85" s="2">
        <v>220</v>
      </c>
      <c r="Q85" s="2">
        <v>220</v>
      </c>
      <c r="R85" s="5">
        <f t="shared" si="19"/>
        <v>0.67893401015228427</v>
      </c>
    </row>
    <row r="86" spans="2:18" ht="20.25" thickTop="1" thickBot="1">
      <c r="B86" s="2" t="s">
        <v>16</v>
      </c>
      <c r="C86" s="3">
        <v>44166</v>
      </c>
      <c r="D86" s="4">
        <v>0.37790000000000001</v>
      </c>
      <c r="E86" s="4">
        <v>0.37790000000000001</v>
      </c>
      <c r="F86" s="4">
        <v>0.37790000000000001</v>
      </c>
      <c r="G86" s="4">
        <v>0.37790000000000001</v>
      </c>
      <c r="H86" s="4">
        <v>0.37790000000000001</v>
      </c>
      <c r="I86" s="4">
        <v>0.37790000000000001</v>
      </c>
      <c r="J86" s="2"/>
      <c r="K86" s="2">
        <v>426</v>
      </c>
      <c r="L86" s="2">
        <v>161</v>
      </c>
      <c r="M86" s="2">
        <v>161</v>
      </c>
      <c r="N86" s="2">
        <v>161</v>
      </c>
      <c r="O86" s="2">
        <v>161</v>
      </c>
      <c r="P86" s="2">
        <v>161</v>
      </c>
      <c r="Q86" s="2">
        <v>161</v>
      </c>
      <c r="R86" s="5">
        <f t="shared" si="19"/>
        <v>0.55976676384839652</v>
      </c>
    </row>
    <row r="87" spans="2:18" ht="20.25" thickTop="1" thickBot="1">
      <c r="B87" s="2" t="s">
        <v>17</v>
      </c>
      <c r="C87" s="3">
        <v>43831</v>
      </c>
      <c r="D87" s="4">
        <v>0.8145</v>
      </c>
      <c r="E87" s="4">
        <v>0.8952</v>
      </c>
      <c r="F87" s="4">
        <v>0.9194</v>
      </c>
      <c r="G87" s="4">
        <v>0.9194</v>
      </c>
      <c r="H87" s="4">
        <v>0.9274</v>
      </c>
      <c r="I87" s="4">
        <v>0.9355</v>
      </c>
      <c r="J87" s="2"/>
      <c r="K87" s="2">
        <v>124</v>
      </c>
      <c r="L87" s="2">
        <v>101</v>
      </c>
      <c r="M87" s="2">
        <v>111</v>
      </c>
      <c r="N87" s="2">
        <v>114</v>
      </c>
      <c r="O87" s="2">
        <v>114</v>
      </c>
      <c r="P87" s="2">
        <v>115</v>
      </c>
      <c r="Q87" s="2">
        <v>116</v>
      </c>
      <c r="R87" s="5">
        <f>SUM(M87:M87)/SUM(K87:K87)</f>
        <v>0.89516129032258063</v>
      </c>
    </row>
    <row r="88" spans="2:18" ht="20.25" thickTop="1" thickBot="1">
      <c r="B88" s="2" t="s">
        <v>17</v>
      </c>
      <c r="C88" s="3">
        <v>43862</v>
      </c>
      <c r="D88" s="4">
        <v>0.83020000000000005</v>
      </c>
      <c r="E88" s="4">
        <v>0.8679</v>
      </c>
      <c r="F88" s="4">
        <v>0.87739999999999996</v>
      </c>
      <c r="G88" s="4">
        <v>0.88680000000000003</v>
      </c>
      <c r="H88" s="4">
        <v>0.8962</v>
      </c>
      <c r="I88" s="4">
        <v>0.8962</v>
      </c>
      <c r="J88" s="2"/>
      <c r="K88" s="2">
        <v>106</v>
      </c>
      <c r="L88" s="2">
        <v>88</v>
      </c>
      <c r="M88" s="2">
        <v>92</v>
      </c>
      <c r="N88" s="2">
        <v>93</v>
      </c>
      <c r="O88" s="2">
        <v>94</v>
      </c>
      <c r="P88" s="2">
        <v>95</v>
      </c>
      <c r="Q88" s="2">
        <v>95</v>
      </c>
      <c r="R88" s="5">
        <f>SUM(M87:M88)/SUM(K87:K88)</f>
        <v>0.88260869565217392</v>
      </c>
    </row>
    <row r="89" spans="2:18" ht="20.25" thickTop="1" thickBot="1">
      <c r="B89" s="2" t="s">
        <v>17</v>
      </c>
      <c r="C89" s="3">
        <v>43891</v>
      </c>
      <c r="D89" s="4">
        <v>0.87109999999999999</v>
      </c>
      <c r="E89" s="4">
        <v>0.90210000000000001</v>
      </c>
      <c r="F89" s="4">
        <v>0.92269999999999996</v>
      </c>
      <c r="G89" s="4">
        <v>0.93810000000000004</v>
      </c>
      <c r="H89" s="4">
        <v>0.94330000000000003</v>
      </c>
      <c r="I89" s="4">
        <v>0.94330000000000003</v>
      </c>
      <c r="J89" s="2"/>
      <c r="K89" s="2">
        <v>194</v>
      </c>
      <c r="L89" s="2">
        <v>169</v>
      </c>
      <c r="M89" s="2">
        <v>175</v>
      </c>
      <c r="N89" s="2">
        <v>179</v>
      </c>
      <c r="O89" s="2">
        <v>182</v>
      </c>
      <c r="P89" s="2">
        <v>183</v>
      </c>
      <c r="Q89" s="2">
        <v>183</v>
      </c>
      <c r="R89" s="5">
        <f t="shared" ref="R89:R98" si="20">SUM(M87:M89)/SUM(K87:K89)</f>
        <v>0.89150943396226412</v>
      </c>
    </row>
    <row r="90" spans="2:18" ht="20.25" thickTop="1" thickBot="1">
      <c r="B90" s="2" t="s">
        <v>17</v>
      </c>
      <c r="C90" s="3">
        <v>43922</v>
      </c>
      <c r="D90" s="4">
        <v>0.80459999999999998</v>
      </c>
      <c r="E90" s="4">
        <v>0.85629999999999995</v>
      </c>
      <c r="F90" s="4">
        <v>0.87360000000000004</v>
      </c>
      <c r="G90" s="4">
        <v>0.8851</v>
      </c>
      <c r="H90" s="4">
        <v>0.93100000000000005</v>
      </c>
      <c r="I90" s="4">
        <v>0.93679999999999997</v>
      </c>
      <c r="J90" s="2"/>
      <c r="K90" s="2">
        <v>174</v>
      </c>
      <c r="L90" s="2">
        <v>140</v>
      </c>
      <c r="M90" s="2">
        <v>149</v>
      </c>
      <c r="N90" s="2">
        <v>152</v>
      </c>
      <c r="O90" s="2">
        <v>154</v>
      </c>
      <c r="P90" s="2">
        <v>162</v>
      </c>
      <c r="Q90" s="2">
        <v>163</v>
      </c>
      <c r="R90" s="5">
        <f t="shared" si="20"/>
        <v>0.87763713080168781</v>
      </c>
    </row>
    <row r="91" spans="2:18" ht="20.25" thickTop="1" thickBot="1">
      <c r="B91" s="2" t="s">
        <v>17</v>
      </c>
      <c r="C91" s="3">
        <v>43952</v>
      </c>
      <c r="D91" s="4">
        <v>0.46229999999999999</v>
      </c>
      <c r="E91" s="4">
        <v>0.56599999999999995</v>
      </c>
      <c r="F91" s="4">
        <v>0.62260000000000004</v>
      </c>
      <c r="G91" s="4">
        <v>0.66979999999999995</v>
      </c>
      <c r="H91" s="4">
        <v>0.70750000000000002</v>
      </c>
      <c r="I91" s="4">
        <v>0.78300000000000003</v>
      </c>
      <c r="J91" s="2"/>
      <c r="K91" s="2">
        <v>106</v>
      </c>
      <c r="L91" s="2">
        <v>49</v>
      </c>
      <c r="M91" s="2">
        <v>60</v>
      </c>
      <c r="N91" s="2">
        <v>66</v>
      </c>
      <c r="O91" s="2">
        <v>71</v>
      </c>
      <c r="P91" s="2">
        <v>75</v>
      </c>
      <c r="Q91" s="2">
        <v>83</v>
      </c>
      <c r="R91" s="5">
        <f t="shared" si="20"/>
        <v>0.810126582278481</v>
      </c>
    </row>
    <row r="92" spans="2:18" ht="20.25" thickTop="1" thickBot="1">
      <c r="B92" s="2" t="s">
        <v>17</v>
      </c>
      <c r="C92" s="3">
        <v>43983</v>
      </c>
      <c r="D92" s="4">
        <v>0.51719999999999999</v>
      </c>
      <c r="E92" s="4">
        <v>0.60340000000000005</v>
      </c>
      <c r="F92" s="4">
        <v>0.6724</v>
      </c>
      <c r="G92" s="4">
        <v>0.70689999999999997</v>
      </c>
      <c r="H92" s="4">
        <v>0.74139999999999995</v>
      </c>
      <c r="I92" s="4">
        <v>0.77590000000000003</v>
      </c>
      <c r="J92" s="2"/>
      <c r="K92" s="2">
        <v>58</v>
      </c>
      <c r="L92" s="2">
        <v>30</v>
      </c>
      <c r="M92" s="2">
        <v>35</v>
      </c>
      <c r="N92" s="2">
        <v>39</v>
      </c>
      <c r="O92" s="2">
        <v>41</v>
      </c>
      <c r="P92" s="2">
        <v>43</v>
      </c>
      <c r="Q92" s="2">
        <v>45</v>
      </c>
      <c r="R92" s="5">
        <f t="shared" si="20"/>
        <v>0.72189349112426038</v>
      </c>
    </row>
    <row r="93" spans="2:18" ht="20.25" thickTop="1" thickBot="1">
      <c r="B93" s="2" t="s">
        <v>17</v>
      </c>
      <c r="C93" s="3">
        <v>44013</v>
      </c>
      <c r="D93" s="4">
        <v>0.64290000000000003</v>
      </c>
      <c r="E93" s="4">
        <v>0.78569999999999995</v>
      </c>
      <c r="F93" s="4">
        <v>0.8095</v>
      </c>
      <c r="G93" s="4">
        <v>0.85709999999999997</v>
      </c>
      <c r="H93" s="4">
        <v>0.85709999999999997</v>
      </c>
      <c r="I93" s="4">
        <v>0.90480000000000005</v>
      </c>
      <c r="J93" s="2"/>
      <c r="K93" s="2">
        <v>42</v>
      </c>
      <c r="L93" s="2">
        <v>27</v>
      </c>
      <c r="M93" s="2">
        <v>33</v>
      </c>
      <c r="N93" s="2">
        <v>34</v>
      </c>
      <c r="O93" s="2">
        <v>36</v>
      </c>
      <c r="P93" s="2">
        <v>36</v>
      </c>
      <c r="Q93" s="2">
        <v>38</v>
      </c>
      <c r="R93" s="5">
        <f t="shared" si="20"/>
        <v>0.62135922330097082</v>
      </c>
    </row>
    <row r="94" spans="2:18" ht="20.25" thickTop="1" thickBot="1">
      <c r="B94" s="2" t="s">
        <v>17</v>
      </c>
      <c r="C94" s="3">
        <v>44044</v>
      </c>
      <c r="D94" s="4">
        <v>0.53249999999999997</v>
      </c>
      <c r="E94" s="4">
        <v>0.61040000000000005</v>
      </c>
      <c r="F94" s="4">
        <v>0.68830000000000002</v>
      </c>
      <c r="G94" s="4">
        <v>0.7792</v>
      </c>
      <c r="H94" s="4">
        <v>0.80520000000000003</v>
      </c>
      <c r="I94" s="4">
        <v>0.80520000000000003</v>
      </c>
      <c r="J94" s="2"/>
      <c r="K94" s="2">
        <v>77</v>
      </c>
      <c r="L94" s="2">
        <v>41</v>
      </c>
      <c r="M94" s="2">
        <v>47</v>
      </c>
      <c r="N94" s="2">
        <v>53</v>
      </c>
      <c r="O94" s="2">
        <v>60</v>
      </c>
      <c r="P94" s="2">
        <v>62</v>
      </c>
      <c r="Q94" s="2">
        <v>62</v>
      </c>
      <c r="R94" s="5">
        <f t="shared" si="20"/>
        <v>0.64971751412429379</v>
      </c>
    </row>
    <row r="95" spans="2:18" ht="20.25" thickTop="1" thickBot="1">
      <c r="B95" s="2" t="s">
        <v>17</v>
      </c>
      <c r="C95" s="3">
        <v>44075</v>
      </c>
      <c r="D95" s="4">
        <v>0.73470000000000002</v>
      </c>
      <c r="E95" s="4">
        <v>0.81630000000000003</v>
      </c>
      <c r="F95" s="4">
        <v>0.85709999999999997</v>
      </c>
      <c r="G95" s="4">
        <v>0.85709999999999997</v>
      </c>
      <c r="H95" s="4">
        <v>0.85709999999999997</v>
      </c>
      <c r="I95" s="4">
        <v>0.85709999999999997</v>
      </c>
      <c r="J95" s="2"/>
      <c r="K95" s="2">
        <v>49</v>
      </c>
      <c r="L95" s="2">
        <v>36</v>
      </c>
      <c r="M95" s="2">
        <v>40</v>
      </c>
      <c r="N95" s="2">
        <v>42</v>
      </c>
      <c r="O95" s="2">
        <v>42</v>
      </c>
      <c r="P95" s="2">
        <v>42</v>
      </c>
      <c r="Q95" s="2">
        <v>42</v>
      </c>
      <c r="R95" s="5">
        <f t="shared" si="20"/>
        <v>0.7142857142857143</v>
      </c>
    </row>
    <row r="96" spans="2:18" ht="20.25" thickTop="1" thickBot="1">
      <c r="B96" s="2" t="s">
        <v>17</v>
      </c>
      <c r="C96" s="3">
        <v>44105</v>
      </c>
      <c r="D96" s="4">
        <v>0.64580000000000004</v>
      </c>
      <c r="E96" s="4">
        <v>0.6875</v>
      </c>
      <c r="F96" s="4">
        <v>0.72919999999999996</v>
      </c>
      <c r="G96" s="4">
        <v>0.72919999999999996</v>
      </c>
      <c r="H96" s="4">
        <v>0.72919999999999996</v>
      </c>
      <c r="I96" s="4">
        <v>0.72919999999999996</v>
      </c>
      <c r="J96" s="2"/>
      <c r="K96" s="2">
        <v>48</v>
      </c>
      <c r="L96" s="2">
        <v>31</v>
      </c>
      <c r="M96" s="2">
        <v>33</v>
      </c>
      <c r="N96" s="2">
        <v>35</v>
      </c>
      <c r="O96" s="2">
        <v>35</v>
      </c>
      <c r="P96" s="2">
        <v>35</v>
      </c>
      <c r="Q96" s="2">
        <v>35</v>
      </c>
      <c r="R96" s="5">
        <f t="shared" si="20"/>
        <v>0.68965517241379315</v>
      </c>
    </row>
    <row r="97" spans="2:18" ht="20.25" thickTop="1" thickBot="1">
      <c r="B97" s="2" t="s">
        <v>17</v>
      </c>
      <c r="C97" s="3">
        <v>44136</v>
      </c>
      <c r="D97" s="4">
        <v>0.73809999999999998</v>
      </c>
      <c r="E97" s="4">
        <v>0.8095</v>
      </c>
      <c r="F97" s="4">
        <v>0.8095</v>
      </c>
      <c r="G97" s="4">
        <v>0.8095</v>
      </c>
      <c r="H97" s="4">
        <v>0.8095</v>
      </c>
      <c r="I97" s="4">
        <v>0.8095</v>
      </c>
      <c r="J97" s="2"/>
      <c r="K97" s="2">
        <v>42</v>
      </c>
      <c r="L97" s="2">
        <v>31</v>
      </c>
      <c r="M97" s="2">
        <v>34</v>
      </c>
      <c r="N97" s="2">
        <v>34</v>
      </c>
      <c r="O97" s="2">
        <v>34</v>
      </c>
      <c r="P97" s="2">
        <v>34</v>
      </c>
      <c r="Q97" s="2">
        <v>34</v>
      </c>
      <c r="R97" s="5">
        <f t="shared" si="20"/>
        <v>0.76978417266187049</v>
      </c>
    </row>
    <row r="98" spans="2:18" ht="20.25" thickTop="1" thickBot="1">
      <c r="B98" s="2" t="s">
        <v>17</v>
      </c>
      <c r="C98" s="3">
        <v>44166</v>
      </c>
      <c r="D98" s="4">
        <v>0.45450000000000002</v>
      </c>
      <c r="E98" s="4">
        <v>0.45450000000000002</v>
      </c>
      <c r="F98" s="4">
        <v>0.45450000000000002</v>
      </c>
      <c r="G98" s="4">
        <v>0.45450000000000002</v>
      </c>
      <c r="H98" s="4">
        <v>0.45450000000000002</v>
      </c>
      <c r="I98" s="4">
        <v>0.45450000000000002</v>
      </c>
      <c r="J98" s="2"/>
      <c r="K98" s="2">
        <v>44</v>
      </c>
      <c r="L98" s="2">
        <v>20</v>
      </c>
      <c r="M98" s="2">
        <v>20</v>
      </c>
      <c r="N98" s="2">
        <v>20</v>
      </c>
      <c r="O98" s="2">
        <v>20</v>
      </c>
      <c r="P98" s="2">
        <v>20</v>
      </c>
      <c r="Q98" s="2">
        <v>20</v>
      </c>
      <c r="R98" s="5">
        <f t="shared" si="20"/>
        <v>0.64925373134328357</v>
      </c>
    </row>
    <row r="99" spans="2:18" ht="20.25" thickTop="1" thickBot="1">
      <c r="B99" s="2" t="s">
        <v>18</v>
      </c>
      <c r="C99" s="3">
        <v>43831</v>
      </c>
      <c r="D99" s="4">
        <v>0.73080000000000001</v>
      </c>
      <c r="E99" s="4">
        <v>0.78849999999999998</v>
      </c>
      <c r="F99" s="4">
        <v>0.86539999999999995</v>
      </c>
      <c r="G99" s="4">
        <v>0.86539999999999995</v>
      </c>
      <c r="H99" s="4">
        <v>0.88460000000000005</v>
      </c>
      <c r="I99" s="4">
        <v>0.88460000000000005</v>
      </c>
      <c r="J99" s="2"/>
      <c r="K99" s="2">
        <v>52</v>
      </c>
      <c r="L99" s="2">
        <v>38</v>
      </c>
      <c r="M99" s="2">
        <v>41</v>
      </c>
      <c r="N99" s="2">
        <v>45</v>
      </c>
      <c r="O99" s="2">
        <v>45</v>
      </c>
      <c r="P99" s="2">
        <v>46</v>
      </c>
      <c r="Q99" s="2">
        <v>46</v>
      </c>
      <c r="R99" s="5">
        <f>SUM(M99:M99)/SUM(K99:K99)</f>
        <v>0.78846153846153844</v>
      </c>
    </row>
    <row r="100" spans="2:18" ht="20.25" thickTop="1" thickBot="1">
      <c r="B100" s="2" t="s">
        <v>18</v>
      </c>
      <c r="C100" s="3">
        <v>43862</v>
      </c>
      <c r="D100" s="4">
        <v>0.84</v>
      </c>
      <c r="E100" s="4">
        <v>0.88</v>
      </c>
      <c r="F100" s="4">
        <v>0.92</v>
      </c>
      <c r="G100" s="4">
        <v>0.92</v>
      </c>
      <c r="H100" s="4">
        <v>0.96</v>
      </c>
      <c r="I100" s="4">
        <v>0.96</v>
      </c>
      <c r="J100" s="2"/>
      <c r="K100" s="2">
        <v>25</v>
      </c>
      <c r="L100" s="2">
        <v>21</v>
      </c>
      <c r="M100" s="2">
        <v>22</v>
      </c>
      <c r="N100" s="2">
        <v>23</v>
      </c>
      <c r="O100" s="2">
        <v>23</v>
      </c>
      <c r="P100" s="2">
        <v>24</v>
      </c>
      <c r="Q100" s="2">
        <v>24</v>
      </c>
      <c r="R100" s="5">
        <f>SUM(M99:M100)/SUM(K99:K100)</f>
        <v>0.81818181818181823</v>
      </c>
    </row>
    <row r="101" spans="2:18" ht="20.25" thickTop="1" thickBot="1">
      <c r="B101" s="2" t="s">
        <v>18</v>
      </c>
      <c r="C101" s="3">
        <v>43891</v>
      </c>
      <c r="D101" s="4">
        <v>0.79169999999999996</v>
      </c>
      <c r="E101" s="4">
        <v>0.84719999999999995</v>
      </c>
      <c r="F101" s="4">
        <v>0.875</v>
      </c>
      <c r="G101" s="4">
        <v>0.88890000000000002</v>
      </c>
      <c r="H101" s="4">
        <v>0.88890000000000002</v>
      </c>
      <c r="I101" s="4">
        <v>0.90280000000000005</v>
      </c>
      <c r="J101" s="2"/>
      <c r="K101" s="2">
        <v>72</v>
      </c>
      <c r="L101" s="2">
        <v>57</v>
      </c>
      <c r="M101" s="2">
        <v>61</v>
      </c>
      <c r="N101" s="2">
        <v>63</v>
      </c>
      <c r="O101" s="2">
        <v>64</v>
      </c>
      <c r="P101" s="2">
        <v>64</v>
      </c>
      <c r="Q101" s="2">
        <v>65</v>
      </c>
      <c r="R101" s="5">
        <f t="shared" ref="R101:R110" si="21">SUM(M99:M101)/SUM(K99:K101)</f>
        <v>0.83221476510067116</v>
      </c>
    </row>
    <row r="102" spans="2:18" ht="20.25" thickTop="1" thickBot="1">
      <c r="B102" s="2" t="s">
        <v>18</v>
      </c>
      <c r="C102" s="3">
        <v>43922</v>
      </c>
      <c r="D102" s="4">
        <v>0.73329999999999995</v>
      </c>
      <c r="E102" s="4">
        <v>0.8</v>
      </c>
      <c r="F102" s="4">
        <v>0.82220000000000004</v>
      </c>
      <c r="G102" s="4">
        <v>0.82220000000000004</v>
      </c>
      <c r="H102" s="4">
        <v>0.83330000000000004</v>
      </c>
      <c r="I102" s="4">
        <v>0.86670000000000003</v>
      </c>
      <c r="J102" s="2"/>
      <c r="K102" s="2">
        <v>90</v>
      </c>
      <c r="L102" s="2">
        <v>66</v>
      </c>
      <c r="M102" s="2">
        <v>72</v>
      </c>
      <c r="N102" s="2">
        <v>74</v>
      </c>
      <c r="O102" s="2">
        <v>74</v>
      </c>
      <c r="P102" s="2">
        <v>75</v>
      </c>
      <c r="Q102" s="2">
        <v>78</v>
      </c>
      <c r="R102" s="5">
        <f t="shared" si="21"/>
        <v>0.82887700534759357</v>
      </c>
    </row>
    <row r="103" spans="2:18" ht="20.25" thickTop="1" thickBot="1">
      <c r="B103" s="2" t="s">
        <v>18</v>
      </c>
      <c r="C103" s="3">
        <v>43952</v>
      </c>
      <c r="D103" s="4">
        <v>0.59179999999999999</v>
      </c>
      <c r="E103" s="4">
        <v>0.63270000000000004</v>
      </c>
      <c r="F103" s="4">
        <v>0.67349999999999999</v>
      </c>
      <c r="G103" s="4">
        <v>0.69389999999999996</v>
      </c>
      <c r="H103" s="4">
        <v>0.71430000000000005</v>
      </c>
      <c r="I103" s="4">
        <v>0.77549999999999997</v>
      </c>
      <c r="J103" s="2"/>
      <c r="K103" s="2">
        <v>49</v>
      </c>
      <c r="L103" s="2">
        <v>29</v>
      </c>
      <c r="M103" s="2">
        <v>31</v>
      </c>
      <c r="N103" s="2">
        <v>33</v>
      </c>
      <c r="O103" s="2">
        <v>34</v>
      </c>
      <c r="P103" s="2">
        <v>35</v>
      </c>
      <c r="Q103" s="2">
        <v>38</v>
      </c>
      <c r="R103" s="5">
        <f t="shared" si="21"/>
        <v>0.77725118483412325</v>
      </c>
    </row>
    <row r="104" spans="2:18" ht="20.25" thickTop="1" thickBot="1">
      <c r="B104" s="2" t="s">
        <v>18</v>
      </c>
      <c r="C104" s="3">
        <v>43983</v>
      </c>
      <c r="D104" s="4">
        <v>0.75</v>
      </c>
      <c r="E104" s="4">
        <v>0.875</v>
      </c>
      <c r="F104" s="4">
        <v>0.875</v>
      </c>
      <c r="G104" s="4">
        <v>0.9375</v>
      </c>
      <c r="H104" s="4">
        <v>0.9375</v>
      </c>
      <c r="I104" s="4">
        <v>0.9375</v>
      </c>
      <c r="J104" s="2"/>
      <c r="K104" s="2">
        <v>16</v>
      </c>
      <c r="L104" s="2">
        <v>12</v>
      </c>
      <c r="M104" s="2">
        <v>14</v>
      </c>
      <c r="N104" s="2">
        <v>14</v>
      </c>
      <c r="O104" s="2">
        <v>15</v>
      </c>
      <c r="P104" s="2">
        <v>15</v>
      </c>
      <c r="Q104" s="2">
        <v>15</v>
      </c>
      <c r="R104" s="5">
        <f t="shared" si="21"/>
        <v>0.75483870967741939</v>
      </c>
    </row>
    <row r="105" spans="2:18" ht="20.25" thickTop="1" thickBot="1">
      <c r="B105" s="2" t="s">
        <v>18</v>
      </c>
      <c r="C105" s="3">
        <v>44013</v>
      </c>
      <c r="D105" s="4">
        <v>0</v>
      </c>
      <c r="E105" s="4">
        <v>0</v>
      </c>
      <c r="F105" s="4">
        <v>0.33329999999999999</v>
      </c>
      <c r="G105" s="4">
        <v>0.33329999999999999</v>
      </c>
      <c r="H105" s="4">
        <v>0.66669999999999996</v>
      </c>
      <c r="I105" s="4">
        <v>0.66669999999999996</v>
      </c>
      <c r="J105" s="2"/>
      <c r="K105" s="2">
        <v>3</v>
      </c>
      <c r="L105" s="2">
        <v>0</v>
      </c>
      <c r="M105" s="2">
        <v>0</v>
      </c>
      <c r="N105" s="2">
        <v>1</v>
      </c>
      <c r="O105" s="2">
        <v>1</v>
      </c>
      <c r="P105" s="2">
        <v>2</v>
      </c>
      <c r="Q105" s="2">
        <v>2</v>
      </c>
      <c r="R105" s="5">
        <f t="shared" si="21"/>
        <v>0.66176470588235292</v>
      </c>
    </row>
    <row r="106" spans="2:18" ht="20.25" thickTop="1" thickBot="1">
      <c r="B106" s="2" t="s">
        <v>18</v>
      </c>
      <c r="C106" s="3">
        <v>44044</v>
      </c>
      <c r="D106" s="4">
        <v>0.73329999999999995</v>
      </c>
      <c r="E106" s="4">
        <v>0.8</v>
      </c>
      <c r="F106" s="4">
        <v>0.86670000000000003</v>
      </c>
      <c r="G106" s="4">
        <v>0.86670000000000003</v>
      </c>
      <c r="H106" s="4">
        <v>0.86670000000000003</v>
      </c>
      <c r="I106" s="4">
        <v>0.86670000000000003</v>
      </c>
      <c r="J106" s="2"/>
      <c r="K106" s="2">
        <v>15</v>
      </c>
      <c r="L106" s="2">
        <v>11</v>
      </c>
      <c r="M106" s="2">
        <v>12</v>
      </c>
      <c r="N106" s="2">
        <v>13</v>
      </c>
      <c r="O106" s="2">
        <v>13</v>
      </c>
      <c r="P106" s="2">
        <v>13</v>
      </c>
      <c r="Q106" s="2">
        <v>13</v>
      </c>
      <c r="R106" s="5">
        <f t="shared" si="21"/>
        <v>0.76470588235294112</v>
      </c>
    </row>
    <row r="107" spans="2:18" ht="20.25" thickTop="1" thickBot="1">
      <c r="B107" s="2" t="s">
        <v>18</v>
      </c>
      <c r="C107" s="3">
        <v>44075</v>
      </c>
      <c r="D107" s="4">
        <v>0.4</v>
      </c>
      <c r="E107" s="4">
        <v>0.5</v>
      </c>
      <c r="F107" s="4">
        <v>0.6</v>
      </c>
      <c r="G107" s="4">
        <v>0.7</v>
      </c>
      <c r="H107" s="4">
        <v>0.7</v>
      </c>
      <c r="I107" s="4">
        <v>0.7</v>
      </c>
      <c r="J107" s="2"/>
      <c r="K107" s="2">
        <v>10</v>
      </c>
      <c r="L107" s="2">
        <v>4</v>
      </c>
      <c r="M107" s="2">
        <v>5</v>
      </c>
      <c r="N107" s="2">
        <v>6</v>
      </c>
      <c r="O107" s="2">
        <v>7</v>
      </c>
      <c r="P107" s="2">
        <v>7</v>
      </c>
      <c r="Q107" s="2">
        <v>7</v>
      </c>
      <c r="R107" s="5">
        <f t="shared" si="21"/>
        <v>0.6071428571428571</v>
      </c>
    </row>
    <row r="108" spans="2:18" ht="20.25" thickTop="1" thickBot="1">
      <c r="B108" s="2" t="s">
        <v>18</v>
      </c>
      <c r="C108" s="3">
        <v>44105</v>
      </c>
      <c r="D108" s="4">
        <v>0.4667</v>
      </c>
      <c r="E108" s="4">
        <v>0.5333</v>
      </c>
      <c r="F108" s="4">
        <v>0.66669999999999996</v>
      </c>
      <c r="G108" s="4">
        <v>0.66669999999999996</v>
      </c>
      <c r="H108" s="4">
        <v>0.66669999999999996</v>
      </c>
      <c r="I108" s="4">
        <v>0.66669999999999996</v>
      </c>
      <c r="J108" s="2"/>
      <c r="K108" s="2">
        <v>15</v>
      </c>
      <c r="L108" s="2">
        <v>7</v>
      </c>
      <c r="M108" s="2">
        <v>8</v>
      </c>
      <c r="N108" s="2">
        <v>10</v>
      </c>
      <c r="O108" s="2">
        <v>10</v>
      </c>
      <c r="P108" s="2">
        <v>10</v>
      </c>
      <c r="Q108" s="2">
        <v>10</v>
      </c>
      <c r="R108" s="5">
        <f t="shared" si="21"/>
        <v>0.625</v>
      </c>
    </row>
    <row r="109" spans="2:18" ht="20.25" thickTop="1" thickBot="1">
      <c r="B109" s="2" t="s">
        <v>18</v>
      </c>
      <c r="C109" s="3">
        <v>44136</v>
      </c>
      <c r="D109" s="4">
        <v>0.7</v>
      </c>
      <c r="E109" s="4">
        <v>0.7</v>
      </c>
      <c r="F109" s="4">
        <v>0.7</v>
      </c>
      <c r="G109" s="4">
        <v>0.7</v>
      </c>
      <c r="H109" s="4">
        <v>0.7</v>
      </c>
      <c r="I109" s="4">
        <v>0.7</v>
      </c>
      <c r="J109" s="2"/>
      <c r="K109" s="2">
        <v>10</v>
      </c>
      <c r="L109" s="2">
        <v>7</v>
      </c>
      <c r="M109" s="2">
        <v>7</v>
      </c>
      <c r="N109" s="2">
        <v>7</v>
      </c>
      <c r="O109" s="2">
        <v>7</v>
      </c>
      <c r="P109" s="2">
        <v>7</v>
      </c>
      <c r="Q109" s="2">
        <v>7</v>
      </c>
      <c r="R109" s="5">
        <f t="shared" si="21"/>
        <v>0.5714285714285714</v>
      </c>
    </row>
    <row r="110" spans="2:18" ht="20.25" thickTop="1" thickBot="1">
      <c r="B110" s="2" t="s">
        <v>18</v>
      </c>
      <c r="C110" s="3">
        <v>44166</v>
      </c>
      <c r="D110" s="4">
        <v>0.5</v>
      </c>
      <c r="E110" s="4">
        <v>0.5</v>
      </c>
      <c r="F110" s="4">
        <v>0.5</v>
      </c>
      <c r="G110" s="4">
        <v>0.5</v>
      </c>
      <c r="H110" s="4">
        <v>0.5</v>
      </c>
      <c r="I110" s="4">
        <v>0.5</v>
      </c>
      <c r="J110" s="2"/>
      <c r="K110" s="2">
        <v>14</v>
      </c>
      <c r="L110" s="2">
        <v>7</v>
      </c>
      <c r="M110" s="2">
        <v>7</v>
      </c>
      <c r="N110" s="2">
        <v>7</v>
      </c>
      <c r="O110" s="2">
        <v>7</v>
      </c>
      <c r="P110" s="2">
        <v>7</v>
      </c>
      <c r="Q110" s="2">
        <v>7</v>
      </c>
      <c r="R110" s="5">
        <f t="shared" si="21"/>
        <v>0.5641025641025641</v>
      </c>
    </row>
    <row r="111" spans="2:18" ht="20.25" thickTop="1" thickBot="1">
      <c r="B111" s="2" t="s">
        <v>37</v>
      </c>
      <c r="C111" s="3">
        <v>43831</v>
      </c>
      <c r="D111" s="4">
        <f>L111/$K111</f>
        <v>0.77449455676516332</v>
      </c>
      <c r="E111" s="4">
        <f t="shared" ref="E111:E122" si="22">M111/$K111</f>
        <v>0.84136858475894249</v>
      </c>
      <c r="F111" s="4">
        <f t="shared" ref="F111:F122" si="23">N111/$K111</f>
        <v>0.87869362363919135</v>
      </c>
      <c r="G111" s="4">
        <f t="shared" ref="G111:G122" si="24">O111/$K111</f>
        <v>0.88491446345256608</v>
      </c>
      <c r="H111" s="4">
        <f t="shared" ref="H111:H122" si="25">P111/$K111</f>
        <v>0.89891135303265945</v>
      </c>
      <c r="I111" s="4">
        <f t="shared" ref="I111:I122" si="26">Q111/$K111</f>
        <v>0.90668740279937787</v>
      </c>
      <c r="J111" s="2"/>
      <c r="K111" s="2">
        <f>K75+K87+K99</f>
        <v>643</v>
      </c>
      <c r="L111" s="2">
        <f t="shared" ref="L111:Q111" si="27">L75+L87+L99</f>
        <v>498</v>
      </c>
      <c r="M111" s="2">
        <f t="shared" si="27"/>
        <v>541</v>
      </c>
      <c r="N111" s="2">
        <f t="shared" si="27"/>
        <v>565</v>
      </c>
      <c r="O111" s="2">
        <f t="shared" si="27"/>
        <v>569</v>
      </c>
      <c r="P111" s="2">
        <f t="shared" si="27"/>
        <v>578</v>
      </c>
      <c r="Q111" s="2">
        <f t="shared" si="27"/>
        <v>583</v>
      </c>
      <c r="R111" s="5">
        <f>SUM(M111:M111)/SUM(K111:K111)</f>
        <v>0.84136858475894249</v>
      </c>
    </row>
    <row r="112" spans="2:18" ht="20.25" thickTop="1" thickBot="1">
      <c r="B112" s="2" t="s">
        <v>37</v>
      </c>
      <c r="C112" s="3">
        <v>43862</v>
      </c>
      <c r="D112" s="4">
        <f t="shared" ref="D112:D122" si="28">L112/$K112</f>
        <v>0.77233201581027666</v>
      </c>
      <c r="E112" s="4">
        <f t="shared" si="22"/>
        <v>0.86245059288537551</v>
      </c>
      <c r="F112" s="4">
        <f t="shared" si="23"/>
        <v>0.88221343873517788</v>
      </c>
      <c r="G112" s="4">
        <f t="shared" si="24"/>
        <v>0.89565217391304353</v>
      </c>
      <c r="H112" s="4">
        <f t="shared" si="25"/>
        <v>0.90750988142292488</v>
      </c>
      <c r="I112" s="4">
        <f t="shared" si="26"/>
        <v>0.91225296442687742</v>
      </c>
      <c r="J112" s="2"/>
      <c r="K112" s="2">
        <f t="shared" ref="K112:Q112" si="29">K76+K88+K100</f>
        <v>1265</v>
      </c>
      <c r="L112" s="2">
        <f t="shared" si="29"/>
        <v>977</v>
      </c>
      <c r="M112" s="2">
        <f t="shared" si="29"/>
        <v>1091</v>
      </c>
      <c r="N112" s="2">
        <f t="shared" si="29"/>
        <v>1116</v>
      </c>
      <c r="O112" s="2">
        <f t="shared" si="29"/>
        <v>1133</v>
      </c>
      <c r="P112" s="2">
        <f t="shared" si="29"/>
        <v>1148</v>
      </c>
      <c r="Q112" s="2">
        <f t="shared" si="29"/>
        <v>1154</v>
      </c>
      <c r="R112" s="5">
        <f>SUM(M111:M112)/SUM(K111:K112)</f>
        <v>0.85534591194968557</v>
      </c>
    </row>
    <row r="113" spans="2:18" ht="20.25" thickTop="1" thickBot="1">
      <c r="B113" s="2" t="s">
        <v>37</v>
      </c>
      <c r="C113" s="3">
        <v>43891</v>
      </c>
      <c r="D113" s="4">
        <f t="shared" si="28"/>
        <v>0.81372927111453919</v>
      </c>
      <c r="E113" s="4">
        <f t="shared" si="22"/>
        <v>0.86309294253760127</v>
      </c>
      <c r="F113" s="4">
        <f t="shared" si="23"/>
        <v>0.8843038951021982</v>
      </c>
      <c r="G113" s="4">
        <f t="shared" si="24"/>
        <v>0.89625915927497113</v>
      </c>
      <c r="H113" s="4">
        <f t="shared" si="25"/>
        <v>0.91477053605861935</v>
      </c>
      <c r="I113" s="4">
        <f t="shared" si="26"/>
        <v>0.92402622445044347</v>
      </c>
      <c r="J113" s="2"/>
      <c r="K113" s="2">
        <f t="shared" ref="K113:Q113" si="30">K77+K89+K101</f>
        <v>2593</v>
      </c>
      <c r="L113" s="2">
        <f t="shared" si="30"/>
        <v>2110</v>
      </c>
      <c r="M113" s="2">
        <f t="shared" si="30"/>
        <v>2238</v>
      </c>
      <c r="N113" s="2">
        <f t="shared" si="30"/>
        <v>2293</v>
      </c>
      <c r="O113" s="2">
        <f t="shared" si="30"/>
        <v>2324</v>
      </c>
      <c r="P113" s="2">
        <f t="shared" si="30"/>
        <v>2372</v>
      </c>
      <c r="Q113" s="2">
        <f t="shared" si="30"/>
        <v>2396</v>
      </c>
      <c r="R113" s="5">
        <f t="shared" ref="R113:R122" si="31">SUM(M111:M113)/SUM(K111:K113)</f>
        <v>0.85980893134858916</v>
      </c>
    </row>
    <row r="114" spans="2:18" ht="20.25" thickTop="1" thickBot="1">
      <c r="B114" s="2" t="s">
        <v>37</v>
      </c>
      <c r="C114" s="3">
        <v>43922</v>
      </c>
      <c r="D114" s="4">
        <f t="shared" si="28"/>
        <v>0.65269461077844315</v>
      </c>
      <c r="E114" s="4">
        <f t="shared" si="22"/>
        <v>0.72754491017964074</v>
      </c>
      <c r="F114" s="4">
        <f t="shared" si="23"/>
        <v>0.7674650698602794</v>
      </c>
      <c r="G114" s="4">
        <f t="shared" si="24"/>
        <v>0.78443113772455086</v>
      </c>
      <c r="H114" s="4">
        <f t="shared" si="25"/>
        <v>0.80638722554890219</v>
      </c>
      <c r="I114" s="4">
        <f t="shared" si="26"/>
        <v>0.82435129740518964</v>
      </c>
      <c r="J114" s="2"/>
      <c r="K114" s="2">
        <f t="shared" ref="K114:Q114" si="32">K78+K90+K102</f>
        <v>1002</v>
      </c>
      <c r="L114" s="2">
        <f t="shared" si="32"/>
        <v>654</v>
      </c>
      <c r="M114" s="2">
        <f t="shared" si="32"/>
        <v>729</v>
      </c>
      <c r="N114" s="2">
        <f t="shared" si="32"/>
        <v>769</v>
      </c>
      <c r="O114" s="2">
        <f t="shared" si="32"/>
        <v>786</v>
      </c>
      <c r="P114" s="2">
        <f t="shared" si="32"/>
        <v>808</v>
      </c>
      <c r="Q114" s="2">
        <f t="shared" si="32"/>
        <v>826</v>
      </c>
      <c r="R114" s="5">
        <f t="shared" si="31"/>
        <v>0.83497942386831281</v>
      </c>
    </row>
    <row r="115" spans="2:18" ht="20.25" thickTop="1" thickBot="1">
      <c r="B115" s="2" t="s">
        <v>37</v>
      </c>
      <c r="C115" s="3">
        <v>43952</v>
      </c>
      <c r="D115" s="4">
        <f t="shared" si="28"/>
        <v>0.50262697022767078</v>
      </c>
      <c r="E115" s="4">
        <f t="shared" si="22"/>
        <v>0.59544658493870406</v>
      </c>
      <c r="F115" s="4">
        <f t="shared" si="23"/>
        <v>0.64098073555166379</v>
      </c>
      <c r="G115" s="4">
        <f t="shared" si="24"/>
        <v>0.68651488616462342</v>
      </c>
      <c r="H115" s="4">
        <f t="shared" si="25"/>
        <v>0.71453590192644478</v>
      </c>
      <c r="I115" s="4">
        <f t="shared" si="26"/>
        <v>0.76007005253940452</v>
      </c>
      <c r="J115" s="2"/>
      <c r="K115" s="2">
        <f t="shared" ref="K115:Q115" si="33">K79+K91+K103</f>
        <v>571</v>
      </c>
      <c r="L115" s="2">
        <f t="shared" si="33"/>
        <v>287</v>
      </c>
      <c r="M115" s="2">
        <f t="shared" si="33"/>
        <v>340</v>
      </c>
      <c r="N115" s="2">
        <f t="shared" si="33"/>
        <v>366</v>
      </c>
      <c r="O115" s="2">
        <f t="shared" si="33"/>
        <v>392</v>
      </c>
      <c r="P115" s="2">
        <f t="shared" si="33"/>
        <v>408</v>
      </c>
      <c r="Q115" s="2">
        <f t="shared" si="33"/>
        <v>434</v>
      </c>
      <c r="R115" s="5">
        <f t="shared" si="31"/>
        <v>0.79380700912145941</v>
      </c>
    </row>
    <row r="116" spans="2:18" ht="20.25" thickTop="1" thickBot="1">
      <c r="B116" s="2" t="s">
        <v>37</v>
      </c>
      <c r="C116" s="3">
        <v>43983</v>
      </c>
      <c r="D116" s="4">
        <f t="shared" si="28"/>
        <v>0.50183150183150182</v>
      </c>
      <c r="E116" s="4">
        <f t="shared" si="22"/>
        <v>0.60805860805860801</v>
      </c>
      <c r="F116" s="4">
        <f t="shared" si="23"/>
        <v>0.67765567765567769</v>
      </c>
      <c r="G116" s="4">
        <f t="shared" si="24"/>
        <v>0.71062271062271065</v>
      </c>
      <c r="H116" s="4">
        <f t="shared" si="25"/>
        <v>0.74725274725274726</v>
      </c>
      <c r="I116" s="4">
        <f t="shared" si="26"/>
        <v>0.77289377289377292</v>
      </c>
      <c r="J116" s="2"/>
      <c r="K116" s="2">
        <f t="shared" ref="K116:Q116" si="34">K80+K92+K104</f>
        <v>273</v>
      </c>
      <c r="L116" s="2">
        <f t="shared" si="34"/>
        <v>137</v>
      </c>
      <c r="M116" s="2">
        <f t="shared" si="34"/>
        <v>166</v>
      </c>
      <c r="N116" s="2">
        <f t="shared" si="34"/>
        <v>185</v>
      </c>
      <c r="O116" s="2">
        <f t="shared" si="34"/>
        <v>194</v>
      </c>
      <c r="P116" s="2">
        <f t="shared" si="34"/>
        <v>204</v>
      </c>
      <c r="Q116" s="2">
        <f t="shared" si="34"/>
        <v>211</v>
      </c>
      <c r="R116" s="5">
        <f t="shared" si="31"/>
        <v>0.66901408450704225</v>
      </c>
    </row>
    <row r="117" spans="2:18" ht="20.25" thickTop="1" thickBot="1">
      <c r="B117" s="2" t="s">
        <v>37</v>
      </c>
      <c r="C117" s="3">
        <v>44013</v>
      </c>
      <c r="D117" s="4">
        <f t="shared" si="28"/>
        <v>0.5073891625615764</v>
      </c>
      <c r="E117" s="4">
        <f t="shared" si="22"/>
        <v>0.63054187192118227</v>
      </c>
      <c r="F117" s="4">
        <f t="shared" si="23"/>
        <v>0.69950738916256161</v>
      </c>
      <c r="G117" s="4">
        <f t="shared" si="24"/>
        <v>0.77339901477832518</v>
      </c>
      <c r="H117" s="4">
        <f t="shared" si="25"/>
        <v>0.80295566502463056</v>
      </c>
      <c r="I117" s="4">
        <f t="shared" si="26"/>
        <v>0.82266009852216748</v>
      </c>
      <c r="J117" s="2"/>
      <c r="K117" s="2">
        <f t="shared" ref="K117:Q117" si="35">K81+K93+K105</f>
        <v>203</v>
      </c>
      <c r="L117" s="2">
        <f t="shared" si="35"/>
        <v>103</v>
      </c>
      <c r="M117" s="2">
        <f t="shared" si="35"/>
        <v>128</v>
      </c>
      <c r="N117" s="2">
        <f t="shared" si="35"/>
        <v>142</v>
      </c>
      <c r="O117" s="2">
        <f t="shared" si="35"/>
        <v>157</v>
      </c>
      <c r="P117" s="2">
        <f t="shared" si="35"/>
        <v>163</v>
      </c>
      <c r="Q117" s="2">
        <f t="shared" si="35"/>
        <v>167</v>
      </c>
      <c r="R117" s="5">
        <f t="shared" si="31"/>
        <v>0.60553963705826175</v>
      </c>
    </row>
    <row r="118" spans="2:18" ht="20.25" thickTop="1" thickBot="1">
      <c r="B118" s="2" t="s">
        <v>37</v>
      </c>
      <c r="C118" s="3">
        <v>44044</v>
      </c>
      <c r="D118" s="4">
        <f>L118/$K118</f>
        <v>0.47457627118644069</v>
      </c>
      <c r="E118" s="4">
        <f t="shared" si="22"/>
        <v>0.58305084745762714</v>
      </c>
      <c r="F118" s="4">
        <f t="shared" si="23"/>
        <v>0.66440677966101691</v>
      </c>
      <c r="G118" s="4">
        <f t="shared" si="24"/>
        <v>0.71186440677966101</v>
      </c>
      <c r="H118" s="4">
        <f t="shared" si="25"/>
        <v>0.72542372881355932</v>
      </c>
      <c r="I118" s="4">
        <f t="shared" si="26"/>
        <v>0.72881355932203384</v>
      </c>
      <c r="J118" s="2"/>
      <c r="K118" s="2">
        <f t="shared" ref="K118:Q118" si="36">K82+K94+K106</f>
        <v>295</v>
      </c>
      <c r="L118" s="2">
        <f t="shared" si="36"/>
        <v>140</v>
      </c>
      <c r="M118" s="2">
        <f t="shared" si="36"/>
        <v>172</v>
      </c>
      <c r="N118" s="2">
        <f t="shared" si="36"/>
        <v>196</v>
      </c>
      <c r="O118" s="2">
        <f t="shared" si="36"/>
        <v>210</v>
      </c>
      <c r="P118" s="2">
        <f t="shared" si="36"/>
        <v>214</v>
      </c>
      <c r="Q118" s="2">
        <f t="shared" si="36"/>
        <v>215</v>
      </c>
      <c r="R118" s="5">
        <f t="shared" si="31"/>
        <v>0.60440985732814523</v>
      </c>
    </row>
    <row r="119" spans="2:18" ht="20.25" thickTop="1" thickBot="1">
      <c r="B119" s="2" t="s">
        <v>37</v>
      </c>
      <c r="C119" s="3">
        <v>44075</v>
      </c>
      <c r="D119" s="4">
        <f t="shared" si="28"/>
        <v>0.56147540983606559</v>
      </c>
      <c r="E119" s="4">
        <f t="shared" si="22"/>
        <v>0.67622950819672134</v>
      </c>
      <c r="F119" s="4">
        <f t="shared" si="23"/>
        <v>0.72950819672131151</v>
      </c>
      <c r="G119" s="4">
        <f t="shared" si="24"/>
        <v>0.74180327868852458</v>
      </c>
      <c r="H119" s="4">
        <f t="shared" si="25"/>
        <v>0.74180327868852458</v>
      </c>
      <c r="I119" s="4">
        <f t="shared" si="26"/>
        <v>0.74180327868852458</v>
      </c>
      <c r="J119" s="2"/>
      <c r="K119" s="2">
        <f t="shared" ref="K119:Q119" si="37">K83+K95+K107</f>
        <v>244</v>
      </c>
      <c r="L119" s="2">
        <f t="shared" si="37"/>
        <v>137</v>
      </c>
      <c r="M119" s="2">
        <f t="shared" si="37"/>
        <v>165</v>
      </c>
      <c r="N119" s="2">
        <f t="shared" si="37"/>
        <v>178</v>
      </c>
      <c r="O119" s="2">
        <f t="shared" si="37"/>
        <v>181</v>
      </c>
      <c r="P119" s="2">
        <f t="shared" si="37"/>
        <v>181</v>
      </c>
      <c r="Q119" s="2">
        <f t="shared" si="37"/>
        <v>181</v>
      </c>
      <c r="R119" s="5">
        <f t="shared" si="31"/>
        <v>0.62668463611859837</v>
      </c>
    </row>
    <row r="120" spans="2:18" ht="20.25" thickTop="1" thickBot="1">
      <c r="B120" s="2" t="s">
        <v>37</v>
      </c>
      <c r="C120" s="3">
        <v>44105</v>
      </c>
      <c r="D120" s="4">
        <f t="shared" si="28"/>
        <v>0.62427745664739887</v>
      </c>
      <c r="E120" s="4">
        <f t="shared" si="22"/>
        <v>0.68786127167630062</v>
      </c>
      <c r="F120" s="4">
        <f t="shared" si="23"/>
        <v>0.73121387283236994</v>
      </c>
      <c r="G120" s="4">
        <f t="shared" si="24"/>
        <v>0.73121387283236994</v>
      </c>
      <c r="H120" s="4">
        <f t="shared" si="25"/>
        <v>0.73121387283236994</v>
      </c>
      <c r="I120" s="4">
        <f t="shared" si="26"/>
        <v>0.73121387283236994</v>
      </c>
      <c r="J120" s="2"/>
      <c r="K120" s="2">
        <f t="shared" ref="K120:Q120" si="38">K84+K96+K108</f>
        <v>346</v>
      </c>
      <c r="L120" s="2">
        <f t="shared" si="38"/>
        <v>216</v>
      </c>
      <c r="M120" s="2">
        <f t="shared" si="38"/>
        <v>238</v>
      </c>
      <c r="N120" s="2">
        <f t="shared" si="38"/>
        <v>253</v>
      </c>
      <c r="O120" s="2">
        <f t="shared" si="38"/>
        <v>253</v>
      </c>
      <c r="P120" s="2">
        <f t="shared" si="38"/>
        <v>253</v>
      </c>
      <c r="Q120" s="2">
        <f t="shared" si="38"/>
        <v>253</v>
      </c>
      <c r="R120" s="5">
        <f t="shared" si="31"/>
        <v>0.64971751412429379</v>
      </c>
    </row>
    <row r="121" spans="2:18" ht="20.25" thickTop="1" thickBot="1">
      <c r="B121" s="2" t="s">
        <v>37</v>
      </c>
      <c r="C121" s="3">
        <v>44136</v>
      </c>
      <c r="D121" s="4">
        <f t="shared" si="28"/>
        <v>0.60752688172043012</v>
      </c>
      <c r="E121" s="4">
        <f t="shared" si="22"/>
        <v>0.69623655913978499</v>
      </c>
      <c r="F121" s="4">
        <f t="shared" si="23"/>
        <v>0.70161290322580649</v>
      </c>
      <c r="G121" s="4">
        <f t="shared" si="24"/>
        <v>0.70161290322580649</v>
      </c>
      <c r="H121" s="4">
        <f t="shared" si="25"/>
        <v>0.70161290322580649</v>
      </c>
      <c r="I121" s="4">
        <f t="shared" si="26"/>
        <v>0.70161290322580649</v>
      </c>
      <c r="J121" s="2"/>
      <c r="K121" s="2">
        <f t="shared" ref="K121:Q121" si="39">K85+K97+K109</f>
        <v>372</v>
      </c>
      <c r="L121" s="2">
        <f t="shared" si="39"/>
        <v>226</v>
      </c>
      <c r="M121" s="2">
        <f t="shared" si="39"/>
        <v>259</v>
      </c>
      <c r="N121" s="2">
        <f t="shared" si="39"/>
        <v>261</v>
      </c>
      <c r="O121" s="2">
        <f t="shared" si="39"/>
        <v>261</v>
      </c>
      <c r="P121" s="2">
        <f t="shared" si="39"/>
        <v>261</v>
      </c>
      <c r="Q121" s="2">
        <f t="shared" si="39"/>
        <v>261</v>
      </c>
      <c r="R121" s="5">
        <f t="shared" si="31"/>
        <v>0.68814968814968813</v>
      </c>
    </row>
    <row r="122" spans="2:18" ht="20.25" thickTop="1" thickBot="1">
      <c r="B122" s="2" t="s">
        <v>37</v>
      </c>
      <c r="C122" s="3">
        <v>44166</v>
      </c>
      <c r="D122" s="4">
        <f t="shared" si="28"/>
        <v>0.38842975206611569</v>
      </c>
      <c r="E122" s="4">
        <f t="shared" si="22"/>
        <v>0.38842975206611569</v>
      </c>
      <c r="F122" s="4">
        <f t="shared" si="23"/>
        <v>0.38842975206611569</v>
      </c>
      <c r="G122" s="4">
        <f t="shared" si="24"/>
        <v>0.38842975206611569</v>
      </c>
      <c r="H122" s="4">
        <f t="shared" si="25"/>
        <v>0.38842975206611569</v>
      </c>
      <c r="I122" s="4">
        <f t="shared" si="26"/>
        <v>0.38842975206611569</v>
      </c>
      <c r="J122" s="2"/>
      <c r="K122" s="2">
        <f t="shared" ref="K122:Q122" si="40">K86+K98+K110</f>
        <v>484</v>
      </c>
      <c r="L122" s="2">
        <f t="shared" si="40"/>
        <v>188</v>
      </c>
      <c r="M122" s="2">
        <f t="shared" si="40"/>
        <v>188</v>
      </c>
      <c r="N122" s="2">
        <f t="shared" si="40"/>
        <v>188</v>
      </c>
      <c r="O122" s="2">
        <f t="shared" si="40"/>
        <v>188</v>
      </c>
      <c r="P122" s="2">
        <f t="shared" si="40"/>
        <v>188</v>
      </c>
      <c r="Q122" s="2">
        <f t="shared" si="40"/>
        <v>188</v>
      </c>
      <c r="R122" s="5">
        <f t="shared" si="31"/>
        <v>0.56988352745424298</v>
      </c>
    </row>
    <row r="123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8335-4B5B-4772-A365-CEB3D150105B}">
  <dimension ref="B1:AB123"/>
  <sheetViews>
    <sheetView topLeftCell="P16" workbookViewId="0">
      <selection activeCell="Y5" sqref="Y5:Y6"/>
    </sheetView>
  </sheetViews>
  <sheetFormatPr defaultRowHeight="18.75"/>
  <cols>
    <col min="3" max="3" width="13.625" bestFit="1" customWidth="1"/>
    <col min="4" max="9" width="10.875" bestFit="1" customWidth="1"/>
    <col min="11" max="17" width="9.125" bestFit="1" customWidth="1"/>
    <col min="21" max="21" width="10.875" bestFit="1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2:28" ht="20.25" thickTop="1" thickBot="1">
      <c r="B2" s="2" t="s">
        <v>15</v>
      </c>
      <c r="C2" s="3">
        <v>43831</v>
      </c>
      <c r="D2" s="4">
        <v>0.22550000000000001</v>
      </c>
      <c r="E2" s="4">
        <v>0.33729999999999999</v>
      </c>
      <c r="F2" s="4">
        <v>0.38119999999999998</v>
      </c>
      <c r="G2" s="4">
        <v>0.38919999999999999</v>
      </c>
      <c r="H2" s="4">
        <v>0.40720000000000001</v>
      </c>
      <c r="I2" s="4">
        <v>0.43309999999999998</v>
      </c>
      <c r="J2" s="2"/>
      <c r="K2" s="2">
        <v>501</v>
      </c>
      <c r="L2" s="2">
        <v>113</v>
      </c>
      <c r="M2" s="2">
        <v>169</v>
      </c>
      <c r="N2" s="2">
        <v>191</v>
      </c>
      <c r="O2" s="2">
        <v>195</v>
      </c>
      <c r="P2" s="2">
        <v>204</v>
      </c>
      <c r="Q2" s="2">
        <v>217</v>
      </c>
      <c r="R2" s="5">
        <f>SUM(M2:M2)/SUM(K2:K2)</f>
        <v>0.33732534930139718</v>
      </c>
      <c r="T2" s="2" t="s">
        <v>22</v>
      </c>
      <c r="U2" s="3">
        <v>43831</v>
      </c>
      <c r="V2" s="5">
        <f>R2</f>
        <v>0.33732534930139718</v>
      </c>
      <c r="W2" s="5">
        <f>R50</f>
        <v>0.65745192307692313</v>
      </c>
      <c r="X2" s="5">
        <f>R14</f>
        <v>0.65529841656516441</v>
      </c>
      <c r="Y2" s="5">
        <f>R26</f>
        <v>0.8571428571428571</v>
      </c>
      <c r="Z2" s="5">
        <f>R38</f>
        <v>0.75</v>
      </c>
      <c r="AA2" s="5">
        <f>W2-V2</f>
        <v>0.32012657377552595</v>
      </c>
      <c r="AB2" s="5">
        <f>Y2-V2</f>
        <v>0.51981750784145997</v>
      </c>
    </row>
    <row r="3" spans="2:28" ht="20.25" thickTop="1" thickBot="1">
      <c r="B3" s="2" t="s">
        <v>15</v>
      </c>
      <c r="C3" s="3">
        <v>43862</v>
      </c>
      <c r="D3" s="4">
        <v>0.2465</v>
      </c>
      <c r="E3" s="4">
        <v>0.31919999999999998</v>
      </c>
      <c r="F3" s="4">
        <v>0.33939999999999998</v>
      </c>
      <c r="G3" s="4">
        <v>0.37780000000000002</v>
      </c>
      <c r="H3" s="4">
        <v>0.40610000000000002</v>
      </c>
      <c r="I3" s="4">
        <v>0.42630000000000001</v>
      </c>
      <c r="J3" s="2"/>
      <c r="K3" s="2">
        <v>495</v>
      </c>
      <c r="L3" s="2">
        <v>122</v>
      </c>
      <c r="M3" s="2">
        <v>158</v>
      </c>
      <c r="N3" s="2">
        <v>168</v>
      </c>
      <c r="O3" s="2">
        <v>187</v>
      </c>
      <c r="P3" s="2">
        <v>201</v>
      </c>
      <c r="Q3" s="2">
        <v>211</v>
      </c>
      <c r="R3" s="5">
        <f>SUM(M2:M3)/SUM(K2:K3)</f>
        <v>0.32831325301204817</v>
      </c>
      <c r="T3" s="2" t="s">
        <v>22</v>
      </c>
      <c r="U3" s="3">
        <v>43862</v>
      </c>
      <c r="V3" s="5">
        <f t="shared" ref="V3:V13" si="0">R3</f>
        <v>0.32831325301204817</v>
      </c>
      <c r="W3" s="5">
        <f t="shared" ref="W3:W13" si="1">R51</f>
        <v>0.63372093023255816</v>
      </c>
      <c r="X3" s="5">
        <f t="shared" ref="X3:X13" si="2">R15</f>
        <v>0.62749287749287752</v>
      </c>
      <c r="Y3" s="5">
        <f t="shared" ref="Y3:Y13" si="3">R27</f>
        <v>0.72549019607843135</v>
      </c>
      <c r="Z3" s="5">
        <f t="shared" ref="Z3:Z13" si="4">R39</f>
        <v>0.61904761904761907</v>
      </c>
      <c r="AA3" s="5">
        <f t="shared" ref="AA3:AA13" si="5">W3-V3</f>
        <v>0.30540767722050999</v>
      </c>
      <c r="AB3" s="5">
        <f t="shared" ref="AB3:AB13" si="6">Y3-V3</f>
        <v>0.39717694306638318</v>
      </c>
    </row>
    <row r="4" spans="2:28" ht="20.25" thickTop="1" thickBot="1">
      <c r="B4" s="2" t="s">
        <v>15</v>
      </c>
      <c r="C4" s="3">
        <v>43891</v>
      </c>
      <c r="D4" s="4">
        <v>0.29699999999999999</v>
      </c>
      <c r="E4" s="4">
        <v>0.35639999999999999</v>
      </c>
      <c r="F4" s="4">
        <v>0.42180000000000001</v>
      </c>
      <c r="G4" s="4">
        <v>0.47920000000000001</v>
      </c>
      <c r="H4" s="4">
        <v>0.503</v>
      </c>
      <c r="I4" s="4">
        <v>0.52669999999999995</v>
      </c>
      <c r="J4" s="2"/>
      <c r="K4" s="2">
        <v>505</v>
      </c>
      <c r="L4" s="2">
        <v>150</v>
      </c>
      <c r="M4" s="2">
        <v>180</v>
      </c>
      <c r="N4" s="2">
        <v>213</v>
      </c>
      <c r="O4" s="2">
        <v>242</v>
      </c>
      <c r="P4" s="2">
        <v>254</v>
      </c>
      <c r="Q4" s="2">
        <v>266</v>
      </c>
      <c r="R4" s="5">
        <f t="shared" ref="R4:R74" si="7">SUM(M2:M4)/SUM(K2:K4)</f>
        <v>0.33777481678880744</v>
      </c>
      <c r="T4" s="2" t="s">
        <v>22</v>
      </c>
      <c r="U4" s="3">
        <v>43891</v>
      </c>
      <c r="V4" s="5">
        <f t="shared" si="0"/>
        <v>0.33777481678880744</v>
      </c>
      <c r="W4" s="5">
        <f t="shared" si="1"/>
        <v>0.59322033898305082</v>
      </c>
      <c r="X4" s="5">
        <f t="shared" si="2"/>
        <v>0.59079539769884948</v>
      </c>
      <c r="Y4" s="5">
        <f t="shared" si="3"/>
        <v>0.64150943396226412</v>
      </c>
      <c r="Z4" s="5">
        <f t="shared" si="4"/>
        <v>0.53333333333333333</v>
      </c>
      <c r="AA4" s="5">
        <f t="shared" si="5"/>
        <v>0.25544552219424338</v>
      </c>
      <c r="AB4" s="5">
        <f t="shared" si="6"/>
        <v>0.30373461717345668</v>
      </c>
    </row>
    <row r="5" spans="2:28" ht="20.25" thickTop="1" thickBot="1">
      <c r="B5" s="2" t="s">
        <v>15</v>
      </c>
      <c r="C5" s="3">
        <v>43922</v>
      </c>
      <c r="D5" s="4">
        <v>0.30940000000000001</v>
      </c>
      <c r="E5" s="4">
        <v>0.43309999999999998</v>
      </c>
      <c r="F5" s="4">
        <v>0.50900000000000001</v>
      </c>
      <c r="G5" s="4">
        <v>0.55689999999999995</v>
      </c>
      <c r="H5" s="4">
        <v>0.58479999999999999</v>
      </c>
      <c r="I5" s="4">
        <v>0.61880000000000002</v>
      </c>
      <c r="J5" s="2"/>
      <c r="K5" s="2">
        <v>501</v>
      </c>
      <c r="L5" s="2">
        <v>155</v>
      </c>
      <c r="M5" s="2">
        <v>217</v>
      </c>
      <c r="N5" s="2">
        <v>255</v>
      </c>
      <c r="O5" s="2">
        <v>279</v>
      </c>
      <c r="P5" s="2">
        <v>293</v>
      </c>
      <c r="Q5" s="2">
        <v>310</v>
      </c>
      <c r="R5" s="5">
        <f t="shared" si="7"/>
        <v>0.36975349766822119</v>
      </c>
      <c r="T5" s="2" t="s">
        <v>22</v>
      </c>
      <c r="U5" s="3">
        <v>43922</v>
      </c>
      <c r="V5" s="5">
        <f t="shared" si="0"/>
        <v>0.36975349766822119</v>
      </c>
      <c r="W5" s="5">
        <f t="shared" si="1"/>
        <v>0.54994954591321898</v>
      </c>
      <c r="X5" s="5">
        <f t="shared" si="2"/>
        <v>0.53593556381660468</v>
      </c>
      <c r="Y5" s="5">
        <f t="shared" si="3"/>
        <v>0.64541832669322707</v>
      </c>
      <c r="Z5" s="5">
        <f t="shared" si="4"/>
        <v>0.53846153846153844</v>
      </c>
      <c r="AA5" s="5">
        <f t="shared" si="5"/>
        <v>0.1801960482449978</v>
      </c>
      <c r="AB5" s="5">
        <f t="shared" si="6"/>
        <v>0.27566482902500589</v>
      </c>
    </row>
    <row r="6" spans="2:28" ht="20.25" thickTop="1" thickBot="1">
      <c r="B6" s="2" t="s">
        <v>15</v>
      </c>
      <c r="C6" s="3">
        <v>43952</v>
      </c>
      <c r="D6" s="4">
        <v>0.34689999999999999</v>
      </c>
      <c r="E6" s="4">
        <v>0.47060000000000002</v>
      </c>
      <c r="F6" s="4">
        <v>0.52129999999999999</v>
      </c>
      <c r="G6" s="4">
        <v>0.57199999999999995</v>
      </c>
      <c r="H6" s="4">
        <v>0.60240000000000005</v>
      </c>
      <c r="I6" s="4">
        <v>0.62680000000000002</v>
      </c>
      <c r="J6" s="2"/>
      <c r="K6" s="2">
        <v>493</v>
      </c>
      <c r="L6" s="2">
        <v>171</v>
      </c>
      <c r="M6" s="2">
        <v>232</v>
      </c>
      <c r="N6" s="2">
        <v>257</v>
      </c>
      <c r="O6" s="2">
        <v>282</v>
      </c>
      <c r="P6" s="2">
        <v>297</v>
      </c>
      <c r="Q6" s="2">
        <v>309</v>
      </c>
      <c r="R6" s="5">
        <f t="shared" si="7"/>
        <v>0.41961307538358905</v>
      </c>
      <c r="T6" s="2" t="s">
        <v>22</v>
      </c>
      <c r="U6" s="3">
        <v>43952</v>
      </c>
      <c r="V6" s="5">
        <f t="shared" si="0"/>
        <v>0.41961307538358905</v>
      </c>
      <c r="W6" s="5">
        <f t="shared" si="1"/>
        <v>0.53743152769324409</v>
      </c>
      <c r="X6" s="5">
        <f t="shared" si="2"/>
        <v>0.52681851579720795</v>
      </c>
      <c r="Y6" s="5">
        <f t="shared" si="3"/>
        <v>0.61052631578947369</v>
      </c>
      <c r="Z6" s="5">
        <f t="shared" si="4"/>
        <v>0.54347826086956519</v>
      </c>
      <c r="AA6" s="5">
        <f t="shared" si="5"/>
        <v>0.11781845230965504</v>
      </c>
      <c r="AB6" s="5">
        <f t="shared" si="6"/>
        <v>0.19091324040588464</v>
      </c>
    </row>
    <row r="7" spans="2:28" ht="20.25" thickTop="1" thickBot="1">
      <c r="B7" s="2" t="s">
        <v>15</v>
      </c>
      <c r="C7" s="3">
        <v>43983</v>
      </c>
      <c r="D7" s="4">
        <v>0.32740000000000002</v>
      </c>
      <c r="E7" s="4">
        <v>0.42459999999999998</v>
      </c>
      <c r="F7" s="4">
        <v>0.48020000000000002</v>
      </c>
      <c r="G7" s="4">
        <v>0.51980000000000004</v>
      </c>
      <c r="H7" s="4">
        <v>0.54759999999999998</v>
      </c>
      <c r="I7" s="4">
        <v>0.56940000000000002</v>
      </c>
      <c r="J7" s="2"/>
      <c r="K7" s="2">
        <v>504</v>
      </c>
      <c r="L7" s="2">
        <v>165</v>
      </c>
      <c r="M7" s="2">
        <v>214</v>
      </c>
      <c r="N7" s="2">
        <v>242</v>
      </c>
      <c r="O7" s="2">
        <v>262</v>
      </c>
      <c r="P7" s="2">
        <v>276</v>
      </c>
      <c r="Q7" s="2">
        <v>287</v>
      </c>
      <c r="R7" s="5">
        <f t="shared" si="7"/>
        <v>0.4425901201602136</v>
      </c>
      <c r="T7" s="2" t="s">
        <v>22</v>
      </c>
      <c r="U7" s="3">
        <v>43983</v>
      </c>
      <c r="V7" s="5">
        <f t="shared" si="0"/>
        <v>0.4425901201602136</v>
      </c>
      <c r="W7" s="5">
        <f t="shared" si="1"/>
        <v>0.57220077220077215</v>
      </c>
      <c r="X7" s="5">
        <f t="shared" si="2"/>
        <v>0.55405405405405406</v>
      </c>
      <c r="Y7" s="5">
        <f t="shared" si="3"/>
        <v>0.7</v>
      </c>
      <c r="Z7" s="5">
        <f t="shared" si="4"/>
        <v>0.63636363636363635</v>
      </c>
      <c r="AA7" s="5">
        <f t="shared" si="5"/>
        <v>0.12961065204055855</v>
      </c>
      <c r="AB7" s="5">
        <f t="shared" si="6"/>
        <v>0.25740987983978636</v>
      </c>
    </row>
    <row r="8" spans="2:28" ht="20.25" thickTop="1" thickBot="1">
      <c r="B8" s="2" t="s">
        <v>15</v>
      </c>
      <c r="C8" s="3">
        <v>44013</v>
      </c>
      <c r="D8" s="4">
        <v>0.29799999999999999</v>
      </c>
      <c r="E8" s="4">
        <v>0.42799999999999999</v>
      </c>
      <c r="F8" s="4">
        <v>0.49399999999999999</v>
      </c>
      <c r="G8" s="4">
        <v>0.52200000000000002</v>
      </c>
      <c r="H8" s="4">
        <v>0.54</v>
      </c>
      <c r="I8" s="4">
        <v>0.56399999999999995</v>
      </c>
      <c r="J8" s="2"/>
      <c r="K8" s="2">
        <v>500</v>
      </c>
      <c r="L8" s="2">
        <v>149</v>
      </c>
      <c r="M8" s="2">
        <v>214</v>
      </c>
      <c r="N8" s="2">
        <v>247</v>
      </c>
      <c r="O8" s="2">
        <v>261</v>
      </c>
      <c r="P8" s="2">
        <v>270</v>
      </c>
      <c r="Q8" s="2">
        <v>282</v>
      </c>
      <c r="R8" s="5">
        <f t="shared" si="7"/>
        <v>0.4408817635270541</v>
      </c>
      <c r="T8" s="2" t="s">
        <v>22</v>
      </c>
      <c r="U8" s="3">
        <v>44013</v>
      </c>
      <c r="V8" s="5">
        <f t="shared" si="0"/>
        <v>0.4408817635270541</v>
      </c>
      <c r="W8" s="5">
        <f t="shared" si="1"/>
        <v>0.5951986754966887</v>
      </c>
      <c r="X8" s="5">
        <f t="shared" si="2"/>
        <v>0.58208955223880599</v>
      </c>
      <c r="Y8" s="5">
        <f t="shared" si="3"/>
        <v>0.68807339449541283</v>
      </c>
      <c r="Z8" s="5">
        <f t="shared" si="4"/>
        <v>0.7407407407407407</v>
      </c>
      <c r="AA8" s="5">
        <f t="shared" si="5"/>
        <v>0.1543169119696346</v>
      </c>
      <c r="AB8" s="5">
        <f t="shared" si="6"/>
        <v>0.24719163096835872</v>
      </c>
    </row>
    <row r="9" spans="2:28" ht="20.25" thickTop="1" thickBot="1">
      <c r="B9" s="2" t="s">
        <v>15</v>
      </c>
      <c r="C9" s="3">
        <v>44044</v>
      </c>
      <c r="D9" s="4">
        <v>0.33400000000000002</v>
      </c>
      <c r="E9" s="4">
        <v>0.44729999999999998</v>
      </c>
      <c r="F9" s="4">
        <v>0.503</v>
      </c>
      <c r="G9" s="4">
        <v>0.55269999999999997</v>
      </c>
      <c r="H9" s="4">
        <v>0.5726</v>
      </c>
      <c r="I9" s="4">
        <v>0.5726</v>
      </c>
      <c r="J9" s="2"/>
      <c r="K9" s="2">
        <v>503</v>
      </c>
      <c r="L9" s="2">
        <v>168</v>
      </c>
      <c r="M9" s="2">
        <v>225</v>
      </c>
      <c r="N9" s="2">
        <v>253</v>
      </c>
      <c r="O9" s="2">
        <v>278</v>
      </c>
      <c r="P9" s="2">
        <v>288</v>
      </c>
      <c r="Q9" s="2">
        <v>288</v>
      </c>
      <c r="R9" s="5">
        <f t="shared" si="7"/>
        <v>0.43331121433311215</v>
      </c>
      <c r="T9" s="2" t="s">
        <v>22</v>
      </c>
      <c r="U9" s="3">
        <v>44044</v>
      </c>
      <c r="V9" s="5">
        <f t="shared" si="0"/>
        <v>0.43331121433311215</v>
      </c>
      <c r="W9" s="5">
        <f t="shared" si="1"/>
        <v>0.57428791377983068</v>
      </c>
      <c r="X9" s="5">
        <f t="shared" si="2"/>
        <v>0.56298200514138819</v>
      </c>
      <c r="Y9" s="5">
        <f t="shared" si="3"/>
        <v>0.66666666666666663</v>
      </c>
      <c r="Z9" s="5">
        <f t="shared" si="4"/>
        <v>0.70833333333333337</v>
      </c>
      <c r="AA9" s="5">
        <f t="shared" si="5"/>
        <v>0.14097669944671853</v>
      </c>
      <c r="AB9" s="5">
        <f t="shared" si="6"/>
        <v>0.23335545233355448</v>
      </c>
    </row>
    <row r="10" spans="2:28" ht="20.25" thickTop="1" thickBot="1">
      <c r="B10" s="2" t="s">
        <v>15</v>
      </c>
      <c r="C10" s="3">
        <v>44075</v>
      </c>
      <c r="D10" s="4">
        <v>0.2994</v>
      </c>
      <c r="E10" s="4">
        <v>0.42909999999999998</v>
      </c>
      <c r="F10" s="4">
        <v>0.499</v>
      </c>
      <c r="G10" s="4">
        <v>0.53290000000000004</v>
      </c>
      <c r="H10" s="4">
        <v>0.53490000000000004</v>
      </c>
      <c r="I10" s="4">
        <v>0.53490000000000004</v>
      </c>
      <c r="J10" s="2"/>
      <c r="K10" s="2">
        <v>501</v>
      </c>
      <c r="L10" s="2">
        <v>150</v>
      </c>
      <c r="M10" s="2">
        <v>215</v>
      </c>
      <c r="N10" s="2">
        <v>250</v>
      </c>
      <c r="O10" s="2">
        <v>267</v>
      </c>
      <c r="P10" s="2">
        <v>268</v>
      </c>
      <c r="Q10" s="2">
        <v>268</v>
      </c>
      <c r="R10" s="5">
        <f t="shared" si="7"/>
        <v>0.43484042553191488</v>
      </c>
      <c r="T10" s="2" t="s">
        <v>22</v>
      </c>
      <c r="U10" s="3">
        <v>44075</v>
      </c>
      <c r="V10" s="5">
        <f t="shared" si="0"/>
        <v>0.43484042553191488</v>
      </c>
      <c r="W10" s="5">
        <f t="shared" si="1"/>
        <v>0.56899109792284863</v>
      </c>
      <c r="X10" s="5">
        <f t="shared" si="2"/>
        <v>0.56325543916196619</v>
      </c>
      <c r="Y10" s="5">
        <f t="shared" si="3"/>
        <v>0.62790697674418605</v>
      </c>
      <c r="Z10" s="5">
        <f t="shared" si="4"/>
        <v>0.66666666666666663</v>
      </c>
      <c r="AA10" s="5">
        <f t="shared" si="5"/>
        <v>0.13415067239093376</v>
      </c>
      <c r="AB10" s="5">
        <f t="shared" si="6"/>
        <v>0.19306655121227118</v>
      </c>
    </row>
    <row r="11" spans="2:28" ht="20.25" thickTop="1" thickBot="1">
      <c r="B11" s="2" t="s">
        <v>15</v>
      </c>
      <c r="C11" s="3">
        <v>44105</v>
      </c>
      <c r="D11" s="4">
        <v>0.34339999999999998</v>
      </c>
      <c r="E11" s="4">
        <v>0.4788</v>
      </c>
      <c r="F11" s="4">
        <v>0.5212</v>
      </c>
      <c r="G11" s="4">
        <v>0.5212</v>
      </c>
      <c r="H11" s="4">
        <v>0.5212</v>
      </c>
      <c r="I11" s="4">
        <v>0.5212</v>
      </c>
      <c r="J11" s="2"/>
      <c r="K11" s="2">
        <v>495</v>
      </c>
      <c r="L11" s="2">
        <v>170</v>
      </c>
      <c r="M11" s="2">
        <v>237</v>
      </c>
      <c r="N11" s="2">
        <v>258</v>
      </c>
      <c r="O11" s="2">
        <v>258</v>
      </c>
      <c r="P11" s="2">
        <v>258</v>
      </c>
      <c r="Q11" s="2">
        <v>258</v>
      </c>
      <c r="R11" s="5">
        <f t="shared" si="7"/>
        <v>0.45163442294863243</v>
      </c>
      <c r="T11" s="2" t="s">
        <v>22</v>
      </c>
      <c r="U11" s="3">
        <v>44105</v>
      </c>
      <c r="V11" s="5">
        <f t="shared" si="0"/>
        <v>0.45163442294863243</v>
      </c>
      <c r="W11" s="5">
        <f t="shared" si="1"/>
        <v>0.57624633431085048</v>
      </c>
      <c r="X11" s="5">
        <f t="shared" si="2"/>
        <v>0.5726698262243286</v>
      </c>
      <c r="Y11" s="5">
        <f t="shared" si="3"/>
        <v>0.58333333333333337</v>
      </c>
      <c r="Z11" s="5">
        <f t="shared" si="4"/>
        <v>0.73076923076923073</v>
      </c>
      <c r="AA11" s="5">
        <f t="shared" si="5"/>
        <v>0.12461191136221805</v>
      </c>
      <c r="AB11" s="5">
        <f t="shared" si="6"/>
        <v>0.13169891038470094</v>
      </c>
    </row>
    <row r="12" spans="2:28" ht="20.25" thickTop="1" thickBot="1">
      <c r="B12" s="2" t="s">
        <v>15</v>
      </c>
      <c r="C12" s="3">
        <v>44136</v>
      </c>
      <c r="D12" s="4">
        <v>0.36330000000000001</v>
      </c>
      <c r="E12" s="4">
        <v>0.43509999999999999</v>
      </c>
      <c r="F12" s="4">
        <v>0.43509999999999999</v>
      </c>
      <c r="G12" s="4">
        <v>0.43509999999999999</v>
      </c>
      <c r="H12" s="4">
        <v>0.43509999999999999</v>
      </c>
      <c r="I12" s="4">
        <v>0.43509999999999999</v>
      </c>
      <c r="J12" s="2"/>
      <c r="K12" s="2">
        <v>501</v>
      </c>
      <c r="L12" s="2">
        <v>182</v>
      </c>
      <c r="M12" s="2">
        <v>218</v>
      </c>
      <c r="N12" s="2">
        <v>218</v>
      </c>
      <c r="O12" s="2">
        <v>218</v>
      </c>
      <c r="P12" s="2">
        <v>218</v>
      </c>
      <c r="Q12" s="2">
        <v>218</v>
      </c>
      <c r="R12" s="5">
        <f t="shared" si="7"/>
        <v>0.44756179024716097</v>
      </c>
      <c r="T12" s="2" t="s">
        <v>22</v>
      </c>
      <c r="U12" s="3">
        <v>44136</v>
      </c>
      <c r="V12" s="5">
        <f t="shared" si="0"/>
        <v>0.44756179024716097</v>
      </c>
      <c r="W12" s="5">
        <f t="shared" si="1"/>
        <v>0.56669069935111749</v>
      </c>
      <c r="X12" s="5">
        <f t="shared" si="2"/>
        <v>0.56325301204819278</v>
      </c>
      <c r="Y12" s="5">
        <f t="shared" si="3"/>
        <v>0.60465116279069764</v>
      </c>
      <c r="Z12" s="5">
        <f t="shared" si="4"/>
        <v>0.75</v>
      </c>
      <c r="AA12" s="5">
        <f t="shared" si="5"/>
        <v>0.11912890910395652</v>
      </c>
      <c r="AB12" s="5">
        <f t="shared" si="6"/>
        <v>0.15708937254353667</v>
      </c>
    </row>
    <row r="13" spans="2:28" ht="20.25" thickTop="1" thickBot="1">
      <c r="B13" s="2" t="s">
        <v>15</v>
      </c>
      <c r="C13" s="3">
        <v>44166</v>
      </c>
      <c r="D13" s="4">
        <v>0.21429999999999999</v>
      </c>
      <c r="E13" s="4">
        <v>0.21429999999999999</v>
      </c>
      <c r="F13" s="4">
        <v>0.21429999999999999</v>
      </c>
      <c r="G13" s="4">
        <v>0.21429999999999999</v>
      </c>
      <c r="H13" s="4">
        <v>0.21429999999999999</v>
      </c>
      <c r="I13" s="4">
        <v>0.21429999999999999</v>
      </c>
      <c r="J13" s="2"/>
      <c r="K13" s="2">
        <v>504</v>
      </c>
      <c r="L13" s="2">
        <v>108</v>
      </c>
      <c r="M13" s="2">
        <v>108</v>
      </c>
      <c r="N13" s="2">
        <v>108</v>
      </c>
      <c r="O13" s="2">
        <v>108</v>
      </c>
      <c r="P13" s="2">
        <v>108</v>
      </c>
      <c r="Q13" s="2">
        <v>108</v>
      </c>
      <c r="R13" s="5">
        <f t="shared" si="7"/>
        <v>0.37533333333333335</v>
      </c>
      <c r="T13" s="2" t="s">
        <v>22</v>
      </c>
      <c r="U13" s="3">
        <v>44166</v>
      </c>
      <c r="V13" s="5">
        <f t="shared" si="0"/>
        <v>0.37533333333333335</v>
      </c>
      <c r="W13" s="5">
        <f t="shared" si="1"/>
        <v>0.50173731758165396</v>
      </c>
      <c r="X13" s="5">
        <f t="shared" si="2"/>
        <v>0.5</v>
      </c>
      <c r="Y13" s="5">
        <f t="shared" si="3"/>
        <v>0.46666666666666667</v>
      </c>
      <c r="Z13" s="5">
        <f t="shared" si="4"/>
        <v>0.8</v>
      </c>
      <c r="AA13" s="5">
        <f t="shared" si="5"/>
        <v>0.12640398424832061</v>
      </c>
      <c r="AB13" s="5">
        <f t="shared" si="6"/>
        <v>9.1333333333333322E-2</v>
      </c>
    </row>
    <row r="14" spans="2:28" ht="20.25" thickTop="1" thickBot="1">
      <c r="B14" s="2" t="s">
        <v>16</v>
      </c>
      <c r="C14" s="3">
        <v>43831</v>
      </c>
      <c r="D14" s="4">
        <v>0.58220000000000005</v>
      </c>
      <c r="E14" s="4">
        <v>0.65529999999999999</v>
      </c>
      <c r="F14" s="4">
        <v>0.67110000000000003</v>
      </c>
      <c r="G14" s="4">
        <v>0.67969999999999997</v>
      </c>
      <c r="H14" s="4">
        <v>0.69059999999999999</v>
      </c>
      <c r="I14" s="4">
        <v>0.7016</v>
      </c>
      <c r="J14" s="2"/>
      <c r="K14" s="2">
        <v>821</v>
      </c>
      <c r="L14" s="2">
        <v>478</v>
      </c>
      <c r="M14" s="2">
        <v>538</v>
      </c>
      <c r="N14" s="2">
        <v>551</v>
      </c>
      <c r="O14" s="2">
        <v>558</v>
      </c>
      <c r="P14" s="2">
        <v>567</v>
      </c>
      <c r="Q14" s="2">
        <v>576</v>
      </c>
      <c r="R14" s="5">
        <f>SUM(M14:M14)/SUM(K14:K14)</f>
        <v>0.65529841656516441</v>
      </c>
    </row>
    <row r="15" spans="2:28" ht="34.5" thickTop="1" thickBot="1">
      <c r="B15" s="2" t="s">
        <v>16</v>
      </c>
      <c r="C15" s="3">
        <v>43862</v>
      </c>
      <c r="D15" s="4">
        <v>0.53859999999999997</v>
      </c>
      <c r="E15" s="4">
        <v>0.58830000000000005</v>
      </c>
      <c r="F15" s="4">
        <v>0.59179999999999999</v>
      </c>
      <c r="G15" s="4">
        <v>0.62260000000000004</v>
      </c>
      <c r="H15" s="4">
        <v>0.65180000000000005</v>
      </c>
      <c r="I15" s="4">
        <v>0.68440000000000001</v>
      </c>
      <c r="J15" s="2"/>
      <c r="K15" s="2">
        <v>583</v>
      </c>
      <c r="L15" s="2">
        <v>314</v>
      </c>
      <c r="M15" s="2">
        <v>343</v>
      </c>
      <c r="N15" s="2">
        <v>345</v>
      </c>
      <c r="O15" s="2">
        <v>363</v>
      </c>
      <c r="P15" s="2">
        <v>380</v>
      </c>
      <c r="Q15" s="2">
        <v>399</v>
      </c>
      <c r="R15" s="5">
        <f>SUM(M14:M15)/SUM(K14:K15)</f>
        <v>0.62749287749287752</v>
      </c>
      <c r="T15" s="1" t="s">
        <v>0</v>
      </c>
      <c r="U15" s="1" t="s">
        <v>1</v>
      </c>
      <c r="V15" s="1" t="s">
        <v>21</v>
      </c>
      <c r="W15" s="1" t="s">
        <v>38</v>
      </c>
      <c r="X15" s="1" t="s">
        <v>30</v>
      </c>
      <c r="Y15" s="1" t="s">
        <v>31</v>
      </c>
      <c r="Z15" s="1" t="s">
        <v>32</v>
      </c>
      <c r="AA15" s="8" t="s">
        <v>39</v>
      </c>
      <c r="AB15" s="8" t="s">
        <v>40</v>
      </c>
    </row>
    <row r="16" spans="2:28" ht="20.25" thickTop="1" thickBot="1">
      <c r="B16" s="2" t="s">
        <v>16</v>
      </c>
      <c r="C16" s="3">
        <v>43891</v>
      </c>
      <c r="D16" s="4">
        <v>0.4672</v>
      </c>
      <c r="E16" s="4">
        <v>0.50419999999999998</v>
      </c>
      <c r="F16" s="4">
        <v>0.54620000000000002</v>
      </c>
      <c r="G16" s="4">
        <v>0.59160000000000001</v>
      </c>
      <c r="H16" s="4">
        <v>0.62519999999999998</v>
      </c>
      <c r="I16" s="4">
        <v>0.65380000000000005</v>
      </c>
      <c r="J16" s="2"/>
      <c r="K16" s="2">
        <v>595</v>
      </c>
      <c r="L16" s="2">
        <v>278</v>
      </c>
      <c r="M16" s="2">
        <v>300</v>
      </c>
      <c r="N16" s="2">
        <v>325</v>
      </c>
      <c r="O16" s="2">
        <v>352</v>
      </c>
      <c r="P16" s="2">
        <v>372</v>
      </c>
      <c r="Q16" s="2">
        <v>389</v>
      </c>
      <c r="R16" s="5">
        <f t="shared" si="7"/>
        <v>0.59079539769884948</v>
      </c>
      <c r="T16" s="2" t="s">
        <v>22</v>
      </c>
      <c r="U16" s="3">
        <v>43831</v>
      </c>
      <c r="V16" s="5">
        <f>R63</f>
        <v>0.42914171656686628</v>
      </c>
      <c r="W16" s="5">
        <f>R111</f>
        <v>0.77403846153846156</v>
      </c>
      <c r="X16" s="5">
        <f>R75</f>
        <v>0.77101096224116927</v>
      </c>
      <c r="Y16" s="5">
        <f>R87</f>
        <v>1</v>
      </c>
      <c r="Z16" s="5">
        <f>R99</f>
        <v>1</v>
      </c>
      <c r="AA16" s="5">
        <f>W16-V16</f>
        <v>0.34489674497159528</v>
      </c>
      <c r="AB16" s="5">
        <f>Y16-V16</f>
        <v>0.57085828343313372</v>
      </c>
    </row>
    <row r="17" spans="2:28" ht="20.25" thickTop="1" thickBot="1">
      <c r="B17" s="2" t="s">
        <v>16</v>
      </c>
      <c r="C17" s="3">
        <v>43922</v>
      </c>
      <c r="D17" s="4">
        <v>0.40139999999999998</v>
      </c>
      <c r="E17" s="4">
        <v>0.50919999999999999</v>
      </c>
      <c r="F17" s="4">
        <v>0.57340000000000002</v>
      </c>
      <c r="G17" s="4">
        <v>0.60780000000000001</v>
      </c>
      <c r="H17" s="4">
        <v>0.65139999999999998</v>
      </c>
      <c r="I17" s="4">
        <v>0.68579999999999997</v>
      </c>
      <c r="J17" s="2"/>
      <c r="K17" s="2">
        <v>436</v>
      </c>
      <c r="L17" s="2">
        <v>175</v>
      </c>
      <c r="M17" s="2">
        <v>222</v>
      </c>
      <c r="N17" s="2">
        <v>250</v>
      </c>
      <c r="O17" s="2">
        <v>265</v>
      </c>
      <c r="P17" s="2">
        <v>284</v>
      </c>
      <c r="Q17" s="2">
        <v>299</v>
      </c>
      <c r="R17" s="5">
        <f t="shared" si="7"/>
        <v>0.53593556381660468</v>
      </c>
      <c r="T17" s="2" t="s">
        <v>22</v>
      </c>
      <c r="U17" s="3">
        <v>43862</v>
      </c>
      <c r="V17" s="5">
        <f t="shared" ref="V17:V27" si="8">R64</f>
        <v>0.41265060240963858</v>
      </c>
      <c r="W17" s="5">
        <f t="shared" ref="W17:W27" si="9">R112</f>
        <v>0.75645994832041341</v>
      </c>
      <c r="X17" s="5">
        <f t="shared" ref="X17:X27" si="10">R76</f>
        <v>0.75</v>
      </c>
      <c r="Y17" s="5">
        <f t="shared" ref="Y17:Y27" si="11">R88</f>
        <v>0.80392156862745101</v>
      </c>
      <c r="Z17" s="5">
        <f t="shared" ref="Z17:Z27" si="12">R100</f>
        <v>0.8571428571428571</v>
      </c>
      <c r="AA17" s="5">
        <f t="shared" ref="AA17:AA27" si="13">W17-V17</f>
        <v>0.34380934591077483</v>
      </c>
      <c r="AB17" s="5">
        <f t="shared" ref="AB17:AB27" si="14">Y17-V17</f>
        <v>0.39127096621781243</v>
      </c>
    </row>
    <row r="18" spans="2:28" ht="20.25" thickTop="1" thickBot="1">
      <c r="B18" s="2" t="s">
        <v>16</v>
      </c>
      <c r="C18" s="3">
        <v>43952</v>
      </c>
      <c r="D18" s="4">
        <v>0.5121</v>
      </c>
      <c r="E18" s="4">
        <v>0.59089999999999998</v>
      </c>
      <c r="F18" s="4">
        <v>0.66359999999999997</v>
      </c>
      <c r="G18" s="4">
        <v>0.72419999999999995</v>
      </c>
      <c r="H18" s="4">
        <v>0.74550000000000005</v>
      </c>
      <c r="I18" s="4">
        <v>0.77580000000000005</v>
      </c>
      <c r="J18" s="2"/>
      <c r="K18" s="2">
        <v>330</v>
      </c>
      <c r="L18" s="2">
        <v>169</v>
      </c>
      <c r="M18" s="2">
        <v>195</v>
      </c>
      <c r="N18" s="2">
        <v>219</v>
      </c>
      <c r="O18" s="2">
        <v>239</v>
      </c>
      <c r="P18" s="2">
        <v>246</v>
      </c>
      <c r="Q18" s="2">
        <v>256</v>
      </c>
      <c r="R18" s="5">
        <f t="shared" si="7"/>
        <v>0.52681851579720795</v>
      </c>
      <c r="T18" s="2" t="s">
        <v>22</v>
      </c>
      <c r="U18" s="3">
        <v>43891</v>
      </c>
      <c r="V18" s="5">
        <f t="shared" si="8"/>
        <v>0.41372418387741505</v>
      </c>
      <c r="W18" s="5">
        <f t="shared" si="9"/>
        <v>0.72881355932203384</v>
      </c>
      <c r="X18" s="5">
        <f t="shared" si="10"/>
        <v>0.72286143071535769</v>
      </c>
      <c r="Y18" s="5">
        <f t="shared" si="11"/>
        <v>0.77830188679245282</v>
      </c>
      <c r="Z18" s="5">
        <f t="shared" si="12"/>
        <v>0.74444444444444446</v>
      </c>
      <c r="AA18" s="5">
        <f t="shared" si="13"/>
        <v>0.31508937544461879</v>
      </c>
      <c r="AB18" s="5">
        <f t="shared" si="14"/>
        <v>0.36457770291503777</v>
      </c>
    </row>
    <row r="19" spans="2:28" ht="20.25" thickTop="1" thickBot="1">
      <c r="B19" s="2" t="s">
        <v>16</v>
      </c>
      <c r="C19" s="3">
        <v>43983</v>
      </c>
      <c r="D19" s="4">
        <v>0.47970000000000002</v>
      </c>
      <c r="E19" s="4">
        <v>0.5756</v>
      </c>
      <c r="F19" s="4">
        <v>0.625</v>
      </c>
      <c r="G19" s="4">
        <v>0.66859999999999997</v>
      </c>
      <c r="H19" s="4">
        <v>0.68600000000000005</v>
      </c>
      <c r="I19" s="4">
        <v>0.73260000000000003</v>
      </c>
      <c r="J19" s="2"/>
      <c r="K19" s="2">
        <v>344</v>
      </c>
      <c r="L19" s="2">
        <v>165</v>
      </c>
      <c r="M19" s="2">
        <v>198</v>
      </c>
      <c r="N19" s="2">
        <v>215</v>
      </c>
      <c r="O19" s="2">
        <v>230</v>
      </c>
      <c r="P19" s="2">
        <v>236</v>
      </c>
      <c r="Q19" s="2">
        <v>252</v>
      </c>
      <c r="R19" s="5">
        <f t="shared" si="7"/>
        <v>0.55405405405405406</v>
      </c>
      <c r="T19" s="2" t="s">
        <v>22</v>
      </c>
      <c r="U19" s="3">
        <v>43922</v>
      </c>
      <c r="V19" s="5">
        <f t="shared" si="8"/>
        <v>0.43504330446369088</v>
      </c>
      <c r="W19" s="5">
        <f t="shared" si="9"/>
        <v>0.6987891019172553</v>
      </c>
      <c r="X19" s="5">
        <f t="shared" si="10"/>
        <v>0.68277571251548952</v>
      </c>
      <c r="Y19" s="5">
        <f t="shared" si="11"/>
        <v>0.78884462151394419</v>
      </c>
      <c r="Z19" s="5">
        <f t="shared" si="12"/>
        <v>0.72649572649572647</v>
      </c>
      <c r="AA19" s="5">
        <f t="shared" si="13"/>
        <v>0.26374579745356441</v>
      </c>
      <c r="AB19" s="5">
        <f t="shared" si="14"/>
        <v>0.35380131705025331</v>
      </c>
    </row>
    <row r="20" spans="2:28" ht="20.25" thickTop="1" thickBot="1">
      <c r="B20" s="2" t="s">
        <v>16</v>
      </c>
      <c r="C20" s="3">
        <v>44013</v>
      </c>
      <c r="D20" s="4">
        <v>0.4899</v>
      </c>
      <c r="E20" s="4">
        <v>0.58040000000000003</v>
      </c>
      <c r="F20" s="4">
        <v>0.63570000000000004</v>
      </c>
      <c r="G20" s="4">
        <v>0.65580000000000005</v>
      </c>
      <c r="H20" s="4">
        <v>0.6784</v>
      </c>
      <c r="I20" s="4">
        <v>0.68340000000000001</v>
      </c>
      <c r="J20" s="2"/>
      <c r="K20" s="2">
        <v>398</v>
      </c>
      <c r="L20" s="2">
        <v>195</v>
      </c>
      <c r="M20" s="2">
        <v>231</v>
      </c>
      <c r="N20" s="2">
        <v>253</v>
      </c>
      <c r="O20" s="2">
        <v>261</v>
      </c>
      <c r="P20" s="2">
        <v>270</v>
      </c>
      <c r="Q20" s="2">
        <v>272</v>
      </c>
      <c r="R20" s="5">
        <f t="shared" si="7"/>
        <v>0.58208955223880599</v>
      </c>
      <c r="T20" s="2" t="s">
        <v>22</v>
      </c>
      <c r="U20" s="3">
        <v>43952</v>
      </c>
      <c r="V20" s="5">
        <f t="shared" si="8"/>
        <v>0.48032021347565046</v>
      </c>
      <c r="W20" s="5">
        <f t="shared" si="9"/>
        <v>0.69811320754716977</v>
      </c>
      <c r="X20" s="5">
        <f t="shared" si="10"/>
        <v>0.68479059515062457</v>
      </c>
      <c r="Y20" s="5">
        <f t="shared" si="11"/>
        <v>0.79473684210526319</v>
      </c>
      <c r="Z20" s="5">
        <f t="shared" si="12"/>
        <v>0.69565217391304346</v>
      </c>
      <c r="AA20" s="5">
        <f t="shared" si="13"/>
        <v>0.21779299407151931</v>
      </c>
      <c r="AB20" s="5">
        <f t="shared" si="14"/>
        <v>0.31441662862961273</v>
      </c>
    </row>
    <row r="21" spans="2:28" ht="20.25" thickTop="1" thickBot="1">
      <c r="B21" s="2" t="s">
        <v>16</v>
      </c>
      <c r="C21" s="3">
        <v>44044</v>
      </c>
      <c r="D21" s="4">
        <v>0.46820000000000001</v>
      </c>
      <c r="E21" s="4">
        <v>0.53649999999999998</v>
      </c>
      <c r="F21" s="4">
        <v>0.58589999999999998</v>
      </c>
      <c r="G21" s="4">
        <v>0.60240000000000005</v>
      </c>
      <c r="H21" s="4">
        <v>0.61650000000000005</v>
      </c>
      <c r="I21" s="4">
        <v>0.61650000000000005</v>
      </c>
      <c r="J21" s="2"/>
      <c r="K21" s="2">
        <v>425</v>
      </c>
      <c r="L21" s="2">
        <v>199</v>
      </c>
      <c r="M21" s="2">
        <v>228</v>
      </c>
      <c r="N21" s="2">
        <v>249</v>
      </c>
      <c r="O21" s="2">
        <v>256</v>
      </c>
      <c r="P21" s="2">
        <v>262</v>
      </c>
      <c r="Q21" s="2">
        <v>262</v>
      </c>
      <c r="R21" s="5">
        <f t="shared" si="7"/>
        <v>0.56298200514138819</v>
      </c>
      <c r="T21" s="2" t="s">
        <v>22</v>
      </c>
      <c r="U21" s="3">
        <v>43983</v>
      </c>
      <c r="V21" s="5">
        <f t="shared" si="8"/>
        <v>0.51001335113484647</v>
      </c>
      <c r="W21" s="5">
        <f t="shared" si="9"/>
        <v>0.72046332046332051</v>
      </c>
      <c r="X21" s="5">
        <f t="shared" si="10"/>
        <v>0.70630630630630631</v>
      </c>
      <c r="Y21" s="5">
        <f t="shared" si="11"/>
        <v>0.82307692307692304</v>
      </c>
      <c r="Z21" s="5">
        <f t="shared" si="12"/>
        <v>0.76363636363636367</v>
      </c>
      <c r="AA21" s="5">
        <f t="shared" si="13"/>
        <v>0.21044996932847404</v>
      </c>
      <c r="AB21" s="5">
        <f t="shared" si="14"/>
        <v>0.31306357194207657</v>
      </c>
    </row>
    <row r="22" spans="2:28" ht="20.25" thickTop="1" thickBot="1">
      <c r="B22" s="2" t="s">
        <v>16</v>
      </c>
      <c r="C22" s="3">
        <v>44075</v>
      </c>
      <c r="D22" s="4">
        <v>0.46650000000000003</v>
      </c>
      <c r="E22" s="4">
        <v>0.57420000000000004</v>
      </c>
      <c r="F22" s="4">
        <v>0.63160000000000005</v>
      </c>
      <c r="G22" s="4">
        <v>0.65310000000000001</v>
      </c>
      <c r="H22" s="4">
        <v>0.65549999999999997</v>
      </c>
      <c r="I22" s="4">
        <v>0.65549999999999997</v>
      </c>
      <c r="J22" s="2"/>
      <c r="K22" s="2">
        <v>418</v>
      </c>
      <c r="L22" s="2">
        <v>195</v>
      </c>
      <c r="M22" s="2">
        <v>240</v>
      </c>
      <c r="N22" s="2">
        <v>264</v>
      </c>
      <c r="O22" s="2">
        <v>273</v>
      </c>
      <c r="P22" s="2">
        <v>274</v>
      </c>
      <c r="Q22" s="2">
        <v>274</v>
      </c>
      <c r="R22" s="5">
        <f t="shared" si="7"/>
        <v>0.56325543916196619</v>
      </c>
      <c r="T22" s="2" t="s">
        <v>22</v>
      </c>
      <c r="U22" s="3">
        <v>44013</v>
      </c>
      <c r="V22" s="5">
        <f t="shared" si="8"/>
        <v>0.51169004676018703</v>
      </c>
      <c r="W22" s="5">
        <f t="shared" si="9"/>
        <v>0.72516556291390732</v>
      </c>
      <c r="X22" s="5">
        <f t="shared" si="10"/>
        <v>0.71641791044776115</v>
      </c>
      <c r="Y22" s="5">
        <f t="shared" si="11"/>
        <v>0.77981651376146788</v>
      </c>
      <c r="Z22" s="5">
        <f t="shared" si="12"/>
        <v>0.85185185185185186</v>
      </c>
      <c r="AA22" s="5">
        <f t="shared" si="13"/>
        <v>0.21347551615372029</v>
      </c>
      <c r="AB22" s="5">
        <f t="shared" si="14"/>
        <v>0.26812646700128084</v>
      </c>
    </row>
    <row r="23" spans="2:28" ht="20.25" thickTop="1" thickBot="1">
      <c r="B23" s="2" t="s">
        <v>16</v>
      </c>
      <c r="C23" s="3">
        <v>44105</v>
      </c>
      <c r="D23" s="4">
        <v>0.50829999999999997</v>
      </c>
      <c r="E23" s="4">
        <v>0.60760000000000003</v>
      </c>
      <c r="F23" s="4">
        <v>0.63590000000000002</v>
      </c>
      <c r="G23" s="4">
        <v>0.63590000000000002</v>
      </c>
      <c r="H23" s="4">
        <v>0.63590000000000002</v>
      </c>
      <c r="I23" s="4">
        <v>0.63590000000000002</v>
      </c>
      <c r="J23" s="2"/>
      <c r="K23" s="2">
        <v>423</v>
      </c>
      <c r="L23" s="2">
        <v>215</v>
      </c>
      <c r="M23" s="2">
        <v>257</v>
      </c>
      <c r="N23" s="2">
        <v>269</v>
      </c>
      <c r="O23" s="2">
        <v>269</v>
      </c>
      <c r="P23" s="2">
        <v>269</v>
      </c>
      <c r="Q23" s="2">
        <v>269</v>
      </c>
      <c r="R23" s="5">
        <f t="shared" si="7"/>
        <v>0.5726698262243286</v>
      </c>
      <c r="T23" s="2" t="s">
        <v>22</v>
      </c>
      <c r="U23" s="3">
        <v>44044</v>
      </c>
      <c r="V23" s="5">
        <f t="shared" si="8"/>
        <v>0.51028533510285334</v>
      </c>
      <c r="W23" s="5">
        <f t="shared" si="9"/>
        <v>0.70592763664357194</v>
      </c>
      <c r="X23" s="5">
        <f t="shared" si="10"/>
        <v>0.70008568980291341</v>
      </c>
      <c r="Y23" s="5">
        <f t="shared" si="11"/>
        <v>0.7407407407407407</v>
      </c>
      <c r="Z23" s="5">
        <f t="shared" si="12"/>
        <v>0.83333333333333337</v>
      </c>
      <c r="AA23" s="5">
        <f t="shared" si="13"/>
        <v>0.1956423015407186</v>
      </c>
      <c r="AB23" s="5">
        <f t="shared" si="14"/>
        <v>0.23045540563788736</v>
      </c>
    </row>
    <row r="24" spans="2:28" ht="20.25" thickTop="1" thickBot="1">
      <c r="B24" s="2" t="s">
        <v>16</v>
      </c>
      <c r="C24" s="3">
        <v>44136</v>
      </c>
      <c r="D24" s="4">
        <v>0.47639999999999999</v>
      </c>
      <c r="E24" s="4">
        <v>0.51539999999999997</v>
      </c>
      <c r="F24" s="4">
        <v>0.51539999999999997</v>
      </c>
      <c r="G24" s="4">
        <v>0.51539999999999997</v>
      </c>
      <c r="H24" s="4">
        <v>0.51539999999999997</v>
      </c>
      <c r="I24" s="4">
        <v>0.51539999999999997</v>
      </c>
      <c r="J24" s="2"/>
      <c r="K24" s="2">
        <v>487</v>
      </c>
      <c r="L24" s="2">
        <v>232</v>
      </c>
      <c r="M24" s="2">
        <v>251</v>
      </c>
      <c r="N24" s="2">
        <v>251</v>
      </c>
      <c r="O24" s="2">
        <v>251</v>
      </c>
      <c r="P24" s="2">
        <v>251</v>
      </c>
      <c r="Q24" s="2">
        <v>251</v>
      </c>
      <c r="R24" s="5">
        <f t="shared" si="7"/>
        <v>0.56325301204819278</v>
      </c>
      <c r="T24" s="2" t="s">
        <v>22</v>
      </c>
      <c r="U24" s="3">
        <v>44075</v>
      </c>
      <c r="V24" s="5">
        <f t="shared" si="8"/>
        <v>0.5146276595744681</v>
      </c>
      <c r="W24" s="5">
        <f t="shared" si="9"/>
        <v>0.70697329376854601</v>
      </c>
      <c r="X24" s="5">
        <f t="shared" si="10"/>
        <v>0.70507655116841261</v>
      </c>
      <c r="Y24" s="5">
        <f t="shared" si="11"/>
        <v>0.72093023255813948</v>
      </c>
      <c r="Z24" s="5">
        <f t="shared" si="12"/>
        <v>0.76190476190476186</v>
      </c>
      <c r="AA24" s="5">
        <f t="shared" si="13"/>
        <v>0.19234563419407791</v>
      </c>
      <c r="AB24" s="5">
        <f t="shared" si="14"/>
        <v>0.20630257298367138</v>
      </c>
    </row>
    <row r="25" spans="2:28" ht="20.25" thickTop="1" thickBot="1">
      <c r="B25" s="2" t="s">
        <v>16</v>
      </c>
      <c r="C25" s="3">
        <v>44166</v>
      </c>
      <c r="D25" s="4">
        <v>0.39479999999999998</v>
      </c>
      <c r="E25" s="4">
        <v>0.39479999999999998</v>
      </c>
      <c r="F25" s="4">
        <v>0.39479999999999998</v>
      </c>
      <c r="G25" s="4">
        <v>0.39479999999999998</v>
      </c>
      <c r="H25" s="4">
        <v>0.39479999999999998</v>
      </c>
      <c r="I25" s="4">
        <v>0.39479999999999998</v>
      </c>
      <c r="J25" s="2"/>
      <c r="K25" s="2">
        <v>504</v>
      </c>
      <c r="L25" s="2">
        <v>199</v>
      </c>
      <c r="M25" s="2">
        <v>199</v>
      </c>
      <c r="N25" s="2">
        <v>199</v>
      </c>
      <c r="O25" s="2">
        <v>199</v>
      </c>
      <c r="P25" s="2">
        <v>199</v>
      </c>
      <c r="Q25" s="2">
        <v>199</v>
      </c>
      <c r="R25" s="5">
        <f t="shared" si="7"/>
        <v>0.5</v>
      </c>
      <c r="T25" s="2" t="s">
        <v>22</v>
      </c>
      <c r="U25" s="3">
        <v>44105</v>
      </c>
      <c r="V25" s="5">
        <f t="shared" si="8"/>
        <v>0.53569046030687129</v>
      </c>
      <c r="W25" s="5">
        <f t="shared" si="9"/>
        <v>0.72653958944281527</v>
      </c>
      <c r="X25" s="5">
        <f t="shared" si="10"/>
        <v>0.72590837282780407</v>
      </c>
      <c r="Y25" s="5">
        <f t="shared" si="11"/>
        <v>0.70833333333333337</v>
      </c>
      <c r="Z25" s="5">
        <f t="shared" si="12"/>
        <v>0.80769230769230771</v>
      </c>
      <c r="AA25" s="5">
        <f t="shared" si="13"/>
        <v>0.19084912913594398</v>
      </c>
      <c r="AB25" s="5">
        <f t="shared" si="14"/>
        <v>0.17264287302646208</v>
      </c>
    </row>
    <row r="26" spans="2:28" ht="20.25" thickTop="1" thickBot="1">
      <c r="B26" s="2" t="s">
        <v>17</v>
      </c>
      <c r="C26" s="3">
        <v>43831</v>
      </c>
      <c r="D26" s="4">
        <v>0.71430000000000005</v>
      </c>
      <c r="E26" s="4">
        <v>0.85709999999999997</v>
      </c>
      <c r="F26" s="4">
        <v>0.85709999999999997</v>
      </c>
      <c r="G26" s="4">
        <v>0.85709999999999997</v>
      </c>
      <c r="H26" s="4">
        <v>0.85709999999999997</v>
      </c>
      <c r="I26" s="4">
        <v>0.85709999999999997</v>
      </c>
      <c r="J26" s="2"/>
      <c r="K26" s="2">
        <v>7</v>
      </c>
      <c r="L26" s="2">
        <v>5</v>
      </c>
      <c r="M26" s="2">
        <v>6</v>
      </c>
      <c r="N26" s="2">
        <v>6</v>
      </c>
      <c r="O26" s="2">
        <v>6</v>
      </c>
      <c r="P26" s="2">
        <v>6</v>
      </c>
      <c r="Q26" s="2">
        <v>6</v>
      </c>
      <c r="R26" s="5">
        <f>SUM(M26:M26)/SUM(K26:K26)</f>
        <v>0.8571428571428571</v>
      </c>
      <c r="T26" s="2" t="s">
        <v>22</v>
      </c>
      <c r="U26" s="3">
        <v>44136</v>
      </c>
      <c r="V26" s="5">
        <f t="shared" si="8"/>
        <v>0.5317301269205077</v>
      </c>
      <c r="W26" s="5">
        <f t="shared" si="9"/>
        <v>0.71377072819033882</v>
      </c>
      <c r="X26" s="5">
        <f t="shared" si="10"/>
        <v>0.71234939759036142</v>
      </c>
      <c r="Y26" s="5">
        <f t="shared" si="11"/>
        <v>0.72093023255813948</v>
      </c>
      <c r="Z26" s="5">
        <f t="shared" si="12"/>
        <v>0.8125</v>
      </c>
      <c r="AA26" s="5">
        <f t="shared" si="13"/>
        <v>0.18204060126983113</v>
      </c>
      <c r="AB26" s="5">
        <f t="shared" si="14"/>
        <v>0.18920010563763179</v>
      </c>
    </row>
    <row r="27" spans="2:28" ht="20.25" thickTop="1" thickBot="1">
      <c r="B27" s="2" t="s">
        <v>17</v>
      </c>
      <c r="C27" s="3">
        <v>43862</v>
      </c>
      <c r="D27" s="4">
        <v>0.66320000000000001</v>
      </c>
      <c r="E27" s="4">
        <v>0.71579999999999999</v>
      </c>
      <c r="F27" s="4">
        <v>0.71579999999999999</v>
      </c>
      <c r="G27" s="4">
        <v>0.72629999999999995</v>
      </c>
      <c r="H27" s="4">
        <v>0.76839999999999997</v>
      </c>
      <c r="I27" s="4">
        <v>0.77890000000000004</v>
      </c>
      <c r="J27" s="2"/>
      <c r="K27" s="2">
        <v>95</v>
      </c>
      <c r="L27" s="2">
        <v>63</v>
      </c>
      <c r="M27" s="2">
        <v>68</v>
      </c>
      <c r="N27" s="2">
        <v>68</v>
      </c>
      <c r="O27" s="2">
        <v>69</v>
      </c>
      <c r="P27" s="2">
        <v>73</v>
      </c>
      <c r="Q27" s="2">
        <v>74</v>
      </c>
      <c r="R27" s="5">
        <f>SUM(M26:M27)/SUM(K26:K27)</f>
        <v>0.72549019607843135</v>
      </c>
      <c r="T27" s="2" t="s">
        <v>22</v>
      </c>
      <c r="U27" s="3">
        <v>44166</v>
      </c>
      <c r="V27" s="5">
        <f t="shared" si="8"/>
        <v>0.45533333333333331</v>
      </c>
      <c r="W27" s="5">
        <f t="shared" si="9"/>
        <v>0.64280750521195273</v>
      </c>
      <c r="X27" s="5">
        <f t="shared" si="10"/>
        <v>0.64144271570014144</v>
      </c>
      <c r="Y27" s="5">
        <f t="shared" si="11"/>
        <v>0.66666666666666663</v>
      </c>
      <c r="Z27" s="5">
        <f t="shared" si="12"/>
        <v>0.8</v>
      </c>
      <c r="AA27" s="5">
        <f t="shared" si="13"/>
        <v>0.18747417187861942</v>
      </c>
      <c r="AB27" s="5">
        <f t="shared" si="14"/>
        <v>0.21133333333333332</v>
      </c>
    </row>
    <row r="28" spans="2:28" ht="20.25" thickTop="1" thickBot="1">
      <c r="B28" s="2" t="s">
        <v>17</v>
      </c>
      <c r="C28" s="3">
        <v>43891</v>
      </c>
      <c r="D28" s="4">
        <v>0.5091</v>
      </c>
      <c r="E28" s="4">
        <v>0.56359999999999999</v>
      </c>
      <c r="F28" s="4">
        <v>0.61819999999999997</v>
      </c>
      <c r="G28" s="4">
        <v>0.69089999999999996</v>
      </c>
      <c r="H28" s="4">
        <v>0.69089999999999996</v>
      </c>
      <c r="I28" s="4">
        <v>0.71819999999999995</v>
      </c>
      <c r="J28" s="2"/>
      <c r="K28" s="2">
        <v>110</v>
      </c>
      <c r="L28" s="2">
        <v>56</v>
      </c>
      <c r="M28" s="2">
        <v>62</v>
      </c>
      <c r="N28" s="2">
        <v>68</v>
      </c>
      <c r="O28" s="2">
        <v>76</v>
      </c>
      <c r="P28" s="2">
        <v>76</v>
      </c>
      <c r="Q28" s="2">
        <v>79</v>
      </c>
      <c r="R28" s="5">
        <f t="shared" si="7"/>
        <v>0.64150943396226412</v>
      </c>
    </row>
    <row r="29" spans="2:28" ht="20.25" thickTop="1" thickBot="1">
      <c r="B29" s="2" t="s">
        <v>17</v>
      </c>
      <c r="C29" s="3">
        <v>43922</v>
      </c>
      <c r="D29" s="4">
        <v>0.5</v>
      </c>
      <c r="E29" s="4">
        <v>0.69569999999999999</v>
      </c>
      <c r="F29" s="4">
        <v>0.76090000000000002</v>
      </c>
      <c r="G29" s="4">
        <v>0.78259999999999996</v>
      </c>
      <c r="H29" s="4">
        <v>0.82609999999999995</v>
      </c>
      <c r="I29" s="4">
        <v>0.86960000000000004</v>
      </c>
      <c r="J29" s="2"/>
      <c r="K29" s="2">
        <v>46</v>
      </c>
      <c r="L29" s="2">
        <v>23</v>
      </c>
      <c r="M29" s="2">
        <v>32</v>
      </c>
      <c r="N29" s="2">
        <v>35</v>
      </c>
      <c r="O29" s="2">
        <v>36</v>
      </c>
      <c r="P29" s="2">
        <v>38</v>
      </c>
      <c r="Q29" s="2">
        <v>40</v>
      </c>
      <c r="R29" s="5">
        <f t="shared" si="7"/>
        <v>0.64541832669322707</v>
      </c>
    </row>
    <row r="30" spans="2:28" ht="20.25" thickTop="1" thickBot="1">
      <c r="B30" s="2" t="s">
        <v>17</v>
      </c>
      <c r="C30" s="3">
        <v>43952</v>
      </c>
      <c r="D30" s="4">
        <v>0.64710000000000001</v>
      </c>
      <c r="E30" s="4">
        <v>0.64710000000000001</v>
      </c>
      <c r="F30" s="4">
        <v>0.70589999999999997</v>
      </c>
      <c r="G30" s="4">
        <v>0.76470000000000005</v>
      </c>
      <c r="H30" s="4">
        <v>0.82350000000000001</v>
      </c>
      <c r="I30" s="4">
        <v>0.82350000000000001</v>
      </c>
      <c r="J30" s="2"/>
      <c r="K30" s="2">
        <v>34</v>
      </c>
      <c r="L30" s="2">
        <v>22</v>
      </c>
      <c r="M30" s="2">
        <v>22</v>
      </c>
      <c r="N30" s="2">
        <v>24</v>
      </c>
      <c r="O30" s="2">
        <v>26</v>
      </c>
      <c r="P30" s="2">
        <v>28</v>
      </c>
      <c r="Q30" s="2">
        <v>28</v>
      </c>
      <c r="R30" s="5">
        <f t="shared" si="7"/>
        <v>0.61052631578947369</v>
      </c>
    </row>
    <row r="31" spans="2:28" ht="20.25" thickTop="1" thickBot="1">
      <c r="B31" s="2" t="s">
        <v>17</v>
      </c>
      <c r="C31" s="3">
        <v>43983</v>
      </c>
      <c r="D31" s="4">
        <v>0.64</v>
      </c>
      <c r="E31" s="4">
        <v>0.74</v>
      </c>
      <c r="F31" s="4">
        <v>0.76</v>
      </c>
      <c r="G31" s="4">
        <v>0.8</v>
      </c>
      <c r="H31" s="4">
        <v>0.8</v>
      </c>
      <c r="I31" s="4">
        <v>0.8</v>
      </c>
      <c r="J31" s="2"/>
      <c r="K31" s="2">
        <v>50</v>
      </c>
      <c r="L31" s="2">
        <v>32</v>
      </c>
      <c r="M31" s="2">
        <v>37</v>
      </c>
      <c r="N31" s="2">
        <v>38</v>
      </c>
      <c r="O31" s="2">
        <v>40</v>
      </c>
      <c r="P31" s="2">
        <v>40</v>
      </c>
      <c r="Q31" s="2">
        <v>40</v>
      </c>
      <c r="R31" s="5">
        <f t="shared" si="7"/>
        <v>0.7</v>
      </c>
    </row>
    <row r="32" spans="2:28" ht="20.25" thickTop="1" thickBot="1">
      <c r="B32" s="2" t="s">
        <v>17</v>
      </c>
      <c r="C32" s="3">
        <v>44013</v>
      </c>
      <c r="D32" s="4">
        <v>0.56000000000000005</v>
      </c>
      <c r="E32" s="4">
        <v>0.64</v>
      </c>
      <c r="F32" s="4">
        <v>0.68</v>
      </c>
      <c r="G32" s="4">
        <v>0.76</v>
      </c>
      <c r="H32" s="4">
        <v>0.8</v>
      </c>
      <c r="I32" s="4">
        <v>0.84</v>
      </c>
      <c r="J32" s="2"/>
      <c r="K32" s="2">
        <v>25</v>
      </c>
      <c r="L32" s="2">
        <v>14</v>
      </c>
      <c r="M32" s="2">
        <v>16</v>
      </c>
      <c r="N32" s="2">
        <v>17</v>
      </c>
      <c r="O32" s="2">
        <v>19</v>
      </c>
      <c r="P32" s="2">
        <v>20</v>
      </c>
      <c r="Q32" s="2">
        <v>21</v>
      </c>
      <c r="R32" s="5">
        <f t="shared" si="7"/>
        <v>0.68807339449541283</v>
      </c>
    </row>
    <row r="33" spans="2:18" ht="20.25" thickTop="1" thickBot="1">
      <c r="B33" s="2" t="s">
        <v>17</v>
      </c>
      <c r="C33" s="3">
        <v>44044</v>
      </c>
      <c r="D33" s="4">
        <v>0.57579999999999998</v>
      </c>
      <c r="E33" s="4">
        <v>0.57579999999999998</v>
      </c>
      <c r="F33" s="4">
        <v>0.63639999999999997</v>
      </c>
      <c r="G33" s="4">
        <v>0.69699999999999995</v>
      </c>
      <c r="H33" s="4">
        <v>0.69699999999999995</v>
      </c>
      <c r="I33" s="4">
        <v>0.69699999999999995</v>
      </c>
      <c r="J33" s="2"/>
      <c r="K33" s="2">
        <v>33</v>
      </c>
      <c r="L33" s="2">
        <v>19</v>
      </c>
      <c r="M33" s="2">
        <v>19</v>
      </c>
      <c r="N33" s="2">
        <v>21</v>
      </c>
      <c r="O33" s="2">
        <v>23</v>
      </c>
      <c r="P33" s="2">
        <v>23</v>
      </c>
      <c r="Q33" s="2">
        <v>23</v>
      </c>
      <c r="R33" s="5">
        <f t="shared" si="7"/>
        <v>0.66666666666666663</v>
      </c>
    </row>
    <row r="34" spans="2:18" ht="20.25" thickTop="1" thickBot="1">
      <c r="B34" s="2" t="s">
        <v>17</v>
      </c>
      <c r="C34" s="3">
        <v>44075</v>
      </c>
      <c r="D34" s="4">
        <v>0.57140000000000002</v>
      </c>
      <c r="E34" s="4">
        <v>0.67859999999999998</v>
      </c>
      <c r="F34" s="4">
        <v>0.71430000000000005</v>
      </c>
      <c r="G34" s="4">
        <v>0.75</v>
      </c>
      <c r="H34" s="4">
        <v>0.75</v>
      </c>
      <c r="I34" s="4">
        <v>0.75</v>
      </c>
      <c r="J34" s="2"/>
      <c r="K34" s="2">
        <v>28</v>
      </c>
      <c r="L34" s="2">
        <v>16</v>
      </c>
      <c r="M34" s="2">
        <v>19</v>
      </c>
      <c r="N34" s="2">
        <v>20</v>
      </c>
      <c r="O34" s="2">
        <v>21</v>
      </c>
      <c r="P34" s="2">
        <v>21</v>
      </c>
      <c r="Q34" s="2">
        <v>21</v>
      </c>
      <c r="R34" s="5">
        <f t="shared" si="7"/>
        <v>0.62790697674418605</v>
      </c>
    </row>
    <row r="35" spans="2:18" ht="20.25" thickTop="1" thickBot="1">
      <c r="B35" s="2" t="s">
        <v>17</v>
      </c>
      <c r="C35" s="3">
        <v>44105</v>
      </c>
      <c r="D35" s="4">
        <v>0.2727</v>
      </c>
      <c r="E35" s="4">
        <v>0.36359999999999998</v>
      </c>
      <c r="F35" s="4">
        <v>0.45450000000000002</v>
      </c>
      <c r="G35" s="4">
        <v>0.45450000000000002</v>
      </c>
      <c r="H35" s="4">
        <v>0.45450000000000002</v>
      </c>
      <c r="I35" s="4">
        <v>0.45450000000000002</v>
      </c>
      <c r="J35" s="2"/>
      <c r="K35" s="2">
        <v>11</v>
      </c>
      <c r="L35" s="2">
        <v>3</v>
      </c>
      <c r="M35" s="2">
        <v>4</v>
      </c>
      <c r="N35" s="2">
        <v>5</v>
      </c>
      <c r="O35" s="2">
        <v>5</v>
      </c>
      <c r="P35" s="2">
        <v>5</v>
      </c>
      <c r="Q35" s="2">
        <v>5</v>
      </c>
      <c r="R35" s="5">
        <f t="shared" si="7"/>
        <v>0.58333333333333337</v>
      </c>
    </row>
    <row r="36" spans="2:18" ht="20.25" thickTop="1" thickBot="1">
      <c r="B36" s="2" t="s">
        <v>17</v>
      </c>
      <c r="C36" s="3">
        <v>44136</v>
      </c>
      <c r="D36" s="4">
        <v>0.5</v>
      </c>
      <c r="E36" s="4">
        <v>0.75</v>
      </c>
      <c r="F36" s="4">
        <v>0.75</v>
      </c>
      <c r="G36" s="4">
        <v>0.75</v>
      </c>
      <c r="H36" s="4">
        <v>0.75</v>
      </c>
      <c r="I36" s="4">
        <v>0.75</v>
      </c>
      <c r="J36" s="2"/>
      <c r="K36" s="2">
        <v>4</v>
      </c>
      <c r="L36" s="2">
        <v>2</v>
      </c>
      <c r="M36" s="2">
        <v>3</v>
      </c>
      <c r="N36" s="2">
        <v>3</v>
      </c>
      <c r="O36" s="2">
        <v>3</v>
      </c>
      <c r="P36" s="2">
        <v>3</v>
      </c>
      <c r="Q36" s="2">
        <v>3</v>
      </c>
      <c r="R36" s="5">
        <f t="shared" si="7"/>
        <v>0.60465116279069764</v>
      </c>
    </row>
    <row r="37" spans="2:18" ht="20.25" thickTop="1" thickBot="1">
      <c r="B37" s="2" t="s">
        <v>17</v>
      </c>
      <c r="C37" s="3">
        <v>44166</v>
      </c>
      <c r="D37" s="4"/>
      <c r="E37" s="4"/>
      <c r="F37" s="4"/>
      <c r="G37" s="4"/>
      <c r="H37" s="4"/>
      <c r="I37" s="4"/>
      <c r="J37" s="2"/>
      <c r="K37" s="2"/>
      <c r="L37" s="2"/>
      <c r="M37" s="2"/>
      <c r="N37" s="2"/>
      <c r="O37" s="2"/>
      <c r="P37" s="2"/>
      <c r="Q37" s="2"/>
      <c r="R37" s="5">
        <f t="shared" si="7"/>
        <v>0.46666666666666667</v>
      </c>
    </row>
    <row r="38" spans="2:18" ht="20.25" thickTop="1" thickBot="1">
      <c r="B38" s="2" t="s">
        <v>18</v>
      </c>
      <c r="C38" s="3">
        <v>43831</v>
      </c>
      <c r="D38" s="4">
        <v>0.75</v>
      </c>
      <c r="E38" s="4">
        <v>0.75</v>
      </c>
      <c r="F38" s="4">
        <v>0.75</v>
      </c>
      <c r="G38" s="4">
        <v>0.75</v>
      </c>
      <c r="H38" s="4">
        <v>0.75</v>
      </c>
      <c r="I38" s="4">
        <v>0.75</v>
      </c>
      <c r="J38" s="2"/>
      <c r="K38" s="2">
        <v>4</v>
      </c>
      <c r="L38" s="2">
        <v>3</v>
      </c>
      <c r="M38" s="2">
        <v>3</v>
      </c>
      <c r="N38" s="2">
        <v>3</v>
      </c>
      <c r="O38" s="2">
        <v>3</v>
      </c>
      <c r="P38" s="2">
        <v>3</v>
      </c>
      <c r="Q38" s="2">
        <v>3</v>
      </c>
      <c r="R38" s="5">
        <f>SUM(M38:M38)/SUM(K38:K38)</f>
        <v>0.75</v>
      </c>
    </row>
    <row r="39" spans="2:18" ht="20.25" thickTop="1" thickBot="1">
      <c r="B39" s="2" t="s">
        <v>18</v>
      </c>
      <c r="C39" s="3">
        <v>43862</v>
      </c>
      <c r="D39" s="4">
        <v>0.57889999999999997</v>
      </c>
      <c r="E39" s="4">
        <v>0.60529999999999995</v>
      </c>
      <c r="F39" s="4">
        <v>0.63160000000000005</v>
      </c>
      <c r="G39" s="4">
        <v>0.68420000000000003</v>
      </c>
      <c r="H39" s="4">
        <v>0.73680000000000001</v>
      </c>
      <c r="I39" s="4">
        <v>0.73680000000000001</v>
      </c>
      <c r="J39" s="2"/>
      <c r="K39" s="2">
        <v>38</v>
      </c>
      <c r="L39" s="2">
        <v>22</v>
      </c>
      <c r="M39" s="2">
        <v>23</v>
      </c>
      <c r="N39" s="2">
        <v>24</v>
      </c>
      <c r="O39" s="2">
        <v>26</v>
      </c>
      <c r="P39" s="2">
        <v>28</v>
      </c>
      <c r="Q39" s="2">
        <v>28</v>
      </c>
      <c r="R39" s="5">
        <f>SUM(M38:M39)/SUM(K38:K39)</f>
        <v>0.61904761904761907</v>
      </c>
    </row>
    <row r="40" spans="2:18" ht="20.25" customHeight="1" thickTop="1" thickBot="1">
      <c r="B40" s="2" t="s">
        <v>18</v>
      </c>
      <c r="C40" s="3">
        <v>43891</v>
      </c>
      <c r="D40" s="4">
        <v>0.39579999999999999</v>
      </c>
      <c r="E40" s="4">
        <v>0.45829999999999999</v>
      </c>
      <c r="F40" s="4">
        <v>0.54169999999999996</v>
      </c>
      <c r="G40" s="4">
        <v>0.625</v>
      </c>
      <c r="H40" s="4">
        <v>0.64580000000000004</v>
      </c>
      <c r="I40" s="4">
        <v>0.64580000000000004</v>
      </c>
      <c r="J40" s="2"/>
      <c r="K40" s="2">
        <v>48</v>
      </c>
      <c r="L40" s="2">
        <v>19</v>
      </c>
      <c r="M40" s="2">
        <v>22</v>
      </c>
      <c r="N40" s="2">
        <v>26</v>
      </c>
      <c r="O40" s="2">
        <v>30</v>
      </c>
      <c r="P40" s="2">
        <v>31</v>
      </c>
      <c r="Q40" s="2">
        <v>31</v>
      </c>
      <c r="R40" s="5">
        <f t="shared" si="7"/>
        <v>0.53333333333333333</v>
      </c>
    </row>
    <row r="41" spans="2:18" ht="20.25" thickTop="1" thickBot="1">
      <c r="B41" s="2" t="s">
        <v>18</v>
      </c>
      <c r="C41" s="3">
        <v>43922</v>
      </c>
      <c r="D41" s="4">
        <v>0.5484</v>
      </c>
      <c r="E41" s="4">
        <v>0.5806</v>
      </c>
      <c r="F41" s="4">
        <v>0.7097</v>
      </c>
      <c r="G41" s="4">
        <v>0.7097</v>
      </c>
      <c r="H41" s="4">
        <v>0.7419</v>
      </c>
      <c r="I41" s="4">
        <v>0.7742</v>
      </c>
      <c r="J41" s="2"/>
      <c r="K41" s="2">
        <v>31</v>
      </c>
      <c r="L41" s="2">
        <v>17</v>
      </c>
      <c r="M41" s="2">
        <v>18</v>
      </c>
      <c r="N41" s="2">
        <v>22</v>
      </c>
      <c r="O41" s="2">
        <v>22</v>
      </c>
      <c r="P41" s="2">
        <v>23</v>
      </c>
      <c r="Q41" s="2">
        <v>24</v>
      </c>
      <c r="R41" s="5">
        <f t="shared" si="7"/>
        <v>0.53846153846153844</v>
      </c>
    </row>
    <row r="42" spans="2:18" ht="20.25" thickTop="1" thickBot="1">
      <c r="B42" s="2" t="s">
        <v>18</v>
      </c>
      <c r="C42" s="3">
        <v>43952</v>
      </c>
      <c r="D42" s="4">
        <v>0.61539999999999995</v>
      </c>
      <c r="E42" s="4">
        <v>0.76919999999999999</v>
      </c>
      <c r="F42" s="4">
        <v>0.84619999999999995</v>
      </c>
      <c r="G42" s="4">
        <v>0.84619999999999995</v>
      </c>
      <c r="H42" s="4">
        <v>0.84619999999999995</v>
      </c>
      <c r="I42" s="4">
        <v>0.84619999999999995</v>
      </c>
      <c r="J42" s="2"/>
      <c r="K42" s="2">
        <v>13</v>
      </c>
      <c r="L42" s="2">
        <v>8</v>
      </c>
      <c r="M42" s="2">
        <v>10</v>
      </c>
      <c r="N42" s="2">
        <v>11</v>
      </c>
      <c r="O42" s="2">
        <v>11</v>
      </c>
      <c r="P42" s="2">
        <v>11</v>
      </c>
      <c r="Q42" s="2">
        <v>11</v>
      </c>
      <c r="R42" s="5">
        <f t="shared" si="7"/>
        <v>0.54347826086956519</v>
      </c>
    </row>
    <row r="43" spans="2:18" ht="20.25" thickTop="1" thickBot="1">
      <c r="B43" s="2" t="s">
        <v>18</v>
      </c>
      <c r="C43" s="3">
        <v>43983</v>
      </c>
      <c r="D43" s="4">
        <v>0.45450000000000002</v>
      </c>
      <c r="E43" s="4">
        <v>0.63639999999999997</v>
      </c>
      <c r="F43" s="4">
        <v>0.63639999999999997</v>
      </c>
      <c r="G43" s="4">
        <v>0.72729999999999995</v>
      </c>
      <c r="H43" s="4">
        <v>0.81820000000000004</v>
      </c>
      <c r="I43" s="4">
        <v>0.90910000000000002</v>
      </c>
      <c r="J43" s="2"/>
      <c r="K43" s="2">
        <v>11</v>
      </c>
      <c r="L43" s="2">
        <v>5</v>
      </c>
      <c r="M43" s="2">
        <v>7</v>
      </c>
      <c r="N43" s="2">
        <v>7</v>
      </c>
      <c r="O43" s="2">
        <v>8</v>
      </c>
      <c r="P43" s="2">
        <v>9</v>
      </c>
      <c r="Q43" s="2">
        <v>10</v>
      </c>
      <c r="R43" s="5">
        <f t="shared" si="7"/>
        <v>0.63636363636363635</v>
      </c>
    </row>
    <row r="44" spans="2:18" ht="20.25" thickTop="1" thickBot="1">
      <c r="B44" s="2" t="s">
        <v>18</v>
      </c>
      <c r="C44" s="3">
        <v>44013</v>
      </c>
      <c r="D44" s="4">
        <v>0.66669999999999996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2"/>
      <c r="K44" s="2">
        <v>3</v>
      </c>
      <c r="L44" s="2">
        <v>2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5">
        <f t="shared" si="7"/>
        <v>0.7407407407407407</v>
      </c>
    </row>
    <row r="45" spans="2:18" ht="20.25" thickTop="1" thickBot="1">
      <c r="B45" s="2" t="s">
        <v>18</v>
      </c>
      <c r="C45" s="3">
        <v>44044</v>
      </c>
      <c r="D45" s="4">
        <v>0.6</v>
      </c>
      <c r="E45" s="4">
        <v>0.7</v>
      </c>
      <c r="F45" s="4">
        <v>0.8</v>
      </c>
      <c r="G45" s="4">
        <v>0.9</v>
      </c>
      <c r="H45" s="4">
        <v>0.9</v>
      </c>
      <c r="I45" s="4">
        <v>0.9</v>
      </c>
      <c r="J45" s="2"/>
      <c r="K45" s="2">
        <v>10</v>
      </c>
      <c r="L45" s="2">
        <v>6</v>
      </c>
      <c r="M45" s="2">
        <v>7</v>
      </c>
      <c r="N45" s="2">
        <v>8</v>
      </c>
      <c r="O45" s="2">
        <v>9</v>
      </c>
      <c r="P45" s="2">
        <v>9</v>
      </c>
      <c r="Q45" s="2">
        <v>9</v>
      </c>
      <c r="R45" s="5">
        <f t="shared" si="7"/>
        <v>0.70833333333333337</v>
      </c>
    </row>
    <row r="46" spans="2:18" ht="20.25" thickTop="1" thickBot="1">
      <c r="B46" s="2" t="s">
        <v>18</v>
      </c>
      <c r="C46" s="3">
        <v>44075</v>
      </c>
      <c r="D46" s="4">
        <v>0.5</v>
      </c>
      <c r="E46" s="4">
        <v>0.5</v>
      </c>
      <c r="F46" s="4">
        <v>0.5</v>
      </c>
      <c r="G46" s="4">
        <v>0.625</v>
      </c>
      <c r="H46" s="4">
        <v>0.625</v>
      </c>
      <c r="I46" s="4">
        <v>0.625</v>
      </c>
      <c r="J46" s="2"/>
      <c r="K46" s="2">
        <v>8</v>
      </c>
      <c r="L46" s="2">
        <v>4</v>
      </c>
      <c r="M46" s="2">
        <v>4</v>
      </c>
      <c r="N46" s="2">
        <v>4</v>
      </c>
      <c r="O46" s="2">
        <v>5</v>
      </c>
      <c r="P46" s="2">
        <v>5</v>
      </c>
      <c r="Q46" s="2">
        <v>5</v>
      </c>
      <c r="R46" s="5">
        <f t="shared" si="7"/>
        <v>0.66666666666666663</v>
      </c>
    </row>
    <row r="47" spans="2:18" ht="20.25" thickTop="1" thickBot="1">
      <c r="B47" s="2" t="s">
        <v>18</v>
      </c>
      <c r="C47" s="3">
        <v>44105</v>
      </c>
      <c r="D47" s="4">
        <v>0.875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2"/>
      <c r="K47" s="2">
        <v>8</v>
      </c>
      <c r="L47" s="2">
        <v>7</v>
      </c>
      <c r="M47" s="2">
        <v>8</v>
      </c>
      <c r="N47" s="2">
        <v>8</v>
      </c>
      <c r="O47" s="2">
        <v>8</v>
      </c>
      <c r="P47" s="2">
        <v>8</v>
      </c>
      <c r="Q47" s="2">
        <v>8</v>
      </c>
      <c r="R47" s="5">
        <f t="shared" si="7"/>
        <v>0.73076923076923073</v>
      </c>
    </row>
    <row r="48" spans="2:18" ht="20.25" thickTop="1" thickBot="1">
      <c r="B48" s="2" t="s">
        <v>18</v>
      </c>
      <c r="C48" s="3">
        <v>44136</v>
      </c>
      <c r="D48" s="4"/>
      <c r="E48" s="4"/>
      <c r="F48" s="4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5">
        <f t="shared" si="7"/>
        <v>0.75</v>
      </c>
    </row>
    <row r="49" spans="2:18" ht="20.25" thickTop="1" thickBot="1">
      <c r="B49" s="2" t="s">
        <v>18</v>
      </c>
      <c r="C49" s="3">
        <v>44166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2"/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5">
        <f t="shared" si="7"/>
        <v>0.8</v>
      </c>
    </row>
    <row r="50" spans="2:18" ht="20.25" thickTop="1" thickBot="1">
      <c r="B50" s="2" t="s">
        <v>37</v>
      </c>
      <c r="C50" s="3">
        <v>43831</v>
      </c>
      <c r="D50" s="4">
        <f>L50/$K50</f>
        <v>0.58413461538461542</v>
      </c>
      <c r="E50" s="4">
        <f t="shared" ref="E50:I61" si="15">M50/$K50</f>
        <v>0.65745192307692313</v>
      </c>
      <c r="F50" s="4">
        <f t="shared" si="15"/>
        <v>0.67307692307692313</v>
      </c>
      <c r="G50" s="4">
        <f t="shared" si="15"/>
        <v>0.68149038461538458</v>
      </c>
      <c r="H50" s="4">
        <f t="shared" si="15"/>
        <v>0.69230769230769229</v>
      </c>
      <c r="I50" s="4">
        <f t="shared" si="15"/>
        <v>0.703125</v>
      </c>
      <c r="J50" s="2"/>
      <c r="K50" s="2">
        <f>K14+K26+K38</f>
        <v>832</v>
      </c>
      <c r="L50" s="2">
        <f t="shared" ref="L50:Q50" si="16">L14+L26+L38</f>
        <v>486</v>
      </c>
      <c r="M50" s="2">
        <f t="shared" si="16"/>
        <v>547</v>
      </c>
      <c r="N50" s="2">
        <f t="shared" si="16"/>
        <v>560</v>
      </c>
      <c r="O50" s="2">
        <f t="shared" si="16"/>
        <v>567</v>
      </c>
      <c r="P50" s="2">
        <f t="shared" si="16"/>
        <v>576</v>
      </c>
      <c r="Q50" s="2">
        <f t="shared" si="16"/>
        <v>585</v>
      </c>
      <c r="R50" s="5">
        <f>SUM(M50:M50)/SUM(K50:K50)</f>
        <v>0.65745192307692313</v>
      </c>
    </row>
    <row r="51" spans="2:18" ht="20.25" thickTop="1" thickBot="1">
      <c r="B51" s="2" t="s">
        <v>37</v>
      </c>
      <c r="C51" s="3">
        <v>43862</v>
      </c>
      <c r="D51" s="4">
        <f t="shared" ref="D51:D61" si="17">L51/$K51</f>
        <v>0.55726256983240219</v>
      </c>
      <c r="E51" s="4">
        <f t="shared" si="15"/>
        <v>0.6061452513966481</v>
      </c>
      <c r="F51" s="4">
        <f t="shared" si="15"/>
        <v>0.61033519553072624</v>
      </c>
      <c r="G51" s="4">
        <f t="shared" si="15"/>
        <v>0.63966480446927376</v>
      </c>
      <c r="H51" s="4">
        <f t="shared" si="15"/>
        <v>0.67178770949720668</v>
      </c>
      <c r="I51" s="4">
        <f t="shared" si="15"/>
        <v>0.69972067039106145</v>
      </c>
      <c r="J51" s="2"/>
      <c r="K51" s="2">
        <f t="shared" ref="K51:Q61" si="18">K15+K27+K39</f>
        <v>716</v>
      </c>
      <c r="L51" s="2">
        <f t="shared" si="18"/>
        <v>399</v>
      </c>
      <c r="M51" s="2">
        <f t="shared" si="18"/>
        <v>434</v>
      </c>
      <c r="N51" s="2">
        <f t="shared" si="18"/>
        <v>437</v>
      </c>
      <c r="O51" s="2">
        <f t="shared" si="18"/>
        <v>458</v>
      </c>
      <c r="P51" s="2">
        <f t="shared" si="18"/>
        <v>481</v>
      </c>
      <c r="Q51" s="2">
        <f t="shared" si="18"/>
        <v>501</v>
      </c>
      <c r="R51" s="5">
        <f>SUM(M50:M51)/SUM(K50:K51)</f>
        <v>0.63372093023255816</v>
      </c>
    </row>
    <row r="52" spans="2:18" ht="20.25" thickTop="1" thickBot="1">
      <c r="B52" s="2" t="s">
        <v>37</v>
      </c>
      <c r="C52" s="3">
        <v>43891</v>
      </c>
      <c r="D52" s="4">
        <f t="shared" si="17"/>
        <v>0.46879150066401065</v>
      </c>
      <c r="E52" s="4">
        <f t="shared" si="15"/>
        <v>0.50996015936254979</v>
      </c>
      <c r="F52" s="4">
        <f t="shared" si="15"/>
        <v>0.55644090305444882</v>
      </c>
      <c r="G52" s="4">
        <f t="shared" si="15"/>
        <v>0.60823373173970785</v>
      </c>
      <c r="H52" s="4">
        <f t="shared" si="15"/>
        <v>0.63612217795484727</v>
      </c>
      <c r="I52" s="4">
        <f t="shared" si="15"/>
        <v>0.66268260292164671</v>
      </c>
      <c r="J52" s="2"/>
      <c r="K52" s="2">
        <f t="shared" si="18"/>
        <v>753</v>
      </c>
      <c r="L52" s="2">
        <f t="shared" si="18"/>
        <v>353</v>
      </c>
      <c r="M52" s="2">
        <f t="shared" si="18"/>
        <v>384</v>
      </c>
      <c r="N52" s="2">
        <f t="shared" si="18"/>
        <v>419</v>
      </c>
      <c r="O52" s="2">
        <f t="shared" si="18"/>
        <v>458</v>
      </c>
      <c r="P52" s="2">
        <f t="shared" si="18"/>
        <v>479</v>
      </c>
      <c r="Q52" s="2">
        <f t="shared" si="18"/>
        <v>499</v>
      </c>
      <c r="R52" s="5">
        <f t="shared" ref="R52:R61" si="19">SUM(M50:M52)/SUM(K50:K52)</f>
        <v>0.59322033898305082</v>
      </c>
    </row>
    <row r="53" spans="2:18" ht="20.25" thickTop="1" thickBot="1">
      <c r="B53" s="2" t="s">
        <v>37</v>
      </c>
      <c r="C53" s="3">
        <v>43922</v>
      </c>
      <c r="D53" s="4">
        <f t="shared" si="17"/>
        <v>0.41910331384015592</v>
      </c>
      <c r="E53" s="4">
        <f t="shared" si="15"/>
        <v>0.53021442495126703</v>
      </c>
      <c r="F53" s="4">
        <f t="shared" si="15"/>
        <v>0.59844054580896688</v>
      </c>
      <c r="G53" s="4">
        <f t="shared" si="15"/>
        <v>0.62962962962962965</v>
      </c>
      <c r="H53" s="4">
        <f t="shared" si="15"/>
        <v>0.67251461988304095</v>
      </c>
      <c r="I53" s="4">
        <f t="shared" si="15"/>
        <v>0.70760233918128657</v>
      </c>
      <c r="J53" s="2"/>
      <c r="K53" s="2">
        <f t="shared" si="18"/>
        <v>513</v>
      </c>
      <c r="L53" s="2">
        <f t="shared" si="18"/>
        <v>215</v>
      </c>
      <c r="M53" s="2">
        <f t="shared" si="18"/>
        <v>272</v>
      </c>
      <c r="N53" s="2">
        <f t="shared" si="18"/>
        <v>307</v>
      </c>
      <c r="O53" s="2">
        <f t="shared" si="18"/>
        <v>323</v>
      </c>
      <c r="P53" s="2">
        <f t="shared" si="18"/>
        <v>345</v>
      </c>
      <c r="Q53" s="2">
        <f t="shared" si="18"/>
        <v>363</v>
      </c>
      <c r="R53" s="5">
        <f t="shared" si="19"/>
        <v>0.54994954591321898</v>
      </c>
    </row>
    <row r="54" spans="2:18" ht="20.25" thickTop="1" thickBot="1">
      <c r="B54" s="2" t="s">
        <v>37</v>
      </c>
      <c r="C54" s="3">
        <v>43952</v>
      </c>
      <c r="D54" s="4">
        <f t="shared" si="17"/>
        <v>0.52785145888594165</v>
      </c>
      <c r="E54" s="4">
        <f t="shared" si="15"/>
        <v>0.60212201591511938</v>
      </c>
      <c r="F54" s="4">
        <f t="shared" si="15"/>
        <v>0.67374005305039786</v>
      </c>
      <c r="G54" s="4">
        <f t="shared" si="15"/>
        <v>0.73209549071618041</v>
      </c>
      <c r="H54" s="4">
        <f t="shared" si="15"/>
        <v>0.75596816976127323</v>
      </c>
      <c r="I54" s="4">
        <f t="shared" si="15"/>
        <v>0.7824933687002652</v>
      </c>
      <c r="J54" s="2"/>
      <c r="K54" s="2">
        <f t="shared" si="18"/>
        <v>377</v>
      </c>
      <c r="L54" s="2">
        <f t="shared" si="18"/>
        <v>199</v>
      </c>
      <c r="M54" s="2">
        <f t="shared" si="18"/>
        <v>227</v>
      </c>
      <c r="N54" s="2">
        <f t="shared" si="18"/>
        <v>254</v>
      </c>
      <c r="O54" s="2">
        <f t="shared" si="18"/>
        <v>276</v>
      </c>
      <c r="P54" s="2">
        <f t="shared" si="18"/>
        <v>285</v>
      </c>
      <c r="Q54" s="2">
        <f t="shared" si="18"/>
        <v>295</v>
      </c>
      <c r="R54" s="5">
        <f t="shared" si="19"/>
        <v>0.53743152769324409</v>
      </c>
    </row>
    <row r="55" spans="2:18" ht="20.25" thickTop="1" thickBot="1">
      <c r="B55" s="2" t="s">
        <v>37</v>
      </c>
      <c r="C55" s="3">
        <v>43983</v>
      </c>
      <c r="D55" s="4">
        <f t="shared" si="17"/>
        <v>0.49876543209876545</v>
      </c>
      <c r="E55" s="4">
        <f t="shared" si="15"/>
        <v>0.59753086419753088</v>
      </c>
      <c r="F55" s="4">
        <f t="shared" si="15"/>
        <v>0.64197530864197527</v>
      </c>
      <c r="G55" s="4">
        <f t="shared" si="15"/>
        <v>0.68641975308641978</v>
      </c>
      <c r="H55" s="4">
        <f t="shared" si="15"/>
        <v>0.70370370370370372</v>
      </c>
      <c r="I55" s="4">
        <f t="shared" si="15"/>
        <v>0.74567901234567902</v>
      </c>
      <c r="J55" s="2"/>
      <c r="K55" s="2">
        <f t="shared" si="18"/>
        <v>405</v>
      </c>
      <c r="L55" s="2">
        <f t="shared" si="18"/>
        <v>202</v>
      </c>
      <c r="M55" s="2">
        <f t="shared" si="18"/>
        <v>242</v>
      </c>
      <c r="N55" s="2">
        <f t="shared" si="18"/>
        <v>260</v>
      </c>
      <c r="O55" s="2">
        <f t="shared" si="18"/>
        <v>278</v>
      </c>
      <c r="P55" s="2">
        <f t="shared" si="18"/>
        <v>285</v>
      </c>
      <c r="Q55" s="2">
        <f t="shared" si="18"/>
        <v>302</v>
      </c>
      <c r="R55" s="5">
        <f t="shared" si="19"/>
        <v>0.57220077220077215</v>
      </c>
    </row>
    <row r="56" spans="2:18" ht="20.25" thickTop="1" thickBot="1">
      <c r="B56" s="2" t="s">
        <v>37</v>
      </c>
      <c r="C56" s="3">
        <v>44013</v>
      </c>
      <c r="D56" s="4">
        <f t="shared" si="17"/>
        <v>0.49530516431924881</v>
      </c>
      <c r="E56" s="4">
        <f t="shared" si="15"/>
        <v>0.58685446009389675</v>
      </c>
      <c r="F56" s="4">
        <f t="shared" si="15"/>
        <v>0.64084507042253525</v>
      </c>
      <c r="G56" s="4">
        <f t="shared" si="15"/>
        <v>0.66431924882629112</v>
      </c>
      <c r="H56" s="4">
        <f t="shared" si="15"/>
        <v>0.68779342723004699</v>
      </c>
      <c r="I56" s="4">
        <f t="shared" si="15"/>
        <v>0.69483568075117375</v>
      </c>
      <c r="J56" s="2"/>
      <c r="K56" s="2">
        <f t="shared" si="18"/>
        <v>426</v>
      </c>
      <c r="L56" s="2">
        <f t="shared" si="18"/>
        <v>211</v>
      </c>
      <c r="M56" s="2">
        <f t="shared" si="18"/>
        <v>250</v>
      </c>
      <c r="N56" s="2">
        <f t="shared" si="18"/>
        <v>273</v>
      </c>
      <c r="O56" s="2">
        <f t="shared" si="18"/>
        <v>283</v>
      </c>
      <c r="P56" s="2">
        <f t="shared" si="18"/>
        <v>293</v>
      </c>
      <c r="Q56" s="2">
        <f t="shared" si="18"/>
        <v>296</v>
      </c>
      <c r="R56" s="5">
        <f t="shared" si="19"/>
        <v>0.5951986754966887</v>
      </c>
    </row>
    <row r="57" spans="2:18" ht="20.25" thickTop="1" thickBot="1">
      <c r="B57" s="2" t="s">
        <v>37</v>
      </c>
      <c r="C57" s="3">
        <v>44044</v>
      </c>
      <c r="D57" s="4">
        <f t="shared" si="17"/>
        <v>0.47863247863247865</v>
      </c>
      <c r="E57" s="4">
        <f t="shared" si="15"/>
        <v>0.54273504273504269</v>
      </c>
      <c r="F57" s="4">
        <f t="shared" si="15"/>
        <v>0.59401709401709402</v>
      </c>
      <c r="G57" s="4">
        <f t="shared" si="15"/>
        <v>0.61538461538461542</v>
      </c>
      <c r="H57" s="4">
        <f t="shared" si="15"/>
        <v>0.62820512820512819</v>
      </c>
      <c r="I57" s="4">
        <f t="shared" si="15"/>
        <v>0.62820512820512819</v>
      </c>
      <c r="J57" s="2"/>
      <c r="K57" s="2">
        <f t="shared" si="18"/>
        <v>468</v>
      </c>
      <c r="L57" s="2">
        <f t="shared" si="18"/>
        <v>224</v>
      </c>
      <c r="M57" s="2">
        <f t="shared" si="18"/>
        <v>254</v>
      </c>
      <c r="N57" s="2">
        <f t="shared" si="18"/>
        <v>278</v>
      </c>
      <c r="O57" s="2">
        <f t="shared" si="18"/>
        <v>288</v>
      </c>
      <c r="P57" s="2">
        <f t="shared" si="18"/>
        <v>294</v>
      </c>
      <c r="Q57" s="2">
        <f t="shared" si="18"/>
        <v>294</v>
      </c>
      <c r="R57" s="5">
        <f t="shared" si="19"/>
        <v>0.57428791377983068</v>
      </c>
    </row>
    <row r="58" spans="2:18" ht="20.25" thickTop="1" thickBot="1">
      <c r="B58" s="2" t="s">
        <v>37</v>
      </c>
      <c r="C58" s="3">
        <v>44075</v>
      </c>
      <c r="D58" s="4">
        <f t="shared" si="17"/>
        <v>0.47356828193832601</v>
      </c>
      <c r="E58" s="4">
        <f t="shared" si="15"/>
        <v>0.57929515418502198</v>
      </c>
      <c r="F58" s="4">
        <f t="shared" si="15"/>
        <v>0.63436123348017626</v>
      </c>
      <c r="G58" s="4">
        <f t="shared" si="15"/>
        <v>0.65859030837004406</v>
      </c>
      <c r="H58" s="4">
        <f t="shared" si="15"/>
        <v>0.66079295154185025</v>
      </c>
      <c r="I58" s="4">
        <f t="shared" si="15"/>
        <v>0.66079295154185025</v>
      </c>
      <c r="J58" s="2"/>
      <c r="K58" s="2">
        <f t="shared" si="18"/>
        <v>454</v>
      </c>
      <c r="L58" s="2">
        <f t="shared" si="18"/>
        <v>215</v>
      </c>
      <c r="M58" s="2">
        <f t="shared" si="18"/>
        <v>263</v>
      </c>
      <c r="N58" s="2">
        <f t="shared" si="18"/>
        <v>288</v>
      </c>
      <c r="O58" s="2">
        <f t="shared" si="18"/>
        <v>299</v>
      </c>
      <c r="P58" s="2">
        <f t="shared" si="18"/>
        <v>300</v>
      </c>
      <c r="Q58" s="2">
        <f t="shared" si="18"/>
        <v>300</v>
      </c>
      <c r="R58" s="5">
        <f t="shared" si="19"/>
        <v>0.56899109792284863</v>
      </c>
    </row>
    <row r="59" spans="2:18" ht="20.25" thickTop="1" thickBot="1">
      <c r="B59" s="2" t="s">
        <v>37</v>
      </c>
      <c r="C59" s="3">
        <v>44105</v>
      </c>
      <c r="D59" s="4">
        <f t="shared" si="17"/>
        <v>0.50904977375565608</v>
      </c>
      <c r="E59" s="4">
        <f t="shared" si="15"/>
        <v>0.60859728506787325</v>
      </c>
      <c r="F59" s="4">
        <f t="shared" si="15"/>
        <v>0.63800904977375561</v>
      </c>
      <c r="G59" s="4">
        <f t="shared" si="15"/>
        <v>0.63800904977375561</v>
      </c>
      <c r="H59" s="4">
        <f t="shared" si="15"/>
        <v>0.63800904977375561</v>
      </c>
      <c r="I59" s="4">
        <f t="shared" si="15"/>
        <v>0.63800904977375561</v>
      </c>
      <c r="J59" s="2"/>
      <c r="K59" s="2">
        <f t="shared" si="18"/>
        <v>442</v>
      </c>
      <c r="L59" s="2">
        <f t="shared" si="18"/>
        <v>225</v>
      </c>
      <c r="M59" s="2">
        <f t="shared" si="18"/>
        <v>269</v>
      </c>
      <c r="N59" s="2">
        <f t="shared" si="18"/>
        <v>282</v>
      </c>
      <c r="O59" s="2">
        <f t="shared" si="18"/>
        <v>282</v>
      </c>
      <c r="P59" s="2">
        <f t="shared" si="18"/>
        <v>282</v>
      </c>
      <c r="Q59" s="2">
        <f t="shared" si="18"/>
        <v>282</v>
      </c>
      <c r="R59" s="5">
        <f t="shared" si="19"/>
        <v>0.57624633431085048</v>
      </c>
    </row>
    <row r="60" spans="2:18" ht="20.25" thickTop="1" thickBot="1">
      <c r="B60" s="2" t="s">
        <v>37</v>
      </c>
      <c r="C60" s="3">
        <v>44136</v>
      </c>
      <c r="D60" s="4">
        <f t="shared" si="17"/>
        <v>0.47657841140529533</v>
      </c>
      <c r="E60" s="4">
        <f t="shared" si="15"/>
        <v>0.51731160896130346</v>
      </c>
      <c r="F60" s="4">
        <f t="shared" si="15"/>
        <v>0.51731160896130346</v>
      </c>
      <c r="G60" s="4">
        <f t="shared" si="15"/>
        <v>0.51731160896130346</v>
      </c>
      <c r="H60" s="4">
        <f t="shared" si="15"/>
        <v>0.51731160896130346</v>
      </c>
      <c r="I60" s="4">
        <f t="shared" si="15"/>
        <v>0.51731160896130346</v>
      </c>
      <c r="J60" s="2"/>
      <c r="K60" s="2">
        <f t="shared" si="18"/>
        <v>491</v>
      </c>
      <c r="L60" s="2">
        <f t="shared" si="18"/>
        <v>234</v>
      </c>
      <c r="M60" s="2">
        <f t="shared" si="18"/>
        <v>254</v>
      </c>
      <c r="N60" s="2">
        <f t="shared" si="18"/>
        <v>254</v>
      </c>
      <c r="O60" s="2">
        <f t="shared" si="18"/>
        <v>254</v>
      </c>
      <c r="P60" s="2">
        <f t="shared" si="18"/>
        <v>254</v>
      </c>
      <c r="Q60" s="2">
        <f t="shared" si="18"/>
        <v>254</v>
      </c>
      <c r="R60" s="5">
        <f t="shared" si="19"/>
        <v>0.56669069935111749</v>
      </c>
    </row>
    <row r="61" spans="2:18" ht="20.25" thickTop="1" thickBot="1">
      <c r="B61" s="2" t="s">
        <v>37</v>
      </c>
      <c r="C61" s="3">
        <v>44166</v>
      </c>
      <c r="D61" s="4">
        <f t="shared" si="17"/>
        <v>0.3932806324110672</v>
      </c>
      <c r="E61" s="4">
        <f t="shared" si="15"/>
        <v>0.3932806324110672</v>
      </c>
      <c r="F61" s="4">
        <f t="shared" si="15"/>
        <v>0.3932806324110672</v>
      </c>
      <c r="G61" s="4">
        <f t="shared" si="15"/>
        <v>0.3932806324110672</v>
      </c>
      <c r="H61" s="4">
        <f t="shared" si="15"/>
        <v>0.3932806324110672</v>
      </c>
      <c r="I61" s="4">
        <f t="shared" si="15"/>
        <v>0.3932806324110672</v>
      </c>
      <c r="J61" s="2"/>
      <c r="K61" s="2">
        <f t="shared" si="18"/>
        <v>506</v>
      </c>
      <c r="L61" s="2">
        <f t="shared" si="18"/>
        <v>199</v>
      </c>
      <c r="M61" s="2">
        <f t="shared" si="18"/>
        <v>199</v>
      </c>
      <c r="N61" s="2">
        <f t="shared" si="18"/>
        <v>199</v>
      </c>
      <c r="O61" s="2">
        <f t="shared" si="18"/>
        <v>199</v>
      </c>
      <c r="P61" s="2">
        <f t="shared" si="18"/>
        <v>199</v>
      </c>
      <c r="Q61" s="2">
        <f t="shared" si="18"/>
        <v>199</v>
      </c>
      <c r="R61" s="5">
        <f t="shared" si="19"/>
        <v>0.50173731758165396</v>
      </c>
    </row>
    <row r="62" spans="2:18" ht="51" thickTop="1" thickBot="1">
      <c r="B62" s="2" t="s">
        <v>0</v>
      </c>
      <c r="C62" s="3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7</v>
      </c>
      <c r="J62" s="2"/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5">
        <f>SUM(M47:M62)/SUM(K47:K62)</f>
        <v>0.56358517128108865</v>
      </c>
    </row>
    <row r="63" spans="2:18" ht="20.25" thickTop="1" thickBot="1">
      <c r="B63" s="2" t="s">
        <v>15</v>
      </c>
      <c r="C63" s="3">
        <v>43831</v>
      </c>
      <c r="D63" s="4">
        <v>0.31140000000000001</v>
      </c>
      <c r="E63" s="4">
        <v>0.42909999999999998</v>
      </c>
      <c r="F63" s="4">
        <v>0.47699999999999998</v>
      </c>
      <c r="G63" s="4">
        <v>0.49099999999999999</v>
      </c>
      <c r="H63" s="4">
        <v>0.505</v>
      </c>
      <c r="I63" s="4">
        <v>0.54090000000000005</v>
      </c>
      <c r="J63" s="2"/>
      <c r="K63" s="2">
        <v>501</v>
      </c>
      <c r="L63" s="2">
        <v>156</v>
      </c>
      <c r="M63" s="2">
        <v>215</v>
      </c>
      <c r="N63" s="2">
        <v>239</v>
      </c>
      <c r="O63" s="2">
        <v>246</v>
      </c>
      <c r="P63" s="2">
        <v>253</v>
      </c>
      <c r="Q63" s="2">
        <v>271</v>
      </c>
      <c r="R63" s="5">
        <f>SUM(M63:M63)/SUM(K63:K63)</f>
        <v>0.42914171656686628</v>
      </c>
    </row>
    <row r="64" spans="2:18" ht="20.25" thickTop="1" thickBot="1">
      <c r="B64" s="2" t="s">
        <v>15</v>
      </c>
      <c r="C64" s="3">
        <v>43862</v>
      </c>
      <c r="D64" s="4">
        <v>0.30909999999999999</v>
      </c>
      <c r="E64" s="4">
        <v>0.39600000000000002</v>
      </c>
      <c r="F64" s="4">
        <v>0.41820000000000002</v>
      </c>
      <c r="G64" s="4">
        <v>0.46870000000000001</v>
      </c>
      <c r="H64" s="4">
        <v>0.50509999999999999</v>
      </c>
      <c r="I64" s="4">
        <v>0.53539999999999999</v>
      </c>
      <c r="J64" s="2"/>
      <c r="K64" s="2">
        <v>495</v>
      </c>
      <c r="L64" s="2">
        <v>153</v>
      </c>
      <c r="M64" s="2">
        <v>196</v>
      </c>
      <c r="N64" s="2">
        <v>207</v>
      </c>
      <c r="O64" s="2">
        <v>232</v>
      </c>
      <c r="P64" s="2">
        <v>250</v>
      </c>
      <c r="Q64" s="2">
        <v>265</v>
      </c>
      <c r="R64" s="5">
        <f>SUM(M63:M64)/SUM(K63:K64)</f>
        <v>0.41265060240963858</v>
      </c>
    </row>
    <row r="65" spans="2:18" ht="20.25" thickTop="1" thickBot="1">
      <c r="B65" s="2" t="s">
        <v>15</v>
      </c>
      <c r="C65" s="3">
        <v>43891</v>
      </c>
      <c r="D65" s="4">
        <v>0.34460000000000002</v>
      </c>
      <c r="E65" s="4">
        <v>0.4158</v>
      </c>
      <c r="F65" s="4">
        <v>0.501</v>
      </c>
      <c r="G65" s="4">
        <v>0.56240000000000001</v>
      </c>
      <c r="H65" s="4">
        <v>0.59599999999999997</v>
      </c>
      <c r="I65" s="4">
        <v>0.62570000000000003</v>
      </c>
      <c r="J65" s="2"/>
      <c r="K65" s="2">
        <v>505</v>
      </c>
      <c r="L65" s="2">
        <v>174</v>
      </c>
      <c r="M65" s="2">
        <v>210</v>
      </c>
      <c r="N65" s="2">
        <v>253</v>
      </c>
      <c r="O65" s="2">
        <v>284</v>
      </c>
      <c r="P65" s="2">
        <v>301</v>
      </c>
      <c r="Q65" s="2">
        <v>316</v>
      </c>
      <c r="R65" s="5">
        <f t="shared" si="7"/>
        <v>0.41372418387741505</v>
      </c>
    </row>
    <row r="66" spans="2:18" ht="20.25" thickTop="1" thickBot="1">
      <c r="B66" s="2" t="s">
        <v>15</v>
      </c>
      <c r="C66" s="3">
        <v>43922</v>
      </c>
      <c r="D66" s="4">
        <v>0.3553</v>
      </c>
      <c r="E66" s="4">
        <v>0.49299999999999999</v>
      </c>
      <c r="F66" s="4">
        <v>0.57289999999999996</v>
      </c>
      <c r="G66" s="4">
        <v>0.61480000000000001</v>
      </c>
      <c r="H66" s="4">
        <v>0.64070000000000005</v>
      </c>
      <c r="I66" s="4">
        <v>0.68459999999999999</v>
      </c>
      <c r="J66" s="2"/>
      <c r="K66" s="2">
        <v>501</v>
      </c>
      <c r="L66" s="2">
        <v>178</v>
      </c>
      <c r="M66" s="2">
        <v>247</v>
      </c>
      <c r="N66" s="2">
        <v>287</v>
      </c>
      <c r="O66" s="2">
        <v>308</v>
      </c>
      <c r="P66" s="2">
        <v>321</v>
      </c>
      <c r="Q66" s="2">
        <v>343</v>
      </c>
      <c r="R66" s="5">
        <f t="shared" si="7"/>
        <v>0.43504330446369088</v>
      </c>
    </row>
    <row r="67" spans="2:18" ht="20.25" thickTop="1" thickBot="1">
      <c r="B67" s="2" t="s">
        <v>15</v>
      </c>
      <c r="C67" s="3">
        <v>43952</v>
      </c>
      <c r="D67" s="4">
        <v>0.39350000000000002</v>
      </c>
      <c r="E67" s="4">
        <v>0.53349999999999997</v>
      </c>
      <c r="F67" s="4">
        <v>0.58620000000000005</v>
      </c>
      <c r="G67" s="4">
        <v>0.64300000000000002</v>
      </c>
      <c r="H67" s="4">
        <v>0.68359999999999999</v>
      </c>
      <c r="I67" s="4">
        <v>0.72409999999999997</v>
      </c>
      <c r="J67" s="2"/>
      <c r="K67" s="2">
        <v>493</v>
      </c>
      <c r="L67" s="2">
        <v>194</v>
      </c>
      <c r="M67" s="2">
        <v>263</v>
      </c>
      <c r="N67" s="2">
        <v>289</v>
      </c>
      <c r="O67" s="2">
        <v>317</v>
      </c>
      <c r="P67" s="2">
        <v>337</v>
      </c>
      <c r="Q67" s="2">
        <v>357</v>
      </c>
      <c r="R67" s="5">
        <f t="shared" si="7"/>
        <v>0.48032021347565046</v>
      </c>
    </row>
    <row r="68" spans="2:18" ht="20.25" thickTop="1" thickBot="1">
      <c r="B68" s="2" t="s">
        <v>15</v>
      </c>
      <c r="C68" s="3">
        <v>43983</v>
      </c>
      <c r="D68" s="4">
        <v>0.39879999999999999</v>
      </c>
      <c r="E68" s="4">
        <v>0.504</v>
      </c>
      <c r="F68" s="4">
        <v>0.57540000000000002</v>
      </c>
      <c r="G68" s="4">
        <v>0.625</v>
      </c>
      <c r="H68" s="4">
        <v>0.66269999999999996</v>
      </c>
      <c r="I68" s="4">
        <v>0.6865</v>
      </c>
      <c r="J68" s="2"/>
      <c r="K68" s="2">
        <v>504</v>
      </c>
      <c r="L68" s="2">
        <v>201</v>
      </c>
      <c r="M68" s="2">
        <v>254</v>
      </c>
      <c r="N68" s="2">
        <v>290</v>
      </c>
      <c r="O68" s="2">
        <v>315</v>
      </c>
      <c r="P68" s="2">
        <v>334</v>
      </c>
      <c r="Q68" s="2">
        <v>346</v>
      </c>
      <c r="R68" s="5">
        <f t="shared" si="7"/>
        <v>0.51001335113484647</v>
      </c>
    </row>
    <row r="69" spans="2:18" ht="20.25" thickTop="1" thickBot="1">
      <c r="B69" s="2" t="s">
        <v>15</v>
      </c>
      <c r="C69" s="3">
        <v>44013</v>
      </c>
      <c r="D69" s="4">
        <v>0.35799999999999998</v>
      </c>
      <c r="E69" s="4">
        <v>0.498</v>
      </c>
      <c r="F69" s="4">
        <v>0.56399999999999995</v>
      </c>
      <c r="G69" s="4">
        <v>0.61</v>
      </c>
      <c r="H69" s="4">
        <v>0.63400000000000001</v>
      </c>
      <c r="I69" s="4">
        <v>0.66400000000000003</v>
      </c>
      <c r="J69" s="2"/>
      <c r="K69" s="2">
        <v>500</v>
      </c>
      <c r="L69" s="2">
        <v>179</v>
      </c>
      <c r="M69" s="2">
        <v>249</v>
      </c>
      <c r="N69" s="2">
        <v>282</v>
      </c>
      <c r="O69" s="2">
        <v>305</v>
      </c>
      <c r="P69" s="2">
        <v>317</v>
      </c>
      <c r="Q69" s="2">
        <v>332</v>
      </c>
      <c r="R69" s="5">
        <f t="shared" si="7"/>
        <v>0.51169004676018703</v>
      </c>
    </row>
    <row r="70" spans="2:18" ht="20.25" thickTop="1" thickBot="1">
      <c r="B70" s="2" t="s">
        <v>15</v>
      </c>
      <c r="C70" s="3">
        <v>44044</v>
      </c>
      <c r="D70" s="4">
        <v>0.40360000000000001</v>
      </c>
      <c r="E70" s="4">
        <v>0.52880000000000005</v>
      </c>
      <c r="F70" s="4">
        <v>0.61429999999999996</v>
      </c>
      <c r="G70" s="4">
        <v>0.65410000000000001</v>
      </c>
      <c r="H70" s="4">
        <v>0.67989999999999995</v>
      </c>
      <c r="I70" s="4">
        <v>0.68189999999999995</v>
      </c>
      <c r="J70" s="2"/>
      <c r="K70" s="2">
        <v>503</v>
      </c>
      <c r="L70" s="2">
        <v>203</v>
      </c>
      <c r="M70" s="2">
        <v>266</v>
      </c>
      <c r="N70" s="2">
        <v>309</v>
      </c>
      <c r="O70" s="2">
        <v>329</v>
      </c>
      <c r="P70" s="2">
        <v>342</v>
      </c>
      <c r="Q70" s="2">
        <v>343</v>
      </c>
      <c r="R70" s="5">
        <f t="shared" si="7"/>
        <v>0.51028533510285334</v>
      </c>
    </row>
    <row r="71" spans="2:18" ht="20.25" thickTop="1" thickBot="1">
      <c r="B71" s="2" t="s">
        <v>15</v>
      </c>
      <c r="C71" s="3">
        <v>44075</v>
      </c>
      <c r="D71" s="4">
        <v>0.35930000000000001</v>
      </c>
      <c r="E71" s="4">
        <v>0.51700000000000002</v>
      </c>
      <c r="F71" s="4">
        <v>0.60880000000000001</v>
      </c>
      <c r="G71" s="4">
        <v>0.62870000000000004</v>
      </c>
      <c r="H71" s="4">
        <v>0.63070000000000004</v>
      </c>
      <c r="I71" s="4">
        <v>0.63070000000000004</v>
      </c>
      <c r="J71" s="2"/>
      <c r="K71" s="2">
        <v>501</v>
      </c>
      <c r="L71" s="2">
        <v>180</v>
      </c>
      <c r="M71" s="2">
        <v>259</v>
      </c>
      <c r="N71" s="2">
        <v>305</v>
      </c>
      <c r="O71" s="2">
        <v>315</v>
      </c>
      <c r="P71" s="2">
        <v>316</v>
      </c>
      <c r="Q71" s="2">
        <v>316</v>
      </c>
      <c r="R71" s="5">
        <f t="shared" si="7"/>
        <v>0.5146276595744681</v>
      </c>
    </row>
    <row r="72" spans="2:18" ht="20.25" thickTop="1" thickBot="1">
      <c r="B72" s="2" t="s">
        <v>15</v>
      </c>
      <c r="C72" s="3">
        <v>44105</v>
      </c>
      <c r="D72" s="4">
        <v>0.42220000000000002</v>
      </c>
      <c r="E72" s="4">
        <v>0.56159999999999999</v>
      </c>
      <c r="F72" s="4">
        <v>0.61409999999999998</v>
      </c>
      <c r="G72" s="4">
        <v>0.61409999999999998</v>
      </c>
      <c r="H72" s="4">
        <v>0.61409999999999998</v>
      </c>
      <c r="I72" s="4">
        <v>0.61409999999999998</v>
      </c>
      <c r="J72" s="2"/>
      <c r="K72" s="2">
        <v>495</v>
      </c>
      <c r="L72" s="2">
        <v>209</v>
      </c>
      <c r="M72" s="2">
        <v>278</v>
      </c>
      <c r="N72" s="2">
        <v>304</v>
      </c>
      <c r="O72" s="2">
        <v>304</v>
      </c>
      <c r="P72" s="2">
        <v>304</v>
      </c>
      <c r="Q72" s="2">
        <v>304</v>
      </c>
      <c r="R72" s="5">
        <f t="shared" si="7"/>
        <v>0.53569046030687129</v>
      </c>
    </row>
    <row r="73" spans="2:18" ht="20.25" thickTop="1" thickBot="1">
      <c r="B73" s="2" t="s">
        <v>15</v>
      </c>
      <c r="C73" s="3">
        <v>44136</v>
      </c>
      <c r="D73" s="4">
        <v>0.42509999999999998</v>
      </c>
      <c r="E73" s="4">
        <v>0.51700000000000002</v>
      </c>
      <c r="F73" s="4">
        <v>0.51700000000000002</v>
      </c>
      <c r="G73" s="4">
        <v>0.51700000000000002</v>
      </c>
      <c r="H73" s="4">
        <v>0.51700000000000002</v>
      </c>
      <c r="I73" s="4">
        <v>0.51700000000000002</v>
      </c>
      <c r="J73" s="2"/>
      <c r="K73" s="2">
        <v>501</v>
      </c>
      <c r="L73" s="2">
        <v>213</v>
      </c>
      <c r="M73" s="2">
        <v>259</v>
      </c>
      <c r="N73" s="2">
        <v>259</v>
      </c>
      <c r="O73" s="2">
        <v>259</v>
      </c>
      <c r="P73" s="2">
        <v>259</v>
      </c>
      <c r="Q73" s="2">
        <v>259</v>
      </c>
      <c r="R73" s="5">
        <f t="shared" si="7"/>
        <v>0.5317301269205077</v>
      </c>
    </row>
    <row r="74" spans="2:18" ht="20.25" thickTop="1" thickBot="1">
      <c r="B74" s="2" t="s">
        <v>15</v>
      </c>
      <c r="C74" s="3">
        <v>44166</v>
      </c>
      <c r="D74" s="4">
        <v>0.28770000000000001</v>
      </c>
      <c r="E74" s="4">
        <v>0.28970000000000001</v>
      </c>
      <c r="F74" s="4">
        <v>0.28970000000000001</v>
      </c>
      <c r="G74" s="4">
        <v>0.28970000000000001</v>
      </c>
      <c r="H74" s="4">
        <v>0.28970000000000001</v>
      </c>
      <c r="I74" s="4">
        <v>0.28970000000000001</v>
      </c>
      <c r="J74" s="2"/>
      <c r="K74" s="2">
        <v>504</v>
      </c>
      <c r="L74" s="2">
        <v>145</v>
      </c>
      <c r="M74" s="2">
        <v>146</v>
      </c>
      <c r="N74" s="2">
        <v>146</v>
      </c>
      <c r="O74" s="2">
        <v>146</v>
      </c>
      <c r="P74" s="2">
        <v>146</v>
      </c>
      <c r="Q74" s="2">
        <v>146</v>
      </c>
      <c r="R74" s="5">
        <f t="shared" si="7"/>
        <v>0.45533333333333331</v>
      </c>
    </row>
    <row r="75" spans="2:18" ht="20.25" thickTop="1" thickBot="1">
      <c r="B75" s="2" t="s">
        <v>16</v>
      </c>
      <c r="C75" s="3">
        <v>43831</v>
      </c>
      <c r="D75" s="4">
        <v>0.68700000000000006</v>
      </c>
      <c r="E75" s="4">
        <v>0.77100000000000002</v>
      </c>
      <c r="F75" s="4">
        <v>0.78680000000000005</v>
      </c>
      <c r="G75" s="4">
        <v>0.7954</v>
      </c>
      <c r="H75" s="4">
        <v>0.81</v>
      </c>
      <c r="I75" s="4">
        <v>0.82340000000000002</v>
      </c>
      <c r="J75" s="2"/>
      <c r="K75" s="2">
        <v>821</v>
      </c>
      <c r="L75" s="2">
        <v>564</v>
      </c>
      <c r="M75" s="2">
        <v>633</v>
      </c>
      <c r="N75" s="2">
        <v>646</v>
      </c>
      <c r="O75" s="2">
        <v>653</v>
      </c>
      <c r="P75" s="2">
        <v>665</v>
      </c>
      <c r="Q75" s="2">
        <v>676</v>
      </c>
      <c r="R75" s="5">
        <f>SUM(M75:M75)/SUM(K75:K75)</f>
        <v>0.77101096224116927</v>
      </c>
    </row>
    <row r="76" spans="2:18" ht="20.25" thickTop="1" thickBot="1">
      <c r="B76" s="2" t="s">
        <v>16</v>
      </c>
      <c r="C76" s="3">
        <v>43862</v>
      </c>
      <c r="D76" s="4">
        <v>0.65349999999999997</v>
      </c>
      <c r="E76" s="4">
        <v>0.72040000000000004</v>
      </c>
      <c r="F76" s="4">
        <v>0.73929999999999996</v>
      </c>
      <c r="G76" s="4">
        <v>0.77529999999999999</v>
      </c>
      <c r="H76" s="4">
        <v>0.80100000000000005</v>
      </c>
      <c r="I76" s="4">
        <v>0.82499999999999996</v>
      </c>
      <c r="J76" s="2"/>
      <c r="K76" s="2">
        <v>583</v>
      </c>
      <c r="L76" s="2">
        <v>381</v>
      </c>
      <c r="M76" s="2">
        <v>420</v>
      </c>
      <c r="N76" s="2">
        <v>431</v>
      </c>
      <c r="O76" s="2">
        <v>452</v>
      </c>
      <c r="P76" s="2">
        <v>467</v>
      </c>
      <c r="Q76" s="2">
        <v>481</v>
      </c>
      <c r="R76" s="5">
        <f>SUM(M75:M76)/SUM(K75:K76)</f>
        <v>0.75</v>
      </c>
    </row>
    <row r="77" spans="2:18" ht="20.25" thickTop="1" thickBot="1">
      <c r="B77" s="2" t="s">
        <v>16</v>
      </c>
      <c r="C77" s="3">
        <v>43891</v>
      </c>
      <c r="D77" s="4">
        <v>0.6</v>
      </c>
      <c r="E77" s="4">
        <v>0.65880000000000005</v>
      </c>
      <c r="F77" s="4">
        <v>0.72940000000000005</v>
      </c>
      <c r="G77" s="4">
        <v>0.76300000000000001</v>
      </c>
      <c r="H77" s="4">
        <v>0.79330000000000001</v>
      </c>
      <c r="I77" s="4">
        <v>0.81679999999999997</v>
      </c>
      <c r="J77" s="2"/>
      <c r="K77" s="2">
        <v>595</v>
      </c>
      <c r="L77" s="2">
        <v>357</v>
      </c>
      <c r="M77" s="2">
        <v>392</v>
      </c>
      <c r="N77" s="2">
        <v>434</v>
      </c>
      <c r="O77" s="2">
        <v>454</v>
      </c>
      <c r="P77" s="2">
        <v>472</v>
      </c>
      <c r="Q77" s="2">
        <v>486</v>
      </c>
      <c r="R77" s="5">
        <f t="shared" ref="R77:R86" si="20">SUM(M75:M77)/SUM(K75:K77)</f>
        <v>0.72286143071535769</v>
      </c>
    </row>
    <row r="78" spans="2:18" ht="20.25" thickTop="1" thickBot="1">
      <c r="B78" s="2" t="s">
        <v>16</v>
      </c>
      <c r="C78" s="3">
        <v>43922</v>
      </c>
      <c r="D78" s="4">
        <v>0.53439999999999999</v>
      </c>
      <c r="E78" s="4">
        <v>0.66510000000000002</v>
      </c>
      <c r="F78" s="4">
        <v>0.71789999999999998</v>
      </c>
      <c r="G78" s="4">
        <v>0.74539999999999995</v>
      </c>
      <c r="H78" s="4">
        <v>0.76829999999999998</v>
      </c>
      <c r="I78" s="4">
        <v>0.80279999999999996</v>
      </c>
      <c r="J78" s="2"/>
      <c r="K78" s="2">
        <v>436</v>
      </c>
      <c r="L78" s="2">
        <v>233</v>
      </c>
      <c r="M78" s="2">
        <v>290</v>
      </c>
      <c r="N78" s="2">
        <v>313</v>
      </c>
      <c r="O78" s="2">
        <v>325</v>
      </c>
      <c r="P78" s="2">
        <v>335</v>
      </c>
      <c r="Q78" s="2">
        <v>350</v>
      </c>
      <c r="R78" s="5">
        <f t="shared" si="20"/>
        <v>0.68277571251548952</v>
      </c>
    </row>
    <row r="79" spans="2:18" ht="20.25" thickTop="1" thickBot="1">
      <c r="B79" s="2" t="s">
        <v>16</v>
      </c>
      <c r="C79" s="3">
        <v>43952</v>
      </c>
      <c r="D79" s="4">
        <v>0.64849999999999997</v>
      </c>
      <c r="E79" s="4">
        <v>0.75760000000000005</v>
      </c>
      <c r="F79" s="4">
        <v>0.82120000000000004</v>
      </c>
      <c r="G79" s="4">
        <v>0.86360000000000003</v>
      </c>
      <c r="H79" s="4">
        <v>0.88180000000000003</v>
      </c>
      <c r="I79" s="4">
        <v>0.90910000000000002</v>
      </c>
      <c r="J79" s="2"/>
      <c r="K79" s="2">
        <v>330</v>
      </c>
      <c r="L79" s="2">
        <v>214</v>
      </c>
      <c r="M79" s="2">
        <v>250</v>
      </c>
      <c r="N79" s="2">
        <v>271</v>
      </c>
      <c r="O79" s="2">
        <v>285</v>
      </c>
      <c r="P79" s="2">
        <v>291</v>
      </c>
      <c r="Q79" s="2">
        <v>300</v>
      </c>
      <c r="R79" s="5">
        <f t="shared" si="20"/>
        <v>0.68479059515062457</v>
      </c>
    </row>
    <row r="80" spans="2:18" ht="20.25" thickTop="1" thickBot="1">
      <c r="B80" s="2" t="s">
        <v>16</v>
      </c>
      <c r="C80" s="3">
        <v>43983</v>
      </c>
      <c r="D80" s="4">
        <v>0.61339999999999995</v>
      </c>
      <c r="E80" s="4">
        <v>0.70930000000000004</v>
      </c>
      <c r="F80" s="4">
        <v>0.76160000000000005</v>
      </c>
      <c r="G80" s="4">
        <v>0.80810000000000004</v>
      </c>
      <c r="H80" s="4">
        <v>0.8488</v>
      </c>
      <c r="I80" s="4">
        <v>0.87209999999999999</v>
      </c>
      <c r="J80" s="2"/>
      <c r="K80" s="2">
        <v>344</v>
      </c>
      <c r="L80" s="2">
        <v>211</v>
      </c>
      <c r="M80" s="2">
        <v>244</v>
      </c>
      <c r="N80" s="2">
        <v>262</v>
      </c>
      <c r="O80" s="2">
        <v>278</v>
      </c>
      <c r="P80" s="2">
        <v>292</v>
      </c>
      <c r="Q80" s="2">
        <v>300</v>
      </c>
      <c r="R80" s="5">
        <f t="shared" si="20"/>
        <v>0.70630630630630631</v>
      </c>
    </row>
    <row r="81" spans="2:18" ht="20.25" thickTop="1" thickBot="1">
      <c r="B81" s="2" t="s">
        <v>16</v>
      </c>
      <c r="C81" s="3">
        <v>44013</v>
      </c>
      <c r="D81" s="4">
        <v>0.59050000000000002</v>
      </c>
      <c r="E81" s="4">
        <v>0.68840000000000001</v>
      </c>
      <c r="F81" s="4">
        <v>0.74619999999999997</v>
      </c>
      <c r="G81" s="4">
        <v>0.78139999999999998</v>
      </c>
      <c r="H81" s="4">
        <v>0.80649999999999999</v>
      </c>
      <c r="I81" s="4">
        <v>0.81659999999999999</v>
      </c>
      <c r="J81" s="2"/>
      <c r="K81" s="2">
        <v>398</v>
      </c>
      <c r="L81" s="2">
        <v>235</v>
      </c>
      <c r="M81" s="2">
        <v>274</v>
      </c>
      <c r="N81" s="2">
        <v>297</v>
      </c>
      <c r="O81" s="2">
        <v>311</v>
      </c>
      <c r="P81" s="2">
        <v>321</v>
      </c>
      <c r="Q81" s="2">
        <v>325</v>
      </c>
      <c r="R81" s="5">
        <f t="shared" si="20"/>
        <v>0.71641791044776115</v>
      </c>
    </row>
    <row r="82" spans="2:18" ht="20.25" thickTop="1" thickBot="1">
      <c r="B82" s="2" t="s">
        <v>16</v>
      </c>
      <c r="C82" s="3">
        <v>44044</v>
      </c>
      <c r="D82" s="4">
        <v>0.6</v>
      </c>
      <c r="E82" s="4">
        <v>0.70350000000000001</v>
      </c>
      <c r="F82" s="4">
        <v>0.76939999999999997</v>
      </c>
      <c r="G82" s="4">
        <v>0.79290000000000005</v>
      </c>
      <c r="H82" s="4">
        <v>0.81179999999999997</v>
      </c>
      <c r="I82" s="4">
        <v>0.81410000000000005</v>
      </c>
      <c r="J82" s="2"/>
      <c r="K82" s="2">
        <v>425</v>
      </c>
      <c r="L82" s="2">
        <v>255</v>
      </c>
      <c r="M82" s="2">
        <v>299</v>
      </c>
      <c r="N82" s="2">
        <v>327</v>
      </c>
      <c r="O82" s="2">
        <v>337</v>
      </c>
      <c r="P82" s="2">
        <v>345</v>
      </c>
      <c r="Q82" s="2">
        <v>346</v>
      </c>
      <c r="R82" s="5">
        <f t="shared" si="20"/>
        <v>0.70008568980291341</v>
      </c>
    </row>
    <row r="83" spans="2:18" ht="20.25" thickTop="1" thickBot="1">
      <c r="B83" s="2" t="s">
        <v>16</v>
      </c>
      <c r="C83" s="3">
        <v>44075</v>
      </c>
      <c r="D83" s="4">
        <v>0.58850000000000002</v>
      </c>
      <c r="E83" s="4">
        <v>0.72250000000000003</v>
      </c>
      <c r="F83" s="4">
        <v>0.77510000000000001</v>
      </c>
      <c r="G83" s="4">
        <v>0.78949999999999998</v>
      </c>
      <c r="H83" s="4">
        <v>0.79190000000000005</v>
      </c>
      <c r="I83" s="4">
        <v>0.79190000000000005</v>
      </c>
      <c r="J83" s="2"/>
      <c r="K83" s="2">
        <v>418</v>
      </c>
      <c r="L83" s="2">
        <v>246</v>
      </c>
      <c r="M83" s="2">
        <v>302</v>
      </c>
      <c r="N83" s="2">
        <v>324</v>
      </c>
      <c r="O83" s="2">
        <v>330</v>
      </c>
      <c r="P83" s="2">
        <v>331</v>
      </c>
      <c r="Q83" s="2">
        <v>331</v>
      </c>
      <c r="R83" s="5">
        <f t="shared" si="20"/>
        <v>0.70507655116841261</v>
      </c>
    </row>
    <row r="84" spans="2:18" ht="20.25" thickTop="1" thickBot="1">
      <c r="B84" s="2" t="s">
        <v>16</v>
      </c>
      <c r="C84" s="3">
        <v>44105</v>
      </c>
      <c r="D84" s="4">
        <v>0.64780000000000004</v>
      </c>
      <c r="E84" s="4">
        <v>0.75180000000000002</v>
      </c>
      <c r="F84" s="4">
        <v>0.77539999999999998</v>
      </c>
      <c r="G84" s="4">
        <v>0.77539999999999998</v>
      </c>
      <c r="H84" s="4">
        <v>0.77539999999999998</v>
      </c>
      <c r="I84" s="4">
        <v>0.77539999999999998</v>
      </c>
      <c r="J84" s="2"/>
      <c r="K84" s="2">
        <v>423</v>
      </c>
      <c r="L84" s="2">
        <v>274</v>
      </c>
      <c r="M84" s="2">
        <v>318</v>
      </c>
      <c r="N84" s="2">
        <v>328</v>
      </c>
      <c r="O84" s="2">
        <v>328</v>
      </c>
      <c r="P84" s="2">
        <v>328</v>
      </c>
      <c r="Q84" s="2">
        <v>328</v>
      </c>
      <c r="R84" s="5">
        <f t="shared" si="20"/>
        <v>0.72590837282780407</v>
      </c>
    </row>
    <row r="85" spans="2:18" ht="20.25" thickTop="1" thickBot="1">
      <c r="B85" s="2" t="s">
        <v>16</v>
      </c>
      <c r="C85" s="3">
        <v>44136</v>
      </c>
      <c r="D85" s="4">
        <v>0.62419999999999998</v>
      </c>
      <c r="E85" s="4">
        <v>0.6694</v>
      </c>
      <c r="F85" s="4">
        <v>0.6694</v>
      </c>
      <c r="G85" s="4">
        <v>0.6694</v>
      </c>
      <c r="H85" s="4">
        <v>0.6694</v>
      </c>
      <c r="I85" s="4">
        <v>0.6694</v>
      </c>
      <c r="J85" s="2"/>
      <c r="K85" s="2">
        <v>487</v>
      </c>
      <c r="L85" s="2">
        <v>304</v>
      </c>
      <c r="M85" s="2">
        <v>326</v>
      </c>
      <c r="N85" s="2">
        <v>326</v>
      </c>
      <c r="O85" s="2">
        <v>326</v>
      </c>
      <c r="P85" s="2">
        <v>326</v>
      </c>
      <c r="Q85" s="2">
        <v>326</v>
      </c>
      <c r="R85" s="5">
        <f t="shared" si="20"/>
        <v>0.71234939759036142</v>
      </c>
    </row>
    <row r="86" spans="2:18" ht="20.25" thickTop="1" thickBot="1">
      <c r="B86" s="2" t="s">
        <v>16</v>
      </c>
      <c r="C86" s="3">
        <v>44166</v>
      </c>
      <c r="D86" s="4">
        <v>0.51980000000000004</v>
      </c>
      <c r="E86" s="4">
        <v>0.52180000000000004</v>
      </c>
      <c r="F86" s="4">
        <v>0.52180000000000004</v>
      </c>
      <c r="G86" s="4">
        <v>0.52180000000000004</v>
      </c>
      <c r="H86" s="4">
        <v>0.52180000000000004</v>
      </c>
      <c r="I86" s="4">
        <v>0.52180000000000004</v>
      </c>
      <c r="J86" s="2"/>
      <c r="K86" s="2">
        <v>504</v>
      </c>
      <c r="L86" s="2">
        <v>262</v>
      </c>
      <c r="M86" s="2">
        <v>263</v>
      </c>
      <c r="N86" s="2">
        <v>263</v>
      </c>
      <c r="O86" s="2">
        <v>263</v>
      </c>
      <c r="P86" s="2">
        <v>263</v>
      </c>
      <c r="Q86" s="2">
        <v>263</v>
      </c>
      <c r="R86" s="5">
        <f t="shared" si="20"/>
        <v>0.64144271570014144</v>
      </c>
    </row>
    <row r="87" spans="2:18" ht="20.25" thickTop="1" thickBot="1">
      <c r="B87" s="2" t="s">
        <v>17</v>
      </c>
      <c r="C87" s="3">
        <v>43831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2"/>
      <c r="K87" s="2">
        <v>7</v>
      </c>
      <c r="L87" s="2">
        <v>7</v>
      </c>
      <c r="M87" s="2">
        <v>7</v>
      </c>
      <c r="N87" s="2">
        <v>7</v>
      </c>
      <c r="O87" s="2">
        <v>7</v>
      </c>
      <c r="P87" s="2">
        <v>7</v>
      </c>
      <c r="Q87" s="2">
        <v>7</v>
      </c>
      <c r="R87" s="5">
        <f>SUM(M87:M87)/SUM(K87:K87)</f>
        <v>1</v>
      </c>
    </row>
    <row r="88" spans="2:18" ht="20.25" thickTop="1" thickBot="1">
      <c r="B88" s="2" t="s">
        <v>17</v>
      </c>
      <c r="C88" s="3">
        <v>43862</v>
      </c>
      <c r="D88" s="4">
        <v>0.74739999999999995</v>
      </c>
      <c r="E88" s="4">
        <v>0.78949999999999998</v>
      </c>
      <c r="F88" s="4">
        <v>0.8</v>
      </c>
      <c r="G88" s="4">
        <v>0.82110000000000005</v>
      </c>
      <c r="H88" s="4">
        <v>0.85260000000000002</v>
      </c>
      <c r="I88" s="4">
        <v>0.86319999999999997</v>
      </c>
      <c r="J88" s="2"/>
      <c r="K88" s="2">
        <v>95</v>
      </c>
      <c r="L88" s="2">
        <v>71</v>
      </c>
      <c r="M88" s="2">
        <v>75</v>
      </c>
      <c r="N88" s="2">
        <v>76</v>
      </c>
      <c r="O88" s="2">
        <v>78</v>
      </c>
      <c r="P88" s="2">
        <v>81</v>
      </c>
      <c r="Q88" s="2">
        <v>82</v>
      </c>
      <c r="R88" s="5">
        <f>SUM(M87:M88)/SUM(K87:K88)</f>
        <v>0.80392156862745101</v>
      </c>
    </row>
    <row r="89" spans="2:18" ht="20.25" thickTop="1" thickBot="1">
      <c r="B89" s="2" t="s">
        <v>17</v>
      </c>
      <c r="C89" s="3">
        <v>43891</v>
      </c>
      <c r="D89" s="4">
        <v>0.72729999999999995</v>
      </c>
      <c r="E89" s="4">
        <v>0.75449999999999995</v>
      </c>
      <c r="F89" s="4">
        <v>0.83640000000000003</v>
      </c>
      <c r="G89" s="4">
        <v>0.88180000000000003</v>
      </c>
      <c r="H89" s="4">
        <v>0.88180000000000003</v>
      </c>
      <c r="I89" s="4">
        <v>0.9</v>
      </c>
      <c r="J89" s="2"/>
      <c r="K89" s="2">
        <v>110</v>
      </c>
      <c r="L89" s="2">
        <v>80</v>
      </c>
      <c r="M89" s="2">
        <v>83</v>
      </c>
      <c r="N89" s="2">
        <v>92</v>
      </c>
      <c r="O89" s="2">
        <v>97</v>
      </c>
      <c r="P89" s="2">
        <v>97</v>
      </c>
      <c r="Q89" s="2">
        <v>99</v>
      </c>
      <c r="R89" s="5">
        <f t="shared" ref="R89:R98" si="21">SUM(M87:M89)/SUM(K87:K89)</f>
        <v>0.77830188679245282</v>
      </c>
    </row>
    <row r="90" spans="2:18" ht="20.25" thickTop="1" thickBot="1">
      <c r="B90" s="2" t="s">
        <v>17</v>
      </c>
      <c r="C90" s="3">
        <v>43922</v>
      </c>
      <c r="D90" s="4">
        <v>0.69569999999999999</v>
      </c>
      <c r="E90" s="4">
        <v>0.86960000000000004</v>
      </c>
      <c r="F90" s="4">
        <v>0.86960000000000004</v>
      </c>
      <c r="G90" s="4">
        <v>0.89129999999999998</v>
      </c>
      <c r="H90" s="4">
        <v>0.93479999999999996</v>
      </c>
      <c r="I90" s="4">
        <v>0.93479999999999996</v>
      </c>
      <c r="J90" s="2"/>
      <c r="K90" s="2">
        <v>46</v>
      </c>
      <c r="L90" s="2">
        <v>32</v>
      </c>
      <c r="M90" s="2">
        <v>40</v>
      </c>
      <c r="N90" s="2">
        <v>40</v>
      </c>
      <c r="O90" s="2">
        <v>41</v>
      </c>
      <c r="P90" s="2">
        <v>43</v>
      </c>
      <c r="Q90" s="2">
        <v>43</v>
      </c>
      <c r="R90" s="5">
        <f t="shared" si="21"/>
        <v>0.78884462151394419</v>
      </c>
    </row>
    <row r="91" spans="2:18" ht="20.25" thickTop="1" thickBot="1">
      <c r="B91" s="2" t="s">
        <v>17</v>
      </c>
      <c r="C91" s="3">
        <v>43952</v>
      </c>
      <c r="D91" s="4">
        <v>0.82350000000000001</v>
      </c>
      <c r="E91" s="4">
        <v>0.82350000000000001</v>
      </c>
      <c r="F91" s="4">
        <v>0.82350000000000001</v>
      </c>
      <c r="G91" s="4">
        <v>0.88239999999999996</v>
      </c>
      <c r="H91" s="4">
        <v>0.91180000000000005</v>
      </c>
      <c r="I91" s="4">
        <v>0.91180000000000005</v>
      </c>
      <c r="J91" s="2"/>
      <c r="K91" s="2">
        <v>34</v>
      </c>
      <c r="L91" s="2">
        <v>28</v>
      </c>
      <c r="M91" s="2">
        <v>28</v>
      </c>
      <c r="N91" s="2">
        <v>28</v>
      </c>
      <c r="O91" s="2">
        <v>30</v>
      </c>
      <c r="P91" s="2">
        <v>31</v>
      </c>
      <c r="Q91" s="2">
        <v>31</v>
      </c>
      <c r="R91" s="5">
        <f t="shared" si="21"/>
        <v>0.79473684210526319</v>
      </c>
    </row>
    <row r="92" spans="2:18" ht="20.25" thickTop="1" thickBot="1">
      <c r="B92" s="2" t="s">
        <v>17</v>
      </c>
      <c r="C92" s="3">
        <v>43983</v>
      </c>
      <c r="D92" s="4">
        <v>0.66</v>
      </c>
      <c r="E92" s="4">
        <v>0.78</v>
      </c>
      <c r="F92" s="4">
        <v>0.8</v>
      </c>
      <c r="G92" s="4">
        <v>0.84</v>
      </c>
      <c r="H92" s="4">
        <v>0.84</v>
      </c>
      <c r="I92" s="4">
        <v>0.84</v>
      </c>
      <c r="J92" s="2"/>
      <c r="K92" s="2">
        <v>50</v>
      </c>
      <c r="L92" s="2">
        <v>33</v>
      </c>
      <c r="M92" s="2">
        <v>39</v>
      </c>
      <c r="N92" s="2">
        <v>40</v>
      </c>
      <c r="O92" s="2">
        <v>42</v>
      </c>
      <c r="P92" s="2">
        <v>42</v>
      </c>
      <c r="Q92" s="2">
        <v>42</v>
      </c>
      <c r="R92" s="5">
        <f t="shared" si="21"/>
        <v>0.82307692307692304</v>
      </c>
    </row>
    <row r="93" spans="2:18" ht="20.25" thickTop="1" thickBot="1">
      <c r="B93" s="2" t="s">
        <v>17</v>
      </c>
      <c r="C93" s="3">
        <v>44013</v>
      </c>
      <c r="D93" s="4">
        <v>0.64</v>
      </c>
      <c r="E93" s="4">
        <v>0.72</v>
      </c>
      <c r="F93" s="4">
        <v>0.8</v>
      </c>
      <c r="G93" s="4">
        <v>0.88</v>
      </c>
      <c r="H93" s="4">
        <v>0.88</v>
      </c>
      <c r="I93" s="4">
        <v>0.92</v>
      </c>
      <c r="J93" s="2"/>
      <c r="K93" s="2">
        <v>25</v>
      </c>
      <c r="L93" s="2">
        <v>16</v>
      </c>
      <c r="M93" s="2">
        <v>18</v>
      </c>
      <c r="N93" s="2">
        <v>20</v>
      </c>
      <c r="O93" s="2">
        <v>22</v>
      </c>
      <c r="P93" s="2">
        <v>22</v>
      </c>
      <c r="Q93" s="2">
        <v>23</v>
      </c>
      <c r="R93" s="5">
        <f t="shared" si="21"/>
        <v>0.77981651376146788</v>
      </c>
    </row>
    <row r="94" spans="2:18" ht="20.25" thickTop="1" thickBot="1">
      <c r="B94" s="2" t="s">
        <v>17</v>
      </c>
      <c r="C94" s="3">
        <v>44044</v>
      </c>
      <c r="D94" s="4">
        <v>0.66669999999999996</v>
      </c>
      <c r="E94" s="4">
        <v>0.69699999999999995</v>
      </c>
      <c r="F94" s="4">
        <v>0.72729999999999995</v>
      </c>
      <c r="G94" s="4">
        <v>0.75760000000000005</v>
      </c>
      <c r="H94" s="4">
        <v>0.75760000000000005</v>
      </c>
      <c r="I94" s="4">
        <v>0.75760000000000005</v>
      </c>
      <c r="J94" s="2"/>
      <c r="K94" s="2">
        <v>33</v>
      </c>
      <c r="L94" s="2">
        <v>22</v>
      </c>
      <c r="M94" s="2">
        <v>23</v>
      </c>
      <c r="N94" s="2">
        <v>24</v>
      </c>
      <c r="O94" s="2">
        <v>25</v>
      </c>
      <c r="P94" s="2">
        <v>25</v>
      </c>
      <c r="Q94" s="2">
        <v>25</v>
      </c>
      <c r="R94" s="5">
        <f t="shared" si="21"/>
        <v>0.7407407407407407</v>
      </c>
    </row>
    <row r="95" spans="2:18" ht="20.25" thickTop="1" thickBot="1">
      <c r="B95" s="2" t="s">
        <v>17</v>
      </c>
      <c r="C95" s="3">
        <v>44075</v>
      </c>
      <c r="D95" s="4">
        <v>0.60709999999999997</v>
      </c>
      <c r="E95" s="4">
        <v>0.75</v>
      </c>
      <c r="F95" s="4">
        <v>0.82140000000000002</v>
      </c>
      <c r="G95" s="4">
        <v>0.85709999999999997</v>
      </c>
      <c r="H95" s="4">
        <v>0.85709999999999997</v>
      </c>
      <c r="I95" s="4">
        <v>0.85709999999999997</v>
      </c>
      <c r="J95" s="2"/>
      <c r="K95" s="2">
        <v>28</v>
      </c>
      <c r="L95" s="2">
        <v>17</v>
      </c>
      <c r="M95" s="2">
        <v>21</v>
      </c>
      <c r="N95" s="2">
        <v>23</v>
      </c>
      <c r="O95" s="2">
        <v>24</v>
      </c>
      <c r="P95" s="2">
        <v>24</v>
      </c>
      <c r="Q95" s="2">
        <v>24</v>
      </c>
      <c r="R95" s="5">
        <f t="shared" si="21"/>
        <v>0.72093023255813948</v>
      </c>
    </row>
    <row r="96" spans="2:18" ht="20.25" thickTop="1" thickBot="1">
      <c r="B96" s="2" t="s">
        <v>17</v>
      </c>
      <c r="C96" s="3">
        <v>44105</v>
      </c>
      <c r="D96" s="4">
        <v>0.45450000000000002</v>
      </c>
      <c r="E96" s="4">
        <v>0.63639999999999997</v>
      </c>
      <c r="F96" s="4">
        <v>0.72729999999999995</v>
      </c>
      <c r="G96" s="4">
        <v>0.72729999999999995</v>
      </c>
      <c r="H96" s="4">
        <v>0.72729999999999995</v>
      </c>
      <c r="I96" s="4">
        <v>0.72729999999999995</v>
      </c>
      <c r="J96" s="2"/>
      <c r="K96" s="2">
        <v>11</v>
      </c>
      <c r="L96" s="2">
        <v>5</v>
      </c>
      <c r="M96" s="2">
        <v>7</v>
      </c>
      <c r="N96" s="2">
        <v>8</v>
      </c>
      <c r="O96" s="2">
        <v>8</v>
      </c>
      <c r="P96" s="2">
        <v>8</v>
      </c>
      <c r="Q96" s="2">
        <v>8</v>
      </c>
      <c r="R96" s="5">
        <f t="shared" si="21"/>
        <v>0.70833333333333337</v>
      </c>
    </row>
    <row r="97" spans="2:18" ht="20.25" thickTop="1" thickBot="1">
      <c r="B97" s="2" t="s">
        <v>17</v>
      </c>
      <c r="C97" s="3">
        <v>44136</v>
      </c>
      <c r="D97" s="4">
        <v>0.5</v>
      </c>
      <c r="E97" s="4">
        <v>0.75</v>
      </c>
      <c r="F97" s="4">
        <v>0.75</v>
      </c>
      <c r="G97" s="4">
        <v>0.75</v>
      </c>
      <c r="H97" s="4">
        <v>0.75</v>
      </c>
      <c r="I97" s="4">
        <v>0.75</v>
      </c>
      <c r="J97" s="2"/>
      <c r="K97" s="2">
        <v>4</v>
      </c>
      <c r="L97" s="2">
        <v>2</v>
      </c>
      <c r="M97" s="2">
        <v>3</v>
      </c>
      <c r="N97" s="2">
        <v>3</v>
      </c>
      <c r="O97" s="2">
        <v>3</v>
      </c>
      <c r="P97" s="2">
        <v>3</v>
      </c>
      <c r="Q97" s="2">
        <v>3</v>
      </c>
      <c r="R97" s="5">
        <f t="shared" si="21"/>
        <v>0.72093023255813948</v>
      </c>
    </row>
    <row r="98" spans="2:18" ht="20.25" thickTop="1" thickBot="1">
      <c r="B98" s="2" t="s">
        <v>17</v>
      </c>
      <c r="C98" s="3">
        <v>44166</v>
      </c>
      <c r="D98" s="4"/>
      <c r="E98" s="4"/>
      <c r="F98" s="4"/>
      <c r="G98" s="4"/>
      <c r="H98" s="4"/>
      <c r="I98" s="4"/>
      <c r="J98" s="2"/>
      <c r="K98" s="2"/>
      <c r="L98" s="2"/>
      <c r="M98" s="2"/>
      <c r="N98" s="2"/>
      <c r="O98" s="2"/>
      <c r="P98" s="2"/>
      <c r="Q98" s="2"/>
      <c r="R98" s="5">
        <f t="shared" si="21"/>
        <v>0.66666666666666663</v>
      </c>
    </row>
    <row r="99" spans="2:18" ht="20.25" thickTop="1" thickBot="1">
      <c r="B99" s="2" t="s">
        <v>18</v>
      </c>
      <c r="C99" s="3">
        <v>43831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2"/>
      <c r="K99" s="2">
        <v>4</v>
      </c>
      <c r="L99" s="2">
        <v>4</v>
      </c>
      <c r="M99" s="2">
        <v>4</v>
      </c>
      <c r="N99" s="2">
        <v>4</v>
      </c>
      <c r="O99" s="2">
        <v>4</v>
      </c>
      <c r="P99" s="2">
        <v>4</v>
      </c>
      <c r="Q99" s="2">
        <v>4</v>
      </c>
      <c r="R99" s="5">
        <f>SUM(M99:M99)/SUM(K99:K99)</f>
        <v>1</v>
      </c>
    </row>
    <row r="100" spans="2:18" ht="20.25" thickTop="1" thickBot="1">
      <c r="B100" s="2" t="s">
        <v>18</v>
      </c>
      <c r="C100" s="3">
        <v>43862</v>
      </c>
      <c r="D100" s="4">
        <v>0.76319999999999999</v>
      </c>
      <c r="E100" s="4">
        <v>0.84209999999999996</v>
      </c>
      <c r="F100" s="4">
        <v>0.84209999999999996</v>
      </c>
      <c r="G100" s="4">
        <v>0.86839999999999995</v>
      </c>
      <c r="H100" s="4">
        <v>0.89470000000000005</v>
      </c>
      <c r="I100" s="4">
        <v>0.89470000000000005</v>
      </c>
      <c r="J100" s="2"/>
      <c r="K100" s="2">
        <v>38</v>
      </c>
      <c r="L100" s="2">
        <v>29</v>
      </c>
      <c r="M100" s="2">
        <v>32</v>
      </c>
      <c r="N100" s="2">
        <v>32</v>
      </c>
      <c r="O100" s="2">
        <v>33</v>
      </c>
      <c r="P100" s="2">
        <v>34</v>
      </c>
      <c r="Q100" s="2">
        <v>34</v>
      </c>
      <c r="R100" s="5">
        <f>SUM(M99:M100)/SUM(K99:K100)</f>
        <v>0.8571428571428571</v>
      </c>
    </row>
    <row r="101" spans="2:18" ht="20.25" thickTop="1" thickBot="1">
      <c r="B101" s="2" t="s">
        <v>18</v>
      </c>
      <c r="C101" s="3">
        <v>43891</v>
      </c>
      <c r="D101" s="4">
        <v>0.625</v>
      </c>
      <c r="E101" s="4">
        <v>0.64580000000000004</v>
      </c>
      <c r="F101" s="4">
        <v>0.70830000000000004</v>
      </c>
      <c r="G101" s="4">
        <v>0.72919999999999996</v>
      </c>
      <c r="H101" s="4">
        <v>0.77080000000000004</v>
      </c>
      <c r="I101" s="4">
        <v>0.77080000000000004</v>
      </c>
      <c r="J101" s="2"/>
      <c r="K101" s="2">
        <v>48</v>
      </c>
      <c r="L101" s="2">
        <v>30</v>
      </c>
      <c r="M101" s="2">
        <v>31</v>
      </c>
      <c r="N101" s="2">
        <v>34</v>
      </c>
      <c r="O101" s="2">
        <v>35</v>
      </c>
      <c r="P101" s="2">
        <v>37</v>
      </c>
      <c r="Q101" s="2">
        <v>37</v>
      </c>
      <c r="R101" s="5">
        <f t="shared" ref="R101:R110" si="22">SUM(M99:M101)/SUM(K99:K101)</f>
        <v>0.74444444444444446</v>
      </c>
    </row>
    <row r="102" spans="2:18" ht="20.25" thickTop="1" thickBot="1">
      <c r="B102" s="2" t="s">
        <v>18</v>
      </c>
      <c r="C102" s="3">
        <v>43922</v>
      </c>
      <c r="D102" s="4">
        <v>0.6129</v>
      </c>
      <c r="E102" s="4">
        <v>0.7097</v>
      </c>
      <c r="F102" s="4">
        <v>0.8387</v>
      </c>
      <c r="G102" s="4">
        <v>0.8387</v>
      </c>
      <c r="H102" s="4">
        <v>0.8387</v>
      </c>
      <c r="I102" s="4">
        <v>0.871</v>
      </c>
      <c r="J102" s="2"/>
      <c r="K102" s="2">
        <v>31</v>
      </c>
      <c r="L102" s="2">
        <v>19</v>
      </c>
      <c r="M102" s="2">
        <v>22</v>
      </c>
      <c r="N102" s="2">
        <v>26</v>
      </c>
      <c r="O102" s="2">
        <v>26</v>
      </c>
      <c r="P102" s="2">
        <v>26</v>
      </c>
      <c r="Q102" s="2">
        <v>27</v>
      </c>
      <c r="R102" s="5">
        <f t="shared" si="22"/>
        <v>0.72649572649572647</v>
      </c>
    </row>
    <row r="103" spans="2:18" ht="20.25" thickTop="1" thickBot="1">
      <c r="B103" s="2" t="s">
        <v>18</v>
      </c>
      <c r="C103" s="3">
        <v>43952</v>
      </c>
      <c r="D103" s="4">
        <v>0.61539999999999995</v>
      </c>
      <c r="E103" s="4">
        <v>0.84619999999999995</v>
      </c>
      <c r="F103" s="4">
        <v>0.92310000000000003</v>
      </c>
      <c r="G103" s="4">
        <v>0.92310000000000003</v>
      </c>
      <c r="H103" s="4">
        <v>0.92310000000000003</v>
      </c>
      <c r="I103" s="4">
        <v>0.92310000000000003</v>
      </c>
      <c r="J103" s="2"/>
      <c r="K103" s="2">
        <v>13</v>
      </c>
      <c r="L103" s="2">
        <v>8</v>
      </c>
      <c r="M103" s="2">
        <v>11</v>
      </c>
      <c r="N103" s="2">
        <v>12</v>
      </c>
      <c r="O103" s="2">
        <v>12</v>
      </c>
      <c r="P103" s="2">
        <v>12</v>
      </c>
      <c r="Q103" s="2">
        <v>12</v>
      </c>
      <c r="R103" s="5">
        <f t="shared" si="22"/>
        <v>0.69565217391304346</v>
      </c>
    </row>
    <row r="104" spans="2:18" ht="20.25" thickTop="1" thickBot="1">
      <c r="B104" s="2" t="s">
        <v>18</v>
      </c>
      <c r="C104" s="3">
        <v>43983</v>
      </c>
      <c r="D104" s="4">
        <v>0.72729999999999995</v>
      </c>
      <c r="E104" s="4">
        <v>0.81820000000000004</v>
      </c>
      <c r="F104" s="4">
        <v>0.81820000000000004</v>
      </c>
      <c r="G104" s="4">
        <v>0.90910000000000002</v>
      </c>
      <c r="H104" s="4">
        <v>1</v>
      </c>
      <c r="I104" s="4">
        <v>1</v>
      </c>
      <c r="J104" s="2"/>
      <c r="K104" s="2">
        <v>11</v>
      </c>
      <c r="L104" s="2">
        <v>8</v>
      </c>
      <c r="M104" s="2">
        <v>9</v>
      </c>
      <c r="N104" s="2">
        <v>9</v>
      </c>
      <c r="O104" s="2">
        <v>10</v>
      </c>
      <c r="P104" s="2">
        <v>11</v>
      </c>
      <c r="Q104" s="2">
        <v>11</v>
      </c>
      <c r="R104" s="5">
        <f t="shared" si="22"/>
        <v>0.76363636363636367</v>
      </c>
    </row>
    <row r="105" spans="2:18" ht="20.25" thickTop="1" thickBot="1">
      <c r="B105" s="2" t="s">
        <v>18</v>
      </c>
      <c r="C105" s="3">
        <v>44013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2"/>
      <c r="K105" s="2">
        <v>3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2">
        <v>3</v>
      </c>
      <c r="R105" s="5">
        <f t="shared" si="22"/>
        <v>0.85185185185185186</v>
      </c>
    </row>
    <row r="106" spans="2:18" ht="20.25" thickTop="1" thickBot="1">
      <c r="B106" s="2" t="s">
        <v>18</v>
      </c>
      <c r="C106" s="3">
        <v>44044</v>
      </c>
      <c r="D106" s="4">
        <v>0.6</v>
      </c>
      <c r="E106" s="4">
        <v>0.8</v>
      </c>
      <c r="F106" s="4">
        <v>1</v>
      </c>
      <c r="G106" s="4">
        <v>1</v>
      </c>
      <c r="H106" s="4">
        <v>1</v>
      </c>
      <c r="I106" s="4">
        <v>1</v>
      </c>
      <c r="J106" s="2"/>
      <c r="K106" s="2">
        <v>10</v>
      </c>
      <c r="L106" s="2">
        <v>6</v>
      </c>
      <c r="M106" s="2">
        <v>8</v>
      </c>
      <c r="N106" s="2">
        <v>10</v>
      </c>
      <c r="O106" s="2">
        <v>10</v>
      </c>
      <c r="P106" s="2">
        <v>10</v>
      </c>
      <c r="Q106" s="2">
        <v>10</v>
      </c>
      <c r="R106" s="5">
        <f t="shared" si="22"/>
        <v>0.83333333333333337</v>
      </c>
    </row>
    <row r="107" spans="2:18" ht="20.25" thickTop="1" thickBot="1">
      <c r="B107" s="2" t="s">
        <v>18</v>
      </c>
      <c r="C107" s="3">
        <v>44075</v>
      </c>
      <c r="D107" s="4">
        <v>0.625</v>
      </c>
      <c r="E107" s="4">
        <v>0.625</v>
      </c>
      <c r="F107" s="4">
        <v>0.625</v>
      </c>
      <c r="G107" s="4">
        <v>0.75</v>
      </c>
      <c r="H107" s="4">
        <v>0.75</v>
      </c>
      <c r="I107" s="4">
        <v>0.75</v>
      </c>
      <c r="J107" s="2"/>
      <c r="K107" s="2">
        <v>8</v>
      </c>
      <c r="L107" s="2">
        <v>5</v>
      </c>
      <c r="M107" s="2">
        <v>5</v>
      </c>
      <c r="N107" s="2">
        <v>5</v>
      </c>
      <c r="O107" s="2">
        <v>6</v>
      </c>
      <c r="P107" s="2">
        <v>6</v>
      </c>
      <c r="Q107" s="2">
        <v>6</v>
      </c>
      <c r="R107" s="5">
        <f t="shared" si="22"/>
        <v>0.76190476190476186</v>
      </c>
    </row>
    <row r="108" spans="2:18" ht="20.25" thickTop="1" thickBot="1">
      <c r="B108" s="2" t="s">
        <v>18</v>
      </c>
      <c r="C108" s="3">
        <v>44105</v>
      </c>
      <c r="D108" s="4">
        <v>0.875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2"/>
      <c r="K108" s="2">
        <v>8</v>
      </c>
      <c r="L108" s="2">
        <v>7</v>
      </c>
      <c r="M108" s="2">
        <v>8</v>
      </c>
      <c r="N108" s="2">
        <v>8</v>
      </c>
      <c r="O108" s="2">
        <v>8</v>
      </c>
      <c r="P108" s="2">
        <v>8</v>
      </c>
      <c r="Q108" s="2">
        <v>8</v>
      </c>
      <c r="R108" s="5">
        <f t="shared" si="22"/>
        <v>0.80769230769230771</v>
      </c>
    </row>
    <row r="109" spans="2:18" ht="20.25" thickTop="1" thickBot="1">
      <c r="B109" s="2" t="s">
        <v>18</v>
      </c>
      <c r="C109" s="3">
        <v>44136</v>
      </c>
      <c r="D109" s="4"/>
      <c r="E109" s="4"/>
      <c r="F109" s="4"/>
      <c r="G109" s="4"/>
      <c r="H109" s="4"/>
      <c r="I109" s="4"/>
      <c r="J109" s="2"/>
      <c r="K109" s="2"/>
      <c r="L109" s="2"/>
      <c r="M109" s="2"/>
      <c r="N109" s="2"/>
      <c r="O109" s="2"/>
      <c r="P109" s="2"/>
      <c r="Q109" s="2"/>
      <c r="R109" s="5">
        <f t="shared" si="22"/>
        <v>0.8125</v>
      </c>
    </row>
    <row r="110" spans="2:18" ht="20.25" thickTop="1" thickBot="1">
      <c r="B110" s="2" t="s">
        <v>18</v>
      </c>
      <c r="C110" s="3">
        <v>44166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2"/>
      <c r="K110" s="2">
        <v>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5">
        <f t="shared" si="22"/>
        <v>0.8</v>
      </c>
    </row>
    <row r="111" spans="2:18" ht="20.25" thickTop="1" thickBot="1">
      <c r="B111" s="2" t="s">
        <v>37</v>
      </c>
      <c r="C111" s="3">
        <v>43831</v>
      </c>
      <c r="D111" s="4">
        <f>L111/$K111</f>
        <v>0.69110576923076927</v>
      </c>
      <c r="E111" s="4">
        <f t="shared" ref="E111:E122" si="23">M111/$K111</f>
        <v>0.77403846153846156</v>
      </c>
      <c r="F111" s="4">
        <f t="shared" ref="F111:F122" si="24">N111/$K111</f>
        <v>0.78966346153846156</v>
      </c>
      <c r="G111" s="4">
        <f t="shared" ref="G111:G122" si="25">O111/$K111</f>
        <v>0.79807692307692313</v>
      </c>
      <c r="H111" s="4">
        <f t="shared" ref="H111:H122" si="26">P111/$K111</f>
        <v>0.8125</v>
      </c>
      <c r="I111" s="4">
        <f t="shared" ref="I111:I122" si="27">Q111/$K111</f>
        <v>0.82572115384615385</v>
      </c>
      <c r="J111" s="2"/>
      <c r="K111" s="2">
        <f>K75+K87+K99</f>
        <v>832</v>
      </c>
      <c r="L111" s="2">
        <f t="shared" ref="L111:Q111" si="28">L75+L87+L99</f>
        <v>575</v>
      </c>
      <c r="M111" s="2">
        <f t="shared" si="28"/>
        <v>644</v>
      </c>
      <c r="N111" s="2">
        <f t="shared" si="28"/>
        <v>657</v>
      </c>
      <c r="O111" s="2">
        <f t="shared" si="28"/>
        <v>664</v>
      </c>
      <c r="P111" s="2">
        <f t="shared" si="28"/>
        <v>676</v>
      </c>
      <c r="Q111" s="2">
        <f t="shared" si="28"/>
        <v>687</v>
      </c>
      <c r="R111" s="5">
        <f>SUM(M111:M111)/SUM(K111:K111)</f>
        <v>0.77403846153846156</v>
      </c>
    </row>
    <row r="112" spans="2:18" ht="20.25" thickTop="1" thickBot="1">
      <c r="B112" s="2" t="s">
        <v>37</v>
      </c>
      <c r="C112" s="3">
        <v>43862</v>
      </c>
      <c r="D112" s="4">
        <f t="shared" ref="D112:D122" si="29">L112/$K112</f>
        <v>0.67178770949720668</v>
      </c>
      <c r="E112" s="4">
        <f t="shared" si="23"/>
        <v>0.73603351955307261</v>
      </c>
      <c r="F112" s="4">
        <f t="shared" si="24"/>
        <v>0.7527932960893855</v>
      </c>
      <c r="G112" s="4">
        <f t="shared" si="25"/>
        <v>0.78631284916201116</v>
      </c>
      <c r="H112" s="4">
        <f t="shared" si="26"/>
        <v>0.81284916201117319</v>
      </c>
      <c r="I112" s="4">
        <f t="shared" si="27"/>
        <v>0.83379888268156421</v>
      </c>
      <c r="J112" s="2"/>
      <c r="K112" s="2">
        <f t="shared" ref="K112:Q112" si="30">K76+K88+K100</f>
        <v>716</v>
      </c>
      <c r="L112" s="2">
        <f t="shared" si="30"/>
        <v>481</v>
      </c>
      <c r="M112" s="2">
        <f t="shared" si="30"/>
        <v>527</v>
      </c>
      <c r="N112" s="2">
        <f t="shared" si="30"/>
        <v>539</v>
      </c>
      <c r="O112" s="2">
        <f t="shared" si="30"/>
        <v>563</v>
      </c>
      <c r="P112" s="2">
        <f t="shared" si="30"/>
        <v>582</v>
      </c>
      <c r="Q112" s="2">
        <f t="shared" si="30"/>
        <v>597</v>
      </c>
      <c r="R112" s="5">
        <f>SUM(M111:M112)/SUM(K111:K112)</f>
        <v>0.75645994832041341</v>
      </c>
    </row>
    <row r="113" spans="2:18" ht="20.25" thickTop="1" thickBot="1">
      <c r="B113" s="2" t="s">
        <v>37</v>
      </c>
      <c r="C113" s="3">
        <v>43891</v>
      </c>
      <c r="D113" s="4">
        <f t="shared" si="29"/>
        <v>0.6201859229747676</v>
      </c>
      <c r="E113" s="4">
        <f t="shared" si="23"/>
        <v>0.67197875166002652</v>
      </c>
      <c r="F113" s="4">
        <f t="shared" si="24"/>
        <v>0.74369189907038513</v>
      </c>
      <c r="G113" s="4">
        <f t="shared" si="25"/>
        <v>0.77822045152722441</v>
      </c>
      <c r="H113" s="4">
        <f t="shared" si="26"/>
        <v>0.80478087649402386</v>
      </c>
      <c r="I113" s="4">
        <f t="shared" si="27"/>
        <v>0.82602921646746352</v>
      </c>
      <c r="J113" s="2"/>
      <c r="K113" s="2">
        <f t="shared" ref="K113:Q113" si="31">K77+K89+K101</f>
        <v>753</v>
      </c>
      <c r="L113" s="2">
        <f t="shared" si="31"/>
        <v>467</v>
      </c>
      <c r="M113" s="2">
        <f t="shared" si="31"/>
        <v>506</v>
      </c>
      <c r="N113" s="2">
        <f t="shared" si="31"/>
        <v>560</v>
      </c>
      <c r="O113" s="2">
        <f t="shared" si="31"/>
        <v>586</v>
      </c>
      <c r="P113" s="2">
        <f t="shared" si="31"/>
        <v>606</v>
      </c>
      <c r="Q113" s="2">
        <f t="shared" si="31"/>
        <v>622</v>
      </c>
      <c r="R113" s="5">
        <f t="shared" ref="R113:R122" si="32">SUM(M111:M113)/SUM(K111:K113)</f>
        <v>0.72881355932203384</v>
      </c>
    </row>
    <row r="114" spans="2:18" ht="20.25" thickTop="1" thickBot="1">
      <c r="B114" s="2" t="s">
        <v>37</v>
      </c>
      <c r="C114" s="3">
        <v>43922</v>
      </c>
      <c r="D114" s="4">
        <f t="shared" si="29"/>
        <v>0.5536062378167641</v>
      </c>
      <c r="E114" s="4">
        <f t="shared" si="23"/>
        <v>0.68615984405458086</v>
      </c>
      <c r="F114" s="4">
        <f t="shared" si="24"/>
        <v>0.73879142300194933</v>
      </c>
      <c r="G114" s="4">
        <f t="shared" si="25"/>
        <v>0.76413255360623777</v>
      </c>
      <c r="H114" s="4">
        <f t="shared" si="26"/>
        <v>0.78752436647173485</v>
      </c>
      <c r="I114" s="4">
        <f t="shared" si="27"/>
        <v>0.81871345029239762</v>
      </c>
      <c r="J114" s="2"/>
      <c r="K114" s="2">
        <f t="shared" ref="K114:Q114" si="33">K78+K90+K102</f>
        <v>513</v>
      </c>
      <c r="L114" s="2">
        <f t="shared" si="33"/>
        <v>284</v>
      </c>
      <c r="M114" s="2">
        <f t="shared" si="33"/>
        <v>352</v>
      </c>
      <c r="N114" s="2">
        <f t="shared" si="33"/>
        <v>379</v>
      </c>
      <c r="O114" s="2">
        <f t="shared" si="33"/>
        <v>392</v>
      </c>
      <c r="P114" s="2">
        <f t="shared" si="33"/>
        <v>404</v>
      </c>
      <c r="Q114" s="2">
        <f t="shared" si="33"/>
        <v>420</v>
      </c>
      <c r="R114" s="5">
        <f t="shared" si="32"/>
        <v>0.6987891019172553</v>
      </c>
    </row>
    <row r="115" spans="2:18" ht="20.25" thickTop="1" thickBot="1">
      <c r="B115" s="2" t="s">
        <v>37</v>
      </c>
      <c r="C115" s="3">
        <v>43952</v>
      </c>
      <c r="D115" s="4">
        <f t="shared" si="29"/>
        <v>0.66312997347480107</v>
      </c>
      <c r="E115" s="4">
        <f t="shared" si="23"/>
        <v>0.76657824933687002</v>
      </c>
      <c r="F115" s="4">
        <f t="shared" si="24"/>
        <v>0.82493368700265257</v>
      </c>
      <c r="G115" s="4">
        <f t="shared" si="25"/>
        <v>0.86737400530503983</v>
      </c>
      <c r="H115" s="4">
        <f t="shared" si="26"/>
        <v>0.88594164456233426</v>
      </c>
      <c r="I115" s="4">
        <f t="shared" si="27"/>
        <v>0.90981432360742709</v>
      </c>
      <c r="J115" s="2"/>
      <c r="K115" s="2">
        <f t="shared" ref="K115:Q115" si="34">K79+K91+K103</f>
        <v>377</v>
      </c>
      <c r="L115" s="2">
        <f t="shared" si="34"/>
        <v>250</v>
      </c>
      <c r="M115" s="2">
        <f t="shared" si="34"/>
        <v>289</v>
      </c>
      <c r="N115" s="2">
        <f t="shared" si="34"/>
        <v>311</v>
      </c>
      <c r="O115" s="2">
        <f t="shared" si="34"/>
        <v>327</v>
      </c>
      <c r="P115" s="2">
        <f t="shared" si="34"/>
        <v>334</v>
      </c>
      <c r="Q115" s="2">
        <f t="shared" si="34"/>
        <v>343</v>
      </c>
      <c r="R115" s="5">
        <f t="shared" si="32"/>
        <v>0.69811320754716977</v>
      </c>
    </row>
    <row r="116" spans="2:18" ht="20.25" thickTop="1" thickBot="1">
      <c r="B116" s="2" t="s">
        <v>37</v>
      </c>
      <c r="C116" s="3">
        <v>43983</v>
      </c>
      <c r="D116" s="4">
        <f t="shared" si="29"/>
        <v>0.62222222222222223</v>
      </c>
      <c r="E116" s="4">
        <f t="shared" si="23"/>
        <v>0.72098765432098766</v>
      </c>
      <c r="F116" s="4">
        <f t="shared" si="24"/>
        <v>0.76790123456790127</v>
      </c>
      <c r="G116" s="4">
        <f t="shared" si="25"/>
        <v>0.81481481481481477</v>
      </c>
      <c r="H116" s="4">
        <f t="shared" si="26"/>
        <v>0.85185185185185186</v>
      </c>
      <c r="I116" s="4">
        <f t="shared" si="27"/>
        <v>0.8716049382716049</v>
      </c>
      <c r="J116" s="2"/>
      <c r="K116" s="2">
        <f t="shared" ref="K116:Q116" si="35">K80+K92+K104</f>
        <v>405</v>
      </c>
      <c r="L116" s="2">
        <f t="shared" si="35"/>
        <v>252</v>
      </c>
      <c r="M116" s="2">
        <f t="shared" si="35"/>
        <v>292</v>
      </c>
      <c r="N116" s="2">
        <f t="shared" si="35"/>
        <v>311</v>
      </c>
      <c r="O116" s="2">
        <f t="shared" si="35"/>
        <v>330</v>
      </c>
      <c r="P116" s="2">
        <f t="shared" si="35"/>
        <v>345</v>
      </c>
      <c r="Q116" s="2">
        <f t="shared" si="35"/>
        <v>353</v>
      </c>
      <c r="R116" s="5">
        <f t="shared" si="32"/>
        <v>0.72046332046332051</v>
      </c>
    </row>
    <row r="117" spans="2:18" ht="20.25" thickTop="1" thickBot="1">
      <c r="B117" s="2" t="s">
        <v>37</v>
      </c>
      <c r="C117" s="3">
        <v>44013</v>
      </c>
      <c r="D117" s="4">
        <f t="shared" si="29"/>
        <v>0.59624413145539901</v>
      </c>
      <c r="E117" s="4">
        <f t="shared" si="23"/>
        <v>0.69248826291079812</v>
      </c>
      <c r="F117" s="4">
        <f t="shared" si="24"/>
        <v>0.75117370892018775</v>
      </c>
      <c r="G117" s="4">
        <f t="shared" si="25"/>
        <v>0.78873239436619713</v>
      </c>
      <c r="H117" s="4">
        <f t="shared" si="26"/>
        <v>0.81220657276995301</v>
      </c>
      <c r="I117" s="4">
        <f t="shared" si="27"/>
        <v>0.823943661971831</v>
      </c>
      <c r="J117" s="2"/>
      <c r="K117" s="2">
        <f t="shared" ref="K117:Q117" si="36">K81+K93+K105</f>
        <v>426</v>
      </c>
      <c r="L117" s="2">
        <f t="shared" si="36"/>
        <v>254</v>
      </c>
      <c r="M117" s="2">
        <f t="shared" si="36"/>
        <v>295</v>
      </c>
      <c r="N117" s="2">
        <f t="shared" si="36"/>
        <v>320</v>
      </c>
      <c r="O117" s="2">
        <f t="shared" si="36"/>
        <v>336</v>
      </c>
      <c r="P117" s="2">
        <f t="shared" si="36"/>
        <v>346</v>
      </c>
      <c r="Q117" s="2">
        <f t="shared" si="36"/>
        <v>351</v>
      </c>
      <c r="R117" s="5">
        <f t="shared" si="32"/>
        <v>0.72516556291390732</v>
      </c>
    </row>
    <row r="118" spans="2:18" ht="20.25" thickTop="1" thickBot="1">
      <c r="B118" s="2" t="s">
        <v>37</v>
      </c>
      <c r="C118" s="3">
        <v>44044</v>
      </c>
      <c r="D118" s="4">
        <f t="shared" si="29"/>
        <v>0.60470085470085466</v>
      </c>
      <c r="E118" s="4">
        <f t="shared" si="23"/>
        <v>0.70512820512820518</v>
      </c>
      <c r="F118" s="4">
        <f t="shared" si="24"/>
        <v>0.7713675213675214</v>
      </c>
      <c r="G118" s="4">
        <f t="shared" si="25"/>
        <v>0.79487179487179482</v>
      </c>
      <c r="H118" s="4">
        <f t="shared" si="26"/>
        <v>0.81196581196581197</v>
      </c>
      <c r="I118" s="4">
        <f t="shared" si="27"/>
        <v>0.8141025641025641</v>
      </c>
      <c r="J118" s="2"/>
      <c r="K118" s="2">
        <f t="shared" ref="K118:Q118" si="37">K82+K94+K106</f>
        <v>468</v>
      </c>
      <c r="L118" s="2">
        <f t="shared" si="37"/>
        <v>283</v>
      </c>
      <c r="M118" s="2">
        <f t="shared" si="37"/>
        <v>330</v>
      </c>
      <c r="N118" s="2">
        <f t="shared" si="37"/>
        <v>361</v>
      </c>
      <c r="O118" s="2">
        <f t="shared" si="37"/>
        <v>372</v>
      </c>
      <c r="P118" s="2">
        <f t="shared" si="37"/>
        <v>380</v>
      </c>
      <c r="Q118" s="2">
        <f t="shared" si="37"/>
        <v>381</v>
      </c>
      <c r="R118" s="5">
        <f t="shared" si="32"/>
        <v>0.70592763664357194</v>
      </c>
    </row>
    <row r="119" spans="2:18" ht="20.25" thickTop="1" thickBot="1">
      <c r="B119" s="2" t="s">
        <v>37</v>
      </c>
      <c r="C119" s="3">
        <v>44075</v>
      </c>
      <c r="D119" s="4">
        <f t="shared" si="29"/>
        <v>0.5903083700440529</v>
      </c>
      <c r="E119" s="4">
        <f t="shared" si="23"/>
        <v>0.72246696035242286</v>
      </c>
      <c r="F119" s="4">
        <f t="shared" si="24"/>
        <v>0.77533039647577096</v>
      </c>
      <c r="G119" s="4">
        <f t="shared" si="25"/>
        <v>0.79295154185022021</v>
      </c>
      <c r="H119" s="4">
        <f t="shared" si="26"/>
        <v>0.79515418502202639</v>
      </c>
      <c r="I119" s="4">
        <f t="shared" si="27"/>
        <v>0.79515418502202639</v>
      </c>
      <c r="J119" s="2"/>
      <c r="K119" s="2">
        <f t="shared" ref="K119:Q119" si="38">K83+K95+K107</f>
        <v>454</v>
      </c>
      <c r="L119" s="2">
        <f t="shared" si="38"/>
        <v>268</v>
      </c>
      <c r="M119" s="2">
        <f t="shared" si="38"/>
        <v>328</v>
      </c>
      <c r="N119" s="2">
        <f t="shared" si="38"/>
        <v>352</v>
      </c>
      <c r="O119" s="2">
        <f t="shared" si="38"/>
        <v>360</v>
      </c>
      <c r="P119" s="2">
        <f t="shared" si="38"/>
        <v>361</v>
      </c>
      <c r="Q119" s="2">
        <f t="shared" si="38"/>
        <v>361</v>
      </c>
      <c r="R119" s="5">
        <f t="shared" si="32"/>
        <v>0.70697329376854601</v>
      </c>
    </row>
    <row r="120" spans="2:18" ht="20.25" thickTop="1" thickBot="1">
      <c r="B120" s="2" t="s">
        <v>37</v>
      </c>
      <c r="C120" s="3">
        <v>44105</v>
      </c>
      <c r="D120" s="4">
        <f t="shared" si="29"/>
        <v>0.6470588235294118</v>
      </c>
      <c r="E120" s="4">
        <f t="shared" si="23"/>
        <v>0.75339366515837103</v>
      </c>
      <c r="F120" s="4">
        <f t="shared" si="24"/>
        <v>0.77828054298642535</v>
      </c>
      <c r="G120" s="4">
        <f t="shared" si="25"/>
        <v>0.77828054298642535</v>
      </c>
      <c r="H120" s="4">
        <f t="shared" si="26"/>
        <v>0.77828054298642535</v>
      </c>
      <c r="I120" s="4">
        <f t="shared" si="27"/>
        <v>0.77828054298642535</v>
      </c>
      <c r="J120" s="2"/>
      <c r="K120" s="2">
        <f t="shared" ref="K120:Q120" si="39">K84+K96+K108</f>
        <v>442</v>
      </c>
      <c r="L120" s="2">
        <f t="shared" si="39"/>
        <v>286</v>
      </c>
      <c r="M120" s="2">
        <f t="shared" si="39"/>
        <v>333</v>
      </c>
      <c r="N120" s="2">
        <f t="shared" si="39"/>
        <v>344</v>
      </c>
      <c r="O120" s="2">
        <f t="shared" si="39"/>
        <v>344</v>
      </c>
      <c r="P120" s="2">
        <f t="shared" si="39"/>
        <v>344</v>
      </c>
      <c r="Q120" s="2">
        <f t="shared" si="39"/>
        <v>344</v>
      </c>
      <c r="R120" s="5">
        <f t="shared" si="32"/>
        <v>0.72653958944281527</v>
      </c>
    </row>
    <row r="121" spans="2:18" ht="20.25" thickTop="1" thickBot="1">
      <c r="B121" s="2" t="s">
        <v>37</v>
      </c>
      <c r="C121" s="3">
        <v>44136</v>
      </c>
      <c r="D121" s="4">
        <f t="shared" si="29"/>
        <v>0.62321792260692466</v>
      </c>
      <c r="E121" s="4">
        <f t="shared" si="23"/>
        <v>0.67006109979633399</v>
      </c>
      <c r="F121" s="4">
        <f t="shared" si="24"/>
        <v>0.67006109979633399</v>
      </c>
      <c r="G121" s="4">
        <f t="shared" si="25"/>
        <v>0.67006109979633399</v>
      </c>
      <c r="H121" s="4">
        <f t="shared" si="26"/>
        <v>0.67006109979633399</v>
      </c>
      <c r="I121" s="4">
        <f t="shared" si="27"/>
        <v>0.67006109979633399</v>
      </c>
      <c r="J121" s="2"/>
      <c r="K121" s="2">
        <f t="shared" ref="K121:Q121" si="40">K85+K97+K109</f>
        <v>491</v>
      </c>
      <c r="L121" s="2">
        <f t="shared" si="40"/>
        <v>306</v>
      </c>
      <c r="M121" s="2">
        <f t="shared" si="40"/>
        <v>329</v>
      </c>
      <c r="N121" s="2">
        <f t="shared" si="40"/>
        <v>329</v>
      </c>
      <c r="O121" s="2">
        <f t="shared" si="40"/>
        <v>329</v>
      </c>
      <c r="P121" s="2">
        <f t="shared" si="40"/>
        <v>329</v>
      </c>
      <c r="Q121" s="2">
        <f t="shared" si="40"/>
        <v>329</v>
      </c>
      <c r="R121" s="5">
        <f t="shared" si="32"/>
        <v>0.71377072819033882</v>
      </c>
    </row>
    <row r="122" spans="2:18" ht="20.25" thickTop="1" thickBot="1">
      <c r="B122" s="2" t="s">
        <v>37</v>
      </c>
      <c r="C122" s="3">
        <v>44166</v>
      </c>
      <c r="D122" s="4">
        <f t="shared" si="29"/>
        <v>0.51778656126482214</v>
      </c>
      <c r="E122" s="4">
        <f t="shared" si="23"/>
        <v>0.51976284584980237</v>
      </c>
      <c r="F122" s="4">
        <f t="shared" si="24"/>
        <v>0.51976284584980237</v>
      </c>
      <c r="G122" s="4">
        <f t="shared" si="25"/>
        <v>0.51976284584980237</v>
      </c>
      <c r="H122" s="4">
        <f t="shared" si="26"/>
        <v>0.51976284584980237</v>
      </c>
      <c r="I122" s="4">
        <f t="shared" si="27"/>
        <v>0.51976284584980237</v>
      </c>
      <c r="J122" s="2"/>
      <c r="K122" s="2">
        <f t="shared" ref="K122:Q122" si="41">K86+K98+K110</f>
        <v>506</v>
      </c>
      <c r="L122" s="2">
        <f t="shared" si="41"/>
        <v>262</v>
      </c>
      <c r="M122" s="2">
        <f t="shared" si="41"/>
        <v>263</v>
      </c>
      <c r="N122" s="2">
        <f t="shared" si="41"/>
        <v>263</v>
      </c>
      <c r="O122" s="2">
        <f t="shared" si="41"/>
        <v>263</v>
      </c>
      <c r="P122" s="2">
        <f t="shared" si="41"/>
        <v>263</v>
      </c>
      <c r="Q122" s="2">
        <f t="shared" si="41"/>
        <v>263</v>
      </c>
      <c r="R122" s="5">
        <f t="shared" si="32"/>
        <v>0.64280750521195273</v>
      </c>
    </row>
    <row r="123" spans="2:18" ht="19.5" thickTop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FEB7-C5AF-46AC-85E7-FF35B8BADB89}">
  <dimension ref="B1:AB113"/>
  <sheetViews>
    <sheetView topLeftCell="P4" workbookViewId="0">
      <selection activeCell="AA12" sqref="AA12"/>
    </sheetView>
  </sheetViews>
  <sheetFormatPr defaultRowHeight="18.75"/>
  <cols>
    <col min="3" max="3" width="13.625" bestFit="1" customWidth="1"/>
    <col min="4" max="9" width="10.875" bestFit="1" customWidth="1"/>
    <col min="11" max="17" width="9.125" bestFit="1" customWidth="1"/>
    <col min="21" max="21" width="10.875" bestFit="1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2:28" ht="20.25" thickTop="1" thickBot="1">
      <c r="B2" s="2" t="s">
        <v>15</v>
      </c>
      <c r="C2" s="3">
        <v>43862</v>
      </c>
      <c r="D2" s="4">
        <v>0.44330000000000003</v>
      </c>
      <c r="E2" s="4">
        <v>0.64810000000000001</v>
      </c>
      <c r="F2" s="4">
        <v>0.7177</v>
      </c>
      <c r="G2" s="4">
        <v>0.76339999999999997</v>
      </c>
      <c r="H2" s="4">
        <v>0.7913</v>
      </c>
      <c r="I2" s="4">
        <v>0.80120000000000002</v>
      </c>
      <c r="J2" s="2"/>
      <c r="K2" s="2">
        <v>503</v>
      </c>
      <c r="L2" s="2">
        <v>223</v>
      </c>
      <c r="M2" s="2">
        <v>326</v>
      </c>
      <c r="N2" s="2">
        <v>361</v>
      </c>
      <c r="O2" s="2">
        <v>384</v>
      </c>
      <c r="P2" s="2">
        <v>398</v>
      </c>
      <c r="Q2" s="2">
        <v>403</v>
      </c>
      <c r="R2" s="5">
        <f>SUM(M2:M2)/SUM(K2:K2)</f>
        <v>0.64811133200795223</v>
      </c>
      <c r="T2" s="2" t="s">
        <v>22</v>
      </c>
      <c r="U2" s="3">
        <v>43862</v>
      </c>
      <c r="V2" s="5">
        <f>R2</f>
        <v>0.64811133200795223</v>
      </c>
      <c r="W2" s="5">
        <f>R46</f>
        <v>0.19205298013245034</v>
      </c>
      <c r="X2" s="5">
        <f t="shared" ref="X2:X12" si="0">R13</f>
        <v>0.20689655172413793</v>
      </c>
      <c r="Y2" s="5">
        <f t="shared" ref="Y2:Y12" si="1">R24</f>
        <v>0.19230769230769232</v>
      </c>
      <c r="Z2" s="5">
        <f t="shared" ref="Z2:Z12" si="2">R35</f>
        <v>0</v>
      </c>
      <c r="AA2" s="5">
        <f>W2-V2</f>
        <v>-0.45605835187550192</v>
      </c>
      <c r="AB2" s="5">
        <f>Y2-V2</f>
        <v>-0.45580363970025994</v>
      </c>
    </row>
    <row r="3" spans="2:28" ht="20.25" thickTop="1" thickBot="1">
      <c r="B3" s="2" t="s">
        <v>15</v>
      </c>
      <c r="C3" s="3">
        <v>43891</v>
      </c>
      <c r="D3" s="4">
        <v>0.44</v>
      </c>
      <c r="E3" s="4">
        <v>0.59799999999999998</v>
      </c>
      <c r="F3" s="4">
        <v>0.67400000000000004</v>
      </c>
      <c r="G3" s="4">
        <v>0.71799999999999997</v>
      </c>
      <c r="H3" s="4">
        <v>0.75</v>
      </c>
      <c r="I3" s="4">
        <v>0.76</v>
      </c>
      <c r="J3" s="2"/>
      <c r="K3" s="2">
        <v>500</v>
      </c>
      <c r="L3" s="2">
        <v>220</v>
      </c>
      <c r="M3" s="2">
        <v>299</v>
      </c>
      <c r="N3" s="2">
        <v>337</v>
      </c>
      <c r="O3" s="2">
        <v>359</v>
      </c>
      <c r="P3" s="2">
        <v>375</v>
      </c>
      <c r="Q3" s="2">
        <v>380</v>
      </c>
      <c r="R3" s="5">
        <f>SUM(M2:M3)/SUM(K2:K3)</f>
        <v>0.62313060817547361</v>
      </c>
      <c r="T3" s="2" t="s">
        <v>22</v>
      </c>
      <c r="U3" s="3">
        <v>43891</v>
      </c>
      <c r="V3" s="5">
        <f t="shared" ref="V3:V12" si="3">R3</f>
        <v>0.62313060817547361</v>
      </c>
      <c r="W3" s="5">
        <f t="shared" ref="W3:W12" si="4">R47</f>
        <v>0.21739130434782608</v>
      </c>
      <c r="X3" s="5">
        <f t="shared" si="0"/>
        <v>0.21484375</v>
      </c>
      <c r="Y3" s="5">
        <f t="shared" si="1"/>
        <v>0.23076923076923078</v>
      </c>
      <c r="Z3" s="5">
        <f t="shared" si="2"/>
        <v>0.20833333333333334</v>
      </c>
      <c r="AA3" s="5">
        <f t="shared" ref="AA3:AA12" si="5">W3-V3</f>
        <v>-0.40573930382764756</v>
      </c>
      <c r="AB3" s="5">
        <f t="shared" ref="AB3:AB12" si="6">Y3-V3</f>
        <v>-0.39236137740624283</v>
      </c>
    </row>
    <row r="4" spans="2:28" ht="20.25" thickTop="1" thickBot="1">
      <c r="B4" s="2" t="s">
        <v>15</v>
      </c>
      <c r="C4" s="3">
        <v>43922</v>
      </c>
      <c r="D4" s="4">
        <v>0.38679999999999998</v>
      </c>
      <c r="E4" s="4">
        <v>0.62729999999999997</v>
      </c>
      <c r="F4" s="4">
        <v>0.71940000000000004</v>
      </c>
      <c r="G4" s="4">
        <v>0.78759999999999997</v>
      </c>
      <c r="H4" s="4">
        <v>0.80159999999999998</v>
      </c>
      <c r="I4" s="4">
        <v>0.8196</v>
      </c>
      <c r="J4" s="2"/>
      <c r="K4" s="2">
        <v>499</v>
      </c>
      <c r="L4" s="2">
        <v>193</v>
      </c>
      <c r="M4" s="2">
        <v>313</v>
      </c>
      <c r="N4" s="2">
        <v>359</v>
      </c>
      <c r="O4" s="2">
        <v>393</v>
      </c>
      <c r="P4" s="2">
        <v>400</v>
      </c>
      <c r="Q4" s="2">
        <v>409</v>
      </c>
      <c r="R4" s="5">
        <f t="shared" ref="R4:R45" si="7">SUM(M2:M4)/SUM(K2:K4)</f>
        <v>0.62450066577896135</v>
      </c>
      <c r="T4" s="2" t="s">
        <v>22</v>
      </c>
      <c r="U4" s="3">
        <v>43922</v>
      </c>
      <c r="V4" s="5">
        <f t="shared" si="3"/>
        <v>0.62450066577896135</v>
      </c>
      <c r="W4" s="5">
        <f t="shared" si="4"/>
        <v>0.22047244094488189</v>
      </c>
      <c r="X4" s="5">
        <f t="shared" si="0"/>
        <v>0.20754716981132076</v>
      </c>
      <c r="Y4" s="5">
        <f t="shared" si="1"/>
        <v>0.28712871287128711</v>
      </c>
      <c r="Z4" s="5">
        <f t="shared" si="2"/>
        <v>0.16666666666666666</v>
      </c>
      <c r="AA4" s="5">
        <f t="shared" si="5"/>
        <v>-0.40402822483407946</v>
      </c>
      <c r="AB4" s="5">
        <f t="shared" si="6"/>
        <v>-0.33737195290767424</v>
      </c>
    </row>
    <row r="5" spans="2:28" ht="20.25" thickTop="1" thickBot="1">
      <c r="B5" s="2" t="s">
        <v>15</v>
      </c>
      <c r="C5" s="3">
        <v>43952</v>
      </c>
      <c r="D5" s="4">
        <v>0.43109999999999998</v>
      </c>
      <c r="E5" s="4">
        <v>0.64870000000000005</v>
      </c>
      <c r="F5" s="4">
        <v>0.75649999999999995</v>
      </c>
      <c r="G5" s="4">
        <v>0.7964</v>
      </c>
      <c r="H5" s="4">
        <v>0.81440000000000001</v>
      </c>
      <c r="I5" s="4">
        <v>0.83430000000000004</v>
      </c>
      <c r="J5" s="2"/>
      <c r="K5" s="2">
        <v>501</v>
      </c>
      <c r="L5" s="2">
        <v>216</v>
      </c>
      <c r="M5" s="2">
        <v>325</v>
      </c>
      <c r="N5" s="2">
        <v>379</v>
      </c>
      <c r="O5" s="2">
        <v>399</v>
      </c>
      <c r="P5" s="2">
        <v>408</v>
      </c>
      <c r="Q5" s="2">
        <v>418</v>
      </c>
      <c r="R5" s="5">
        <f t="shared" si="7"/>
        <v>0.6246666666666667</v>
      </c>
      <c r="T5" s="2" t="s">
        <v>22</v>
      </c>
      <c r="U5" s="3">
        <v>43952</v>
      </c>
      <c r="V5" s="5">
        <f t="shared" si="3"/>
        <v>0.6246666666666667</v>
      </c>
      <c r="W5" s="5">
        <f t="shared" si="4"/>
        <v>0.24116424116424118</v>
      </c>
      <c r="X5" s="5">
        <f t="shared" si="0"/>
        <v>0.22253521126760564</v>
      </c>
      <c r="Y5" s="5">
        <f t="shared" si="1"/>
        <v>0.32291666666666669</v>
      </c>
      <c r="Z5" s="5">
        <f t="shared" si="2"/>
        <v>0.2</v>
      </c>
      <c r="AA5" s="5">
        <f t="shared" si="5"/>
        <v>-0.38350242550242553</v>
      </c>
      <c r="AB5" s="5">
        <f t="shared" si="6"/>
        <v>-0.30175000000000002</v>
      </c>
    </row>
    <row r="6" spans="2:28" ht="20.25" thickTop="1" thickBot="1">
      <c r="B6" s="2" t="s">
        <v>15</v>
      </c>
      <c r="C6" s="3">
        <v>43983</v>
      </c>
      <c r="D6" s="4">
        <v>0.47799999999999998</v>
      </c>
      <c r="E6" s="4">
        <v>0.66</v>
      </c>
      <c r="F6" s="4">
        <v>0.746</v>
      </c>
      <c r="G6" s="4">
        <v>0.79600000000000004</v>
      </c>
      <c r="H6" s="4">
        <v>0.82</v>
      </c>
      <c r="I6" s="4">
        <v>0.83</v>
      </c>
      <c r="J6" s="2"/>
      <c r="K6" s="2">
        <v>500</v>
      </c>
      <c r="L6" s="2">
        <v>239</v>
      </c>
      <c r="M6" s="2">
        <v>330</v>
      </c>
      <c r="N6" s="2">
        <v>373</v>
      </c>
      <c r="O6" s="2">
        <v>398</v>
      </c>
      <c r="P6" s="2">
        <v>410</v>
      </c>
      <c r="Q6" s="2">
        <v>415</v>
      </c>
      <c r="R6" s="5">
        <f t="shared" si="7"/>
        <v>0.64533333333333331</v>
      </c>
      <c r="T6" s="2" t="s">
        <v>22</v>
      </c>
      <c r="U6" s="3">
        <v>43983</v>
      </c>
      <c r="V6" s="5">
        <f t="shared" si="3"/>
        <v>0.64533333333333331</v>
      </c>
      <c r="W6" s="5">
        <f t="shared" si="4"/>
        <v>0.24470588235294119</v>
      </c>
      <c r="X6" s="5">
        <f t="shared" si="0"/>
        <v>0.22291021671826625</v>
      </c>
      <c r="Y6" s="5">
        <f t="shared" si="1"/>
        <v>0.35897435897435898</v>
      </c>
      <c r="Z6" s="5">
        <f t="shared" si="2"/>
        <v>0.16666666666666666</v>
      </c>
      <c r="AA6" s="5">
        <f t="shared" si="5"/>
        <v>-0.4006274509803921</v>
      </c>
      <c r="AB6" s="5">
        <f t="shared" si="6"/>
        <v>-0.28635897435897434</v>
      </c>
    </row>
    <row r="7" spans="2:28" ht="20.25" thickTop="1" thickBot="1">
      <c r="B7" s="2" t="s">
        <v>15</v>
      </c>
      <c r="C7" s="3">
        <v>44013</v>
      </c>
      <c r="D7" s="4">
        <v>0.496</v>
      </c>
      <c r="E7" s="4">
        <v>0.67269999999999996</v>
      </c>
      <c r="F7" s="4">
        <v>0.76910000000000001</v>
      </c>
      <c r="G7" s="4">
        <v>0.80720000000000003</v>
      </c>
      <c r="H7" s="4">
        <v>0.83330000000000004</v>
      </c>
      <c r="I7" s="4">
        <v>0.84140000000000004</v>
      </c>
      <c r="J7" s="2"/>
      <c r="K7" s="2">
        <v>498</v>
      </c>
      <c r="L7" s="2">
        <v>247</v>
      </c>
      <c r="M7" s="2">
        <v>335</v>
      </c>
      <c r="N7" s="2">
        <v>383</v>
      </c>
      <c r="O7" s="2">
        <v>402</v>
      </c>
      <c r="P7" s="2">
        <v>415</v>
      </c>
      <c r="Q7" s="2">
        <v>419</v>
      </c>
      <c r="R7" s="5">
        <f t="shared" si="7"/>
        <v>0.66044029352901934</v>
      </c>
      <c r="T7" s="2" t="s">
        <v>22</v>
      </c>
      <c r="U7" s="3">
        <v>44013</v>
      </c>
      <c r="V7" s="5">
        <f t="shared" si="3"/>
        <v>0.66044029352901934</v>
      </c>
      <c r="W7" s="5">
        <f t="shared" si="4"/>
        <v>0.25814536340852129</v>
      </c>
      <c r="X7" s="5">
        <f t="shared" si="0"/>
        <v>0.24203821656050956</v>
      </c>
      <c r="Y7" s="5">
        <f t="shared" si="1"/>
        <v>0.30303030303030304</v>
      </c>
      <c r="Z7" s="5">
        <f t="shared" si="2"/>
        <v>0.36842105263157893</v>
      </c>
      <c r="AA7" s="5">
        <f t="shared" si="5"/>
        <v>-0.40229493012049805</v>
      </c>
      <c r="AB7" s="5">
        <f t="shared" si="6"/>
        <v>-0.3574099904987163</v>
      </c>
    </row>
    <row r="8" spans="2:28" ht="20.25" thickTop="1" thickBot="1">
      <c r="B8" s="2" t="s">
        <v>15</v>
      </c>
      <c r="C8" s="3">
        <v>44044</v>
      </c>
      <c r="D8" s="4">
        <v>0.42630000000000001</v>
      </c>
      <c r="E8" s="4">
        <v>0.63349999999999995</v>
      </c>
      <c r="F8" s="4">
        <v>0.72109999999999996</v>
      </c>
      <c r="G8" s="4">
        <v>0.77290000000000003</v>
      </c>
      <c r="H8" s="4">
        <v>0.79279999999999995</v>
      </c>
      <c r="I8" s="4">
        <v>0.79279999999999995</v>
      </c>
      <c r="J8" s="2"/>
      <c r="K8" s="2">
        <v>502</v>
      </c>
      <c r="L8" s="2">
        <v>214</v>
      </c>
      <c r="M8" s="2">
        <v>318</v>
      </c>
      <c r="N8" s="2">
        <v>362</v>
      </c>
      <c r="O8" s="2">
        <v>388</v>
      </c>
      <c r="P8" s="2">
        <v>398</v>
      </c>
      <c r="Q8" s="2">
        <v>398</v>
      </c>
      <c r="R8" s="5">
        <f t="shared" si="7"/>
        <v>0.65533333333333332</v>
      </c>
      <c r="T8" s="2" t="s">
        <v>22</v>
      </c>
      <c r="U8" s="3">
        <v>44044</v>
      </c>
      <c r="V8" s="5">
        <f t="shared" si="3"/>
        <v>0.65533333333333332</v>
      </c>
      <c r="W8" s="5">
        <f t="shared" si="4"/>
        <v>0.24038461538461539</v>
      </c>
      <c r="X8" s="5">
        <f t="shared" si="0"/>
        <v>0.22222222222222221</v>
      </c>
      <c r="Y8" s="5">
        <f t="shared" si="1"/>
        <v>0.26229508196721313</v>
      </c>
      <c r="Z8" s="5">
        <f t="shared" si="2"/>
        <v>0.45454545454545453</v>
      </c>
      <c r="AA8" s="5">
        <f t="shared" si="5"/>
        <v>-0.4149487179487179</v>
      </c>
      <c r="AB8" s="5">
        <f t="shared" si="6"/>
        <v>-0.39303825136612019</v>
      </c>
    </row>
    <row r="9" spans="2:28" ht="20.25" thickTop="1" thickBot="1">
      <c r="B9" s="2" t="s">
        <v>15</v>
      </c>
      <c r="C9" s="3">
        <v>44075</v>
      </c>
      <c r="D9" s="4">
        <v>0.46860000000000002</v>
      </c>
      <c r="E9" s="4">
        <v>0.65110000000000001</v>
      </c>
      <c r="F9" s="4">
        <v>0.74650000000000005</v>
      </c>
      <c r="G9" s="4">
        <v>0.77080000000000004</v>
      </c>
      <c r="H9" s="4">
        <v>0.77080000000000004</v>
      </c>
      <c r="I9" s="4">
        <v>0.77080000000000004</v>
      </c>
      <c r="J9" s="2"/>
      <c r="K9" s="2">
        <v>493</v>
      </c>
      <c r="L9" s="2">
        <v>231</v>
      </c>
      <c r="M9" s="2">
        <v>321</v>
      </c>
      <c r="N9" s="2">
        <v>368</v>
      </c>
      <c r="O9" s="2">
        <v>380</v>
      </c>
      <c r="P9" s="2">
        <v>380</v>
      </c>
      <c r="Q9" s="2">
        <v>380</v>
      </c>
      <c r="R9" s="5">
        <f t="shared" si="7"/>
        <v>0.65237776289350302</v>
      </c>
      <c r="T9" s="2" t="s">
        <v>22</v>
      </c>
      <c r="U9" s="3">
        <v>44075</v>
      </c>
      <c r="V9" s="5">
        <f t="shared" si="3"/>
        <v>0.65237776289350302</v>
      </c>
      <c r="W9" s="5">
        <f t="shared" si="4"/>
        <v>0.22580645161290322</v>
      </c>
      <c r="X9" s="5">
        <f t="shared" si="0"/>
        <v>0.21666666666666667</v>
      </c>
      <c r="Y9" s="5">
        <f t="shared" si="1"/>
        <v>0.19298245614035087</v>
      </c>
      <c r="Z9" s="5">
        <f t="shared" si="2"/>
        <v>0.52941176470588236</v>
      </c>
      <c r="AA9" s="5">
        <f t="shared" si="5"/>
        <v>-0.42657131128059977</v>
      </c>
      <c r="AB9" s="5">
        <f t="shared" si="6"/>
        <v>-0.45939530675315216</v>
      </c>
    </row>
    <row r="10" spans="2:28" ht="20.25" thickTop="1" thickBot="1">
      <c r="B10" s="2" t="s">
        <v>15</v>
      </c>
      <c r="C10" s="3">
        <v>44105</v>
      </c>
      <c r="D10" s="4">
        <v>0.46550000000000002</v>
      </c>
      <c r="E10" s="4">
        <v>0.64300000000000002</v>
      </c>
      <c r="F10" s="4">
        <v>0.71989999999999998</v>
      </c>
      <c r="G10" s="4">
        <v>0.71989999999999998</v>
      </c>
      <c r="H10" s="4">
        <v>0.71989999999999998</v>
      </c>
      <c r="I10" s="4">
        <v>0.71989999999999998</v>
      </c>
      <c r="J10" s="2"/>
      <c r="K10" s="2">
        <v>507</v>
      </c>
      <c r="L10" s="2">
        <v>236</v>
      </c>
      <c r="M10" s="2">
        <v>326</v>
      </c>
      <c r="N10" s="2">
        <v>365</v>
      </c>
      <c r="O10" s="2">
        <v>365</v>
      </c>
      <c r="P10" s="2">
        <v>365</v>
      </c>
      <c r="Q10" s="2">
        <v>365</v>
      </c>
      <c r="R10" s="5">
        <f t="shared" si="7"/>
        <v>0.64247669773635152</v>
      </c>
      <c r="T10" s="2" t="s">
        <v>22</v>
      </c>
      <c r="U10" s="3">
        <v>44105</v>
      </c>
      <c r="V10" s="5">
        <f t="shared" si="3"/>
        <v>0.64247669773635152</v>
      </c>
      <c r="W10" s="5">
        <f t="shared" si="4"/>
        <v>0.2</v>
      </c>
      <c r="X10" s="5">
        <f t="shared" si="0"/>
        <v>0.19696969696969696</v>
      </c>
      <c r="Y10" s="5">
        <f t="shared" si="1"/>
        <v>0.16666666666666666</v>
      </c>
      <c r="Z10" s="5">
        <f t="shared" si="2"/>
        <v>0.4</v>
      </c>
      <c r="AA10" s="5">
        <f t="shared" si="5"/>
        <v>-0.44247669773635151</v>
      </c>
      <c r="AB10" s="5">
        <f t="shared" si="6"/>
        <v>-0.47581003106968489</v>
      </c>
    </row>
    <row r="11" spans="2:28" ht="20.25" thickTop="1" thickBot="1">
      <c r="B11" s="2" t="s">
        <v>15</v>
      </c>
      <c r="C11" s="3">
        <v>44136</v>
      </c>
      <c r="D11" s="4">
        <v>0.4829</v>
      </c>
      <c r="E11" s="4">
        <v>0.62780000000000002</v>
      </c>
      <c r="F11" s="4">
        <v>0.62780000000000002</v>
      </c>
      <c r="G11" s="4">
        <v>0.62780000000000002</v>
      </c>
      <c r="H11" s="4">
        <v>0.62780000000000002</v>
      </c>
      <c r="I11" s="4">
        <v>0.62780000000000002</v>
      </c>
      <c r="J11" s="2"/>
      <c r="K11" s="2">
        <v>497</v>
      </c>
      <c r="L11" s="2">
        <v>240</v>
      </c>
      <c r="M11" s="2">
        <v>312</v>
      </c>
      <c r="N11" s="2">
        <v>312</v>
      </c>
      <c r="O11" s="2">
        <v>312</v>
      </c>
      <c r="P11" s="2">
        <v>312</v>
      </c>
      <c r="Q11" s="2">
        <v>312</v>
      </c>
      <c r="R11" s="5">
        <f t="shared" si="7"/>
        <v>0.64061456245824988</v>
      </c>
      <c r="T11" s="2" t="s">
        <v>22</v>
      </c>
      <c r="U11" s="3">
        <v>44136</v>
      </c>
      <c r="V11" s="5">
        <f t="shared" si="3"/>
        <v>0.64061456245824988</v>
      </c>
      <c r="W11" s="5">
        <f t="shared" si="4"/>
        <v>0.19753086419753085</v>
      </c>
      <c r="X11" s="5">
        <f t="shared" si="0"/>
        <v>0.18483412322274881</v>
      </c>
      <c r="Y11" s="5">
        <f t="shared" si="1"/>
        <v>0.26415094339622641</v>
      </c>
      <c r="Z11" s="5">
        <f t="shared" si="2"/>
        <v>0.36363636363636365</v>
      </c>
      <c r="AA11" s="5">
        <f t="shared" si="5"/>
        <v>-0.44308369826071903</v>
      </c>
      <c r="AB11" s="5">
        <f t="shared" si="6"/>
        <v>-0.37646361906202347</v>
      </c>
    </row>
    <row r="12" spans="2:28" ht="20.25" thickTop="1" thickBot="1">
      <c r="B12" s="2" t="s">
        <v>15</v>
      </c>
      <c r="C12" s="3">
        <v>44166</v>
      </c>
      <c r="D12" s="4">
        <v>0.26240000000000002</v>
      </c>
      <c r="E12" s="4">
        <v>0.26440000000000002</v>
      </c>
      <c r="F12" s="4">
        <v>0.26440000000000002</v>
      </c>
      <c r="G12" s="4">
        <v>0.26440000000000002</v>
      </c>
      <c r="H12" s="4">
        <v>0.26440000000000002</v>
      </c>
      <c r="I12" s="4">
        <v>0.26440000000000002</v>
      </c>
      <c r="J12" s="2"/>
      <c r="K12" s="2">
        <v>503</v>
      </c>
      <c r="L12" s="2">
        <v>132</v>
      </c>
      <c r="M12" s="2">
        <v>133</v>
      </c>
      <c r="N12" s="2">
        <v>133</v>
      </c>
      <c r="O12" s="2">
        <v>133</v>
      </c>
      <c r="P12" s="2">
        <v>133</v>
      </c>
      <c r="Q12" s="2">
        <v>133</v>
      </c>
      <c r="R12" s="5">
        <f t="shared" si="7"/>
        <v>0.51161247511612473</v>
      </c>
      <c r="T12" s="2" t="s">
        <v>22</v>
      </c>
      <c r="U12" s="3">
        <v>44166</v>
      </c>
      <c r="V12" s="5">
        <f t="shared" si="3"/>
        <v>0.51161247511612473</v>
      </c>
      <c r="W12" s="5">
        <f t="shared" si="4"/>
        <v>0.17372881355932204</v>
      </c>
      <c r="X12" s="5">
        <f t="shared" si="0"/>
        <v>0.16216216216216217</v>
      </c>
      <c r="Y12" s="5">
        <f t="shared" si="1"/>
        <v>0.25454545454545452</v>
      </c>
      <c r="Z12" s="5">
        <f t="shared" si="2"/>
        <v>0.2</v>
      </c>
      <c r="AA12" s="5">
        <f t="shared" si="5"/>
        <v>-0.33788366155680272</v>
      </c>
      <c r="AB12" s="5">
        <f t="shared" si="6"/>
        <v>-0.25706702057067021</v>
      </c>
    </row>
    <row r="13" spans="2:28" ht="20.25" thickTop="1" thickBot="1">
      <c r="B13" s="2" t="s">
        <v>16</v>
      </c>
      <c r="C13" s="3">
        <v>43862</v>
      </c>
      <c r="D13" s="4">
        <v>0.1638</v>
      </c>
      <c r="E13" s="4">
        <v>0.2069</v>
      </c>
      <c r="F13" s="4">
        <v>0.2155</v>
      </c>
      <c r="G13" s="4">
        <v>0.23280000000000001</v>
      </c>
      <c r="H13" s="4">
        <v>0.26719999999999999</v>
      </c>
      <c r="I13" s="4">
        <v>0.28449999999999998</v>
      </c>
      <c r="J13" s="2"/>
      <c r="K13" s="2">
        <v>116</v>
      </c>
      <c r="L13" s="2">
        <v>19</v>
      </c>
      <c r="M13" s="2">
        <v>24</v>
      </c>
      <c r="N13" s="2">
        <v>25</v>
      </c>
      <c r="O13" s="2">
        <v>27</v>
      </c>
      <c r="P13" s="2">
        <v>31</v>
      </c>
      <c r="Q13" s="2">
        <v>33</v>
      </c>
      <c r="R13" s="5">
        <f>SUM(M13:M13)/SUM(K13:K13)</f>
        <v>0.20689655172413793</v>
      </c>
    </row>
    <row r="14" spans="2:28" ht="34.5" thickTop="1" thickBot="1">
      <c r="B14" s="2" t="s">
        <v>16</v>
      </c>
      <c r="C14" s="3">
        <v>43891</v>
      </c>
      <c r="D14" s="4">
        <v>0.1714</v>
      </c>
      <c r="E14" s="4">
        <v>0.22140000000000001</v>
      </c>
      <c r="F14" s="4">
        <v>0.26429999999999998</v>
      </c>
      <c r="G14" s="4">
        <v>0.3</v>
      </c>
      <c r="H14" s="4">
        <v>0.31430000000000002</v>
      </c>
      <c r="I14" s="4">
        <v>0.31430000000000002</v>
      </c>
      <c r="J14" s="2"/>
      <c r="K14" s="2">
        <v>140</v>
      </c>
      <c r="L14" s="2">
        <v>24</v>
      </c>
      <c r="M14" s="2">
        <v>31</v>
      </c>
      <c r="N14" s="2">
        <v>37</v>
      </c>
      <c r="O14" s="2">
        <v>42</v>
      </c>
      <c r="P14" s="2">
        <v>44</v>
      </c>
      <c r="Q14" s="2">
        <v>44</v>
      </c>
      <c r="R14" s="5">
        <f>SUM(M13:M14)/SUM(K13:K14)</f>
        <v>0.21484375</v>
      </c>
      <c r="T14" s="1" t="s">
        <v>0</v>
      </c>
      <c r="U14" s="1" t="s">
        <v>1</v>
      </c>
      <c r="V14" s="1" t="s">
        <v>21</v>
      </c>
      <c r="W14" s="1" t="s">
        <v>38</v>
      </c>
      <c r="X14" s="1" t="s">
        <v>30</v>
      </c>
      <c r="Y14" s="1" t="s">
        <v>31</v>
      </c>
      <c r="Z14" s="1" t="s">
        <v>32</v>
      </c>
      <c r="AA14" s="8" t="s">
        <v>39</v>
      </c>
      <c r="AB14" s="8" t="s">
        <v>40</v>
      </c>
    </row>
    <row r="15" spans="2:28" ht="20.25" thickTop="1" thickBot="1">
      <c r="B15" s="2" t="s">
        <v>16</v>
      </c>
      <c r="C15" s="3">
        <v>43922</v>
      </c>
      <c r="D15" s="4">
        <v>0.14779999999999999</v>
      </c>
      <c r="E15" s="4">
        <v>0.1913</v>
      </c>
      <c r="F15" s="4">
        <v>0.2087</v>
      </c>
      <c r="G15" s="4">
        <v>0.2261</v>
      </c>
      <c r="H15" s="4">
        <v>0.24349999999999999</v>
      </c>
      <c r="I15" s="4">
        <v>0.26960000000000001</v>
      </c>
      <c r="J15" s="2"/>
      <c r="K15" s="2">
        <v>115</v>
      </c>
      <c r="L15" s="2">
        <v>17</v>
      </c>
      <c r="M15" s="2">
        <v>22</v>
      </c>
      <c r="N15" s="2">
        <v>24</v>
      </c>
      <c r="O15" s="2">
        <v>26</v>
      </c>
      <c r="P15" s="2">
        <v>28</v>
      </c>
      <c r="Q15" s="2">
        <v>31</v>
      </c>
      <c r="R15" s="5">
        <f t="shared" si="7"/>
        <v>0.20754716981132076</v>
      </c>
      <c r="T15" s="2" t="s">
        <v>22</v>
      </c>
      <c r="U15" s="3">
        <v>43862</v>
      </c>
      <c r="V15" s="5">
        <f t="shared" ref="V15:V25" si="8">R58</f>
        <v>0.73359840954274358</v>
      </c>
      <c r="W15" s="5">
        <f t="shared" ref="W15:W25" si="9">R102</f>
        <v>0.51655629139072845</v>
      </c>
      <c r="X15" s="5">
        <f t="shared" ref="X15:X25" si="10">R69</f>
        <v>0.50862068965517238</v>
      </c>
      <c r="Y15" s="5">
        <f t="shared" ref="Y15:Y25" si="11">R80</f>
        <v>0.61538461538461542</v>
      </c>
      <c r="Z15" s="5">
        <f t="shared" ref="Z15:Z25" si="12">R91</f>
        <v>0.33333333333333331</v>
      </c>
      <c r="AA15" s="5">
        <f>W15-V15</f>
        <v>-0.21704211815201513</v>
      </c>
      <c r="AB15" s="5">
        <f>Y15-V15</f>
        <v>-0.11821379415812816</v>
      </c>
    </row>
    <row r="16" spans="2:28" ht="20.25" thickTop="1" thickBot="1">
      <c r="B16" s="2" t="s">
        <v>16</v>
      </c>
      <c r="C16" s="3">
        <v>43952</v>
      </c>
      <c r="D16" s="4">
        <v>0.21</v>
      </c>
      <c r="E16" s="4">
        <v>0.26</v>
      </c>
      <c r="F16" s="4">
        <v>0.31</v>
      </c>
      <c r="G16" s="4">
        <v>0.32</v>
      </c>
      <c r="H16" s="4">
        <v>0.34</v>
      </c>
      <c r="I16" s="4">
        <v>0.35</v>
      </c>
      <c r="J16" s="2"/>
      <c r="K16" s="2">
        <v>100</v>
      </c>
      <c r="L16" s="2">
        <v>21</v>
      </c>
      <c r="M16" s="2">
        <v>26</v>
      </c>
      <c r="N16" s="2">
        <v>31</v>
      </c>
      <c r="O16" s="2">
        <v>32</v>
      </c>
      <c r="P16" s="2">
        <v>34</v>
      </c>
      <c r="Q16" s="2">
        <v>35</v>
      </c>
      <c r="R16" s="5">
        <f t="shared" si="7"/>
        <v>0.22253521126760564</v>
      </c>
      <c r="T16" s="2" t="s">
        <v>22</v>
      </c>
      <c r="U16" s="3">
        <v>43891</v>
      </c>
      <c r="V16" s="5">
        <f t="shared" si="8"/>
        <v>0.70588235294117652</v>
      </c>
      <c r="W16" s="5">
        <f t="shared" si="9"/>
        <v>0.51594202898550723</v>
      </c>
      <c r="X16" s="5">
        <f t="shared" si="10"/>
        <v>0.49609375</v>
      </c>
      <c r="Y16" s="5">
        <f t="shared" si="11"/>
        <v>0.58461538461538465</v>
      </c>
      <c r="Z16" s="5">
        <f t="shared" si="12"/>
        <v>0.54166666666666663</v>
      </c>
      <c r="AA16" s="5">
        <f t="shared" ref="AA16:AA25" si="13">W16-V16</f>
        <v>-0.18994032395566929</v>
      </c>
      <c r="AB16" s="5">
        <f t="shared" ref="AB16:AB25" si="14">Y16-V16</f>
        <v>-0.12126696832579187</v>
      </c>
    </row>
    <row r="17" spans="2:28" ht="20.25" thickTop="1" thickBot="1">
      <c r="B17" s="2" t="s">
        <v>16</v>
      </c>
      <c r="C17" s="3">
        <v>43983</v>
      </c>
      <c r="D17" s="4">
        <v>0.1852</v>
      </c>
      <c r="E17" s="4">
        <v>0.22220000000000001</v>
      </c>
      <c r="F17" s="4">
        <v>0.25</v>
      </c>
      <c r="G17" s="4">
        <v>0.26850000000000002</v>
      </c>
      <c r="H17" s="4">
        <v>0.26850000000000002</v>
      </c>
      <c r="I17" s="4">
        <v>0.28699999999999998</v>
      </c>
      <c r="J17" s="2"/>
      <c r="K17" s="2">
        <v>108</v>
      </c>
      <c r="L17" s="2">
        <v>20</v>
      </c>
      <c r="M17" s="2">
        <v>24</v>
      </c>
      <c r="N17" s="2">
        <v>27</v>
      </c>
      <c r="O17" s="2">
        <v>29</v>
      </c>
      <c r="P17" s="2">
        <v>29</v>
      </c>
      <c r="Q17" s="2">
        <v>31</v>
      </c>
      <c r="R17" s="5">
        <f t="shared" si="7"/>
        <v>0.22291021671826625</v>
      </c>
      <c r="T17" s="2" t="s">
        <v>22</v>
      </c>
      <c r="U17" s="3">
        <v>43922</v>
      </c>
      <c r="V17" s="5">
        <f t="shared" si="8"/>
        <v>0.69973368841544603</v>
      </c>
      <c r="W17" s="5">
        <f t="shared" si="9"/>
        <v>0.51181102362204722</v>
      </c>
      <c r="X17" s="5">
        <f t="shared" si="10"/>
        <v>0.49326145552560646</v>
      </c>
      <c r="Y17" s="5">
        <f t="shared" si="11"/>
        <v>0.58415841584158412</v>
      </c>
      <c r="Z17" s="5">
        <f t="shared" si="12"/>
        <v>0.5</v>
      </c>
      <c r="AA17" s="5">
        <f t="shared" si="13"/>
        <v>-0.18792266479339881</v>
      </c>
      <c r="AB17" s="5">
        <f t="shared" si="14"/>
        <v>-0.11557527257386191</v>
      </c>
    </row>
    <row r="18" spans="2:28" ht="20.25" thickTop="1" thickBot="1">
      <c r="B18" s="2" t="s">
        <v>16</v>
      </c>
      <c r="C18" s="3">
        <v>44013</v>
      </c>
      <c r="D18" s="4">
        <v>0.1321</v>
      </c>
      <c r="E18" s="4">
        <v>0.24529999999999999</v>
      </c>
      <c r="F18" s="4">
        <v>0.29249999999999998</v>
      </c>
      <c r="G18" s="4">
        <v>0.31130000000000002</v>
      </c>
      <c r="H18" s="4">
        <v>0.32079999999999997</v>
      </c>
      <c r="I18" s="4">
        <v>0.33019999999999999</v>
      </c>
      <c r="J18" s="2"/>
      <c r="K18" s="2">
        <v>106</v>
      </c>
      <c r="L18" s="2">
        <v>14</v>
      </c>
      <c r="M18" s="2">
        <v>26</v>
      </c>
      <c r="N18" s="2">
        <v>31</v>
      </c>
      <c r="O18" s="2">
        <v>33</v>
      </c>
      <c r="P18" s="2">
        <v>34</v>
      </c>
      <c r="Q18" s="2">
        <v>35</v>
      </c>
      <c r="R18" s="5">
        <f t="shared" si="7"/>
        <v>0.24203821656050956</v>
      </c>
      <c r="T18" s="2" t="s">
        <v>22</v>
      </c>
      <c r="U18" s="3">
        <v>43952</v>
      </c>
      <c r="V18" s="5">
        <f t="shared" si="8"/>
        <v>0.69799999999999995</v>
      </c>
      <c r="W18" s="5">
        <f t="shared" si="9"/>
        <v>0.48648648648648651</v>
      </c>
      <c r="X18" s="5">
        <f t="shared" si="10"/>
        <v>0.46197183098591549</v>
      </c>
      <c r="Y18" s="5">
        <f t="shared" si="11"/>
        <v>0.57291666666666663</v>
      </c>
      <c r="Z18" s="5">
        <f t="shared" si="12"/>
        <v>0.5</v>
      </c>
      <c r="AA18" s="5">
        <f t="shared" si="13"/>
        <v>-0.21151351351351344</v>
      </c>
      <c r="AB18" s="5">
        <f t="shared" si="14"/>
        <v>-0.12508333333333332</v>
      </c>
    </row>
    <row r="19" spans="2:28" ht="20.25" thickTop="1" thickBot="1">
      <c r="B19" s="2" t="s">
        <v>16</v>
      </c>
      <c r="C19" s="3">
        <v>44044</v>
      </c>
      <c r="D19" s="4">
        <v>0.13450000000000001</v>
      </c>
      <c r="E19" s="4">
        <v>0.20169999999999999</v>
      </c>
      <c r="F19" s="4">
        <v>0.22689999999999999</v>
      </c>
      <c r="G19" s="4">
        <v>0.23530000000000001</v>
      </c>
      <c r="H19" s="4">
        <v>0.2437</v>
      </c>
      <c r="I19" s="4">
        <v>0.2437</v>
      </c>
      <c r="J19" s="2"/>
      <c r="K19" s="2">
        <v>119</v>
      </c>
      <c r="L19" s="2">
        <v>16</v>
      </c>
      <c r="M19" s="2">
        <v>24</v>
      </c>
      <c r="N19" s="2">
        <v>27</v>
      </c>
      <c r="O19" s="2">
        <v>28</v>
      </c>
      <c r="P19" s="2">
        <v>29</v>
      </c>
      <c r="Q19" s="2">
        <v>29</v>
      </c>
      <c r="R19" s="5">
        <f t="shared" si="7"/>
        <v>0.22222222222222221</v>
      </c>
      <c r="T19" s="2" t="s">
        <v>22</v>
      </c>
      <c r="U19" s="3">
        <v>43983</v>
      </c>
      <c r="V19" s="5">
        <f t="shared" si="8"/>
        <v>0.71799999999999997</v>
      </c>
      <c r="W19" s="5">
        <f t="shared" si="9"/>
        <v>0.4823529411764706</v>
      </c>
      <c r="X19" s="5">
        <f t="shared" si="10"/>
        <v>0.46749226006191952</v>
      </c>
      <c r="Y19" s="5">
        <f t="shared" si="11"/>
        <v>0.5641025641025641</v>
      </c>
      <c r="Z19" s="5">
        <f t="shared" si="12"/>
        <v>0.41666666666666669</v>
      </c>
      <c r="AA19" s="5">
        <f t="shared" si="13"/>
        <v>-0.23564705882352938</v>
      </c>
      <c r="AB19" s="5">
        <f t="shared" si="14"/>
        <v>-0.15389743589743587</v>
      </c>
    </row>
    <row r="20" spans="2:28" ht="20.25" thickTop="1" thickBot="1">
      <c r="B20" s="2" t="s">
        <v>16</v>
      </c>
      <c r="C20" s="3">
        <v>44075</v>
      </c>
      <c r="D20" s="4">
        <v>0.14069999999999999</v>
      </c>
      <c r="E20" s="4">
        <v>0.2074</v>
      </c>
      <c r="F20" s="4">
        <v>0.29630000000000001</v>
      </c>
      <c r="G20" s="4">
        <v>0.29630000000000001</v>
      </c>
      <c r="H20" s="4">
        <v>0.29630000000000001</v>
      </c>
      <c r="I20" s="4">
        <v>0.29630000000000001</v>
      </c>
      <c r="J20" s="2"/>
      <c r="K20" s="2">
        <v>135</v>
      </c>
      <c r="L20" s="2">
        <v>19</v>
      </c>
      <c r="M20" s="2">
        <v>28</v>
      </c>
      <c r="N20" s="2">
        <v>40</v>
      </c>
      <c r="O20" s="2">
        <v>40</v>
      </c>
      <c r="P20" s="2">
        <v>40</v>
      </c>
      <c r="Q20" s="2">
        <v>40</v>
      </c>
      <c r="R20" s="5">
        <f t="shared" si="7"/>
        <v>0.21666666666666667</v>
      </c>
      <c r="T20" s="2" t="s">
        <v>22</v>
      </c>
      <c r="U20" s="3">
        <v>44013</v>
      </c>
      <c r="V20" s="5">
        <f t="shared" si="8"/>
        <v>0.74316210807204808</v>
      </c>
      <c r="W20" s="5">
        <f t="shared" si="9"/>
        <v>0.48621553884711777</v>
      </c>
      <c r="X20" s="5">
        <f t="shared" si="10"/>
        <v>0.46496815286624205</v>
      </c>
      <c r="Y20" s="5">
        <f t="shared" si="11"/>
        <v>0.5757575757575758</v>
      </c>
      <c r="Z20" s="5">
        <f t="shared" si="12"/>
        <v>0.52631578947368418</v>
      </c>
      <c r="AA20" s="5">
        <f t="shared" si="13"/>
        <v>-0.25694656922493031</v>
      </c>
      <c r="AB20" s="5">
        <f t="shared" si="14"/>
        <v>-0.16740453231447228</v>
      </c>
    </row>
    <row r="21" spans="2:28" ht="20.25" thickTop="1" thickBot="1">
      <c r="B21" s="2" t="s">
        <v>16</v>
      </c>
      <c r="C21" s="3">
        <v>44105</v>
      </c>
      <c r="D21" s="4">
        <v>0.14080000000000001</v>
      </c>
      <c r="E21" s="4">
        <v>0.18310000000000001</v>
      </c>
      <c r="F21" s="4">
        <v>0.19719999999999999</v>
      </c>
      <c r="G21" s="4">
        <v>0.19719999999999999</v>
      </c>
      <c r="H21" s="4">
        <v>0.19719999999999999</v>
      </c>
      <c r="I21" s="4">
        <v>0.19719999999999999</v>
      </c>
      <c r="J21" s="2"/>
      <c r="K21" s="2">
        <v>142</v>
      </c>
      <c r="L21" s="2">
        <v>20</v>
      </c>
      <c r="M21" s="2">
        <v>26</v>
      </c>
      <c r="N21" s="2">
        <v>28</v>
      </c>
      <c r="O21" s="2">
        <v>28</v>
      </c>
      <c r="P21" s="2">
        <v>28</v>
      </c>
      <c r="Q21" s="2">
        <v>28</v>
      </c>
      <c r="R21" s="5">
        <f t="shared" si="7"/>
        <v>0.19696969696969696</v>
      </c>
      <c r="T21" s="2" t="s">
        <v>22</v>
      </c>
      <c r="U21" s="3">
        <v>44044</v>
      </c>
      <c r="V21" s="5">
        <f t="shared" si="8"/>
        <v>0.74333333333333329</v>
      </c>
      <c r="W21" s="5">
        <f t="shared" si="9"/>
        <v>0.52163461538461542</v>
      </c>
      <c r="X21" s="5">
        <f t="shared" si="10"/>
        <v>0.50150150150150152</v>
      </c>
      <c r="Y21" s="5">
        <f t="shared" si="11"/>
        <v>0.57377049180327866</v>
      </c>
      <c r="Z21" s="5">
        <f t="shared" si="12"/>
        <v>0.68181818181818177</v>
      </c>
      <c r="AA21" s="5">
        <f t="shared" si="13"/>
        <v>-0.22169871794871787</v>
      </c>
      <c r="AB21" s="5">
        <f t="shared" si="14"/>
        <v>-0.16956284153005463</v>
      </c>
    </row>
    <row r="22" spans="2:28" ht="20.25" thickTop="1" thickBot="1">
      <c r="B22" s="2" t="s">
        <v>16</v>
      </c>
      <c r="C22" s="3">
        <v>44136</v>
      </c>
      <c r="D22" s="4">
        <v>0.16550000000000001</v>
      </c>
      <c r="E22" s="4">
        <v>0.16550000000000001</v>
      </c>
      <c r="F22" s="4">
        <v>0.16550000000000001</v>
      </c>
      <c r="G22" s="4">
        <v>0.16550000000000001</v>
      </c>
      <c r="H22" s="4">
        <v>0.16550000000000001</v>
      </c>
      <c r="I22" s="4">
        <v>0.16550000000000001</v>
      </c>
      <c r="J22" s="2"/>
      <c r="K22" s="2">
        <v>145</v>
      </c>
      <c r="L22" s="2">
        <v>24</v>
      </c>
      <c r="M22" s="2">
        <v>24</v>
      </c>
      <c r="N22" s="2">
        <v>24</v>
      </c>
      <c r="O22" s="2">
        <v>24</v>
      </c>
      <c r="P22" s="2">
        <v>24</v>
      </c>
      <c r="Q22" s="2">
        <v>24</v>
      </c>
      <c r="R22" s="5">
        <f t="shared" si="7"/>
        <v>0.18483412322274881</v>
      </c>
      <c r="T22" s="2" t="s">
        <v>22</v>
      </c>
      <c r="U22" s="3">
        <v>44075</v>
      </c>
      <c r="V22" s="5">
        <f t="shared" si="8"/>
        <v>0.74279973208305428</v>
      </c>
      <c r="W22" s="5">
        <f t="shared" si="9"/>
        <v>0.50691244239631339</v>
      </c>
      <c r="X22" s="5">
        <f t="shared" si="10"/>
        <v>0.4861111111111111</v>
      </c>
      <c r="Y22" s="5">
        <f t="shared" si="11"/>
        <v>0.54385964912280704</v>
      </c>
      <c r="Z22" s="5">
        <f t="shared" si="12"/>
        <v>0.82352941176470584</v>
      </c>
      <c r="AA22" s="5">
        <f t="shared" si="13"/>
        <v>-0.23588728968674089</v>
      </c>
      <c r="AB22" s="5">
        <f t="shared" si="14"/>
        <v>-0.19894008296024723</v>
      </c>
    </row>
    <row r="23" spans="2:28" ht="20.25" thickTop="1" thickBot="1">
      <c r="B23" s="2" t="s">
        <v>16</v>
      </c>
      <c r="C23" s="3">
        <v>44166</v>
      </c>
      <c r="D23" s="4">
        <v>0.1333</v>
      </c>
      <c r="E23" s="4">
        <v>0.1333</v>
      </c>
      <c r="F23" s="4">
        <v>0.1333</v>
      </c>
      <c r="G23" s="4">
        <v>0.1333</v>
      </c>
      <c r="H23" s="4">
        <v>0.1333</v>
      </c>
      <c r="I23" s="4">
        <v>0.1333</v>
      </c>
      <c r="J23" s="2"/>
      <c r="K23" s="2">
        <v>120</v>
      </c>
      <c r="L23" s="2">
        <v>16</v>
      </c>
      <c r="M23" s="2">
        <v>16</v>
      </c>
      <c r="N23" s="2">
        <v>16</v>
      </c>
      <c r="O23" s="2">
        <v>16</v>
      </c>
      <c r="P23" s="2">
        <v>16</v>
      </c>
      <c r="Q23" s="2">
        <v>16</v>
      </c>
      <c r="R23" s="5">
        <f t="shared" si="7"/>
        <v>0.16216216216216217</v>
      </c>
      <c r="T23" s="2" t="s">
        <v>22</v>
      </c>
      <c r="U23" s="3">
        <v>44105</v>
      </c>
      <c r="V23" s="5">
        <f t="shared" si="8"/>
        <v>0.7403462050599201</v>
      </c>
      <c r="W23" s="5">
        <f t="shared" si="9"/>
        <v>0.51182795698924732</v>
      </c>
      <c r="X23" s="5">
        <f t="shared" si="10"/>
        <v>0.5</v>
      </c>
      <c r="Y23" s="5">
        <f t="shared" si="11"/>
        <v>0.51851851851851849</v>
      </c>
      <c r="Z23" s="5">
        <f t="shared" si="12"/>
        <v>0.8</v>
      </c>
      <c r="AA23" s="5">
        <f t="shared" si="13"/>
        <v>-0.22851824807067278</v>
      </c>
      <c r="AB23" s="5">
        <f t="shared" si="14"/>
        <v>-0.22182768654140161</v>
      </c>
    </row>
    <row r="24" spans="2:28" ht="20.25" thickTop="1" thickBot="1">
      <c r="B24" s="2" t="s">
        <v>17</v>
      </c>
      <c r="C24" s="3">
        <v>43862</v>
      </c>
      <c r="D24" s="4">
        <v>0.1154</v>
      </c>
      <c r="E24" s="4">
        <v>0.1923</v>
      </c>
      <c r="F24" s="4">
        <v>0.26919999999999999</v>
      </c>
      <c r="G24" s="4">
        <v>0.26919999999999999</v>
      </c>
      <c r="H24" s="4">
        <v>0.26919999999999999</v>
      </c>
      <c r="I24" s="4">
        <v>0.26919999999999999</v>
      </c>
      <c r="J24" s="2"/>
      <c r="K24" s="2">
        <v>26</v>
      </c>
      <c r="L24" s="2">
        <v>3</v>
      </c>
      <c r="M24" s="2">
        <v>5</v>
      </c>
      <c r="N24" s="2">
        <v>7</v>
      </c>
      <c r="O24" s="2">
        <v>7</v>
      </c>
      <c r="P24" s="2">
        <v>7</v>
      </c>
      <c r="Q24" s="2">
        <v>7</v>
      </c>
      <c r="R24" s="5">
        <f>SUM(M24:M24)/SUM(K24:K24)</f>
        <v>0.19230769230769232</v>
      </c>
      <c r="T24" s="2" t="s">
        <v>22</v>
      </c>
      <c r="U24" s="3">
        <v>44136</v>
      </c>
      <c r="V24" s="5">
        <f t="shared" si="8"/>
        <v>0.73680694722778894</v>
      </c>
      <c r="W24" s="5">
        <f t="shared" si="9"/>
        <v>0.48971193415637859</v>
      </c>
      <c r="X24" s="5">
        <f t="shared" si="10"/>
        <v>0.47393364928909953</v>
      </c>
      <c r="Y24" s="5">
        <f t="shared" si="11"/>
        <v>0.56603773584905659</v>
      </c>
      <c r="Z24" s="5">
        <f t="shared" si="12"/>
        <v>0.72727272727272729</v>
      </c>
      <c r="AA24" s="5">
        <f t="shared" si="13"/>
        <v>-0.24709501307141035</v>
      </c>
      <c r="AB24" s="5">
        <f t="shared" si="14"/>
        <v>-0.17076921137873236</v>
      </c>
    </row>
    <row r="25" spans="2:28" ht="20.25" thickTop="1" thickBot="1">
      <c r="B25" s="2" t="s">
        <v>17</v>
      </c>
      <c r="C25" s="3">
        <v>43891</v>
      </c>
      <c r="D25" s="4">
        <v>0.2051</v>
      </c>
      <c r="E25" s="4">
        <v>0.25640000000000002</v>
      </c>
      <c r="F25" s="4">
        <v>0.25640000000000002</v>
      </c>
      <c r="G25" s="4">
        <v>0.30769999999999997</v>
      </c>
      <c r="H25" s="4">
        <v>0.33329999999999999</v>
      </c>
      <c r="I25" s="4">
        <v>0.33329999999999999</v>
      </c>
      <c r="J25" s="2"/>
      <c r="K25" s="2">
        <v>39</v>
      </c>
      <c r="L25" s="2">
        <v>8</v>
      </c>
      <c r="M25" s="2">
        <v>10</v>
      </c>
      <c r="N25" s="2">
        <v>10</v>
      </c>
      <c r="O25" s="2">
        <v>12</v>
      </c>
      <c r="P25" s="2">
        <v>13</v>
      </c>
      <c r="Q25" s="2">
        <v>13</v>
      </c>
      <c r="R25" s="5">
        <f>SUM(M24:M25)/SUM(K24:K25)</f>
        <v>0.23076923076923078</v>
      </c>
      <c r="T25" s="2" t="s">
        <v>22</v>
      </c>
      <c r="U25" s="3">
        <v>44166</v>
      </c>
      <c r="V25" s="5">
        <f t="shared" si="8"/>
        <v>0.61446582614465828</v>
      </c>
      <c r="W25" s="5">
        <f t="shared" si="9"/>
        <v>0.43432203389830509</v>
      </c>
      <c r="X25" s="5">
        <f t="shared" si="10"/>
        <v>0.42014742014742013</v>
      </c>
      <c r="Y25" s="5">
        <f t="shared" si="11"/>
        <v>0.54545454545454541</v>
      </c>
      <c r="Z25" s="5">
        <f t="shared" si="12"/>
        <v>0.4</v>
      </c>
      <c r="AA25" s="5">
        <f t="shared" si="13"/>
        <v>-0.18014379224635318</v>
      </c>
      <c r="AB25" s="5">
        <f t="shared" si="14"/>
        <v>-6.9011280690112864E-2</v>
      </c>
    </row>
    <row r="26" spans="2:28" ht="20.25" thickTop="1" thickBot="1">
      <c r="B26" s="2" t="s">
        <v>17</v>
      </c>
      <c r="C26" s="3">
        <v>43922</v>
      </c>
      <c r="D26" s="4">
        <v>0.27779999999999999</v>
      </c>
      <c r="E26" s="4">
        <v>0.38890000000000002</v>
      </c>
      <c r="F26" s="4">
        <v>0.38890000000000002</v>
      </c>
      <c r="G26" s="4">
        <v>0.38890000000000002</v>
      </c>
      <c r="H26" s="4">
        <v>0.38890000000000002</v>
      </c>
      <c r="I26" s="4">
        <v>0.38890000000000002</v>
      </c>
      <c r="J26" s="2"/>
      <c r="K26" s="2">
        <v>36</v>
      </c>
      <c r="L26" s="2">
        <v>10</v>
      </c>
      <c r="M26" s="2">
        <v>14</v>
      </c>
      <c r="N26" s="2">
        <v>14</v>
      </c>
      <c r="O26" s="2">
        <v>14</v>
      </c>
      <c r="P26" s="2">
        <v>14</v>
      </c>
      <c r="Q26" s="2">
        <v>14</v>
      </c>
      <c r="R26" s="5">
        <f t="shared" si="7"/>
        <v>0.28712871287128711</v>
      </c>
    </row>
    <row r="27" spans="2:28" ht="20.25" thickTop="1" thickBot="1">
      <c r="B27" s="2" t="s">
        <v>17</v>
      </c>
      <c r="C27" s="3">
        <v>43952</v>
      </c>
      <c r="D27" s="4">
        <v>0.28570000000000001</v>
      </c>
      <c r="E27" s="4">
        <v>0.33329999999999999</v>
      </c>
      <c r="F27" s="4">
        <v>0.33329999999999999</v>
      </c>
      <c r="G27" s="4">
        <v>0.33329999999999999</v>
      </c>
      <c r="H27" s="4">
        <v>0.33329999999999999</v>
      </c>
      <c r="I27" s="4">
        <v>0.33329999999999999</v>
      </c>
      <c r="J27" s="2"/>
      <c r="K27" s="2">
        <v>21</v>
      </c>
      <c r="L27" s="2">
        <v>6</v>
      </c>
      <c r="M27" s="2">
        <v>7</v>
      </c>
      <c r="N27" s="2">
        <v>7</v>
      </c>
      <c r="O27" s="2">
        <v>7</v>
      </c>
      <c r="P27" s="2">
        <v>7</v>
      </c>
      <c r="Q27" s="2">
        <v>7</v>
      </c>
      <c r="R27" s="5">
        <f t="shared" si="7"/>
        <v>0.32291666666666669</v>
      </c>
    </row>
    <row r="28" spans="2:28" ht="20.25" thickTop="1" thickBot="1">
      <c r="B28" s="2" t="s">
        <v>17</v>
      </c>
      <c r="C28" s="3">
        <v>43983</v>
      </c>
      <c r="D28" s="4">
        <v>0.1905</v>
      </c>
      <c r="E28" s="4">
        <v>0.33329999999999999</v>
      </c>
      <c r="F28" s="4">
        <v>0.33329999999999999</v>
      </c>
      <c r="G28" s="4">
        <v>0.33329999999999999</v>
      </c>
      <c r="H28" s="4">
        <v>0.33329999999999999</v>
      </c>
      <c r="I28" s="4">
        <v>0.38100000000000001</v>
      </c>
      <c r="J28" s="2"/>
      <c r="K28" s="2">
        <v>21</v>
      </c>
      <c r="L28" s="2">
        <v>4</v>
      </c>
      <c r="M28" s="2">
        <v>7</v>
      </c>
      <c r="N28" s="2">
        <v>7</v>
      </c>
      <c r="O28" s="2">
        <v>7</v>
      </c>
      <c r="P28" s="2">
        <v>7</v>
      </c>
      <c r="Q28" s="2">
        <v>8</v>
      </c>
      <c r="R28" s="5">
        <f t="shared" si="7"/>
        <v>0.35897435897435898</v>
      </c>
    </row>
    <row r="29" spans="2:28" ht="20.25" thickTop="1" thickBot="1">
      <c r="B29" s="2" t="s">
        <v>17</v>
      </c>
      <c r="C29" s="3">
        <v>44013</v>
      </c>
      <c r="D29" s="4">
        <v>0.16669999999999999</v>
      </c>
      <c r="E29" s="4">
        <v>0.25</v>
      </c>
      <c r="F29" s="4">
        <v>0.29170000000000001</v>
      </c>
      <c r="G29" s="4">
        <v>0.29170000000000001</v>
      </c>
      <c r="H29" s="4">
        <v>0.29170000000000001</v>
      </c>
      <c r="I29" s="4">
        <v>0.29170000000000001</v>
      </c>
      <c r="J29" s="2"/>
      <c r="K29" s="2">
        <v>24</v>
      </c>
      <c r="L29" s="2">
        <v>4</v>
      </c>
      <c r="M29" s="2">
        <v>6</v>
      </c>
      <c r="N29" s="2">
        <v>7</v>
      </c>
      <c r="O29" s="2">
        <v>7</v>
      </c>
      <c r="P29" s="2">
        <v>7</v>
      </c>
      <c r="Q29" s="2">
        <v>7</v>
      </c>
      <c r="R29" s="5">
        <f t="shared" si="7"/>
        <v>0.30303030303030304</v>
      </c>
    </row>
    <row r="30" spans="2:28" ht="20.25" thickTop="1" thickBot="1">
      <c r="B30" s="2" t="s">
        <v>17</v>
      </c>
      <c r="C30" s="3">
        <v>44044</v>
      </c>
      <c r="D30" s="4">
        <v>0.1875</v>
      </c>
      <c r="E30" s="4">
        <v>0.1875</v>
      </c>
      <c r="F30" s="4">
        <v>0.1875</v>
      </c>
      <c r="G30" s="4">
        <v>0.1875</v>
      </c>
      <c r="H30" s="4">
        <v>0.1875</v>
      </c>
      <c r="I30" s="4">
        <v>0.1875</v>
      </c>
      <c r="J30" s="2"/>
      <c r="K30" s="2">
        <v>16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5">
        <f t="shared" si="7"/>
        <v>0.26229508196721313</v>
      </c>
    </row>
    <row r="31" spans="2:28" ht="20.25" thickTop="1" thickBot="1">
      <c r="B31" s="2" t="s">
        <v>17</v>
      </c>
      <c r="C31" s="3">
        <v>44075</v>
      </c>
      <c r="D31" s="4">
        <v>0.1176</v>
      </c>
      <c r="E31" s="4">
        <v>0.1176</v>
      </c>
      <c r="F31" s="4">
        <v>0.17649999999999999</v>
      </c>
      <c r="G31" s="4">
        <v>0.23530000000000001</v>
      </c>
      <c r="H31" s="4">
        <v>0.23530000000000001</v>
      </c>
      <c r="I31" s="4">
        <v>0.23530000000000001</v>
      </c>
      <c r="J31" s="2"/>
      <c r="K31" s="2">
        <v>17</v>
      </c>
      <c r="L31" s="2">
        <v>2</v>
      </c>
      <c r="M31" s="2">
        <v>2</v>
      </c>
      <c r="N31" s="2">
        <v>3</v>
      </c>
      <c r="O31" s="2">
        <v>4</v>
      </c>
      <c r="P31" s="2">
        <v>4</v>
      </c>
      <c r="Q31" s="2">
        <v>4</v>
      </c>
      <c r="R31" s="5">
        <f t="shared" si="7"/>
        <v>0.19298245614035087</v>
      </c>
    </row>
    <row r="32" spans="2:28" ht="20.25" thickTop="1" thickBot="1">
      <c r="B32" s="2" t="s">
        <v>17</v>
      </c>
      <c r="C32" s="3">
        <v>44105</v>
      </c>
      <c r="D32" s="4">
        <v>0.1905</v>
      </c>
      <c r="E32" s="4">
        <v>0.1905</v>
      </c>
      <c r="F32" s="4">
        <v>0.28570000000000001</v>
      </c>
      <c r="G32" s="4">
        <v>0.28570000000000001</v>
      </c>
      <c r="H32" s="4">
        <v>0.28570000000000001</v>
      </c>
      <c r="I32" s="4">
        <v>0.28570000000000001</v>
      </c>
      <c r="J32" s="2"/>
      <c r="K32" s="2">
        <v>21</v>
      </c>
      <c r="L32" s="2">
        <v>4</v>
      </c>
      <c r="M32" s="2">
        <v>4</v>
      </c>
      <c r="N32" s="2">
        <v>6</v>
      </c>
      <c r="O32" s="2">
        <v>6</v>
      </c>
      <c r="P32" s="2">
        <v>6</v>
      </c>
      <c r="Q32" s="2">
        <v>6</v>
      </c>
      <c r="R32" s="5">
        <f t="shared" si="7"/>
        <v>0.16666666666666666</v>
      </c>
    </row>
    <row r="33" spans="2:18" ht="20.25" thickTop="1" thickBot="1">
      <c r="B33" s="2" t="s">
        <v>17</v>
      </c>
      <c r="C33" s="3">
        <v>44136</v>
      </c>
      <c r="D33" s="4">
        <v>0.4</v>
      </c>
      <c r="E33" s="4">
        <v>0.5333</v>
      </c>
      <c r="F33" s="4">
        <v>0.5333</v>
      </c>
      <c r="G33" s="4">
        <v>0.5333</v>
      </c>
      <c r="H33" s="4">
        <v>0.5333</v>
      </c>
      <c r="I33" s="4">
        <v>0.5333</v>
      </c>
      <c r="J33" s="2"/>
      <c r="K33" s="2">
        <v>15</v>
      </c>
      <c r="L33" s="2">
        <v>6</v>
      </c>
      <c r="M33" s="2">
        <v>8</v>
      </c>
      <c r="N33" s="2">
        <v>8</v>
      </c>
      <c r="O33" s="2">
        <v>8</v>
      </c>
      <c r="P33" s="2">
        <v>8</v>
      </c>
      <c r="Q33" s="2">
        <v>8</v>
      </c>
      <c r="R33" s="5">
        <f t="shared" si="7"/>
        <v>0.26415094339622641</v>
      </c>
    </row>
    <row r="34" spans="2:18" ht="20.25" thickTop="1" thickBot="1">
      <c r="B34" s="2" t="s">
        <v>17</v>
      </c>
      <c r="C34" s="3">
        <v>44166</v>
      </c>
      <c r="D34" s="4">
        <v>0.1053</v>
      </c>
      <c r="E34" s="4">
        <v>0.1053</v>
      </c>
      <c r="F34" s="4">
        <v>0.1053</v>
      </c>
      <c r="G34" s="4">
        <v>0.1053</v>
      </c>
      <c r="H34" s="4">
        <v>0.1053</v>
      </c>
      <c r="I34" s="4">
        <v>0.1053</v>
      </c>
      <c r="J34" s="2"/>
      <c r="K34" s="2">
        <v>19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5">
        <f t="shared" si="7"/>
        <v>0.25454545454545452</v>
      </c>
    </row>
    <row r="35" spans="2:18" ht="20.25" thickTop="1" thickBot="1">
      <c r="B35" s="2" t="s">
        <v>18</v>
      </c>
      <c r="C35" s="3">
        <v>43862</v>
      </c>
      <c r="D35" s="4">
        <v>0</v>
      </c>
      <c r="E35" s="4">
        <v>0</v>
      </c>
      <c r="F35" s="4">
        <v>0.1111</v>
      </c>
      <c r="G35" s="4">
        <v>0.1111</v>
      </c>
      <c r="H35" s="4">
        <v>0.1111</v>
      </c>
      <c r="I35" s="4">
        <v>0.22220000000000001</v>
      </c>
      <c r="J35" s="2"/>
      <c r="K35" s="2">
        <v>9</v>
      </c>
      <c r="L35" s="2">
        <v>0</v>
      </c>
      <c r="M35" s="2">
        <v>0</v>
      </c>
      <c r="N35" s="2">
        <v>1</v>
      </c>
      <c r="O35" s="2">
        <v>1</v>
      </c>
      <c r="P35" s="2">
        <v>1</v>
      </c>
      <c r="Q35" s="2">
        <v>2</v>
      </c>
      <c r="R35" s="5">
        <f>SUM(M35:M35)/SUM(K35:K35)</f>
        <v>0</v>
      </c>
    </row>
    <row r="36" spans="2:18" ht="20.25" thickTop="1" thickBot="1">
      <c r="B36" s="2" t="s">
        <v>18</v>
      </c>
      <c r="C36" s="3">
        <v>43891</v>
      </c>
      <c r="D36" s="4">
        <v>0.26669999999999999</v>
      </c>
      <c r="E36" s="4">
        <v>0.33329999999999999</v>
      </c>
      <c r="F36" s="4">
        <v>0.4</v>
      </c>
      <c r="G36" s="4">
        <v>0.4</v>
      </c>
      <c r="H36" s="4">
        <v>0.4667</v>
      </c>
      <c r="I36" s="4">
        <v>0.4667</v>
      </c>
      <c r="J36" s="2"/>
      <c r="K36" s="2">
        <v>15</v>
      </c>
      <c r="L36" s="2">
        <v>4</v>
      </c>
      <c r="M36" s="2">
        <v>5</v>
      </c>
      <c r="N36" s="2">
        <v>6</v>
      </c>
      <c r="O36" s="2">
        <v>6</v>
      </c>
      <c r="P36" s="2">
        <v>7</v>
      </c>
      <c r="Q36" s="2">
        <v>7</v>
      </c>
      <c r="R36" s="5">
        <f>SUM(M35:M36)/SUM(K35:K36)</f>
        <v>0.20833333333333334</v>
      </c>
    </row>
    <row r="37" spans="2:18" ht="20.25" thickTop="1" thickBot="1">
      <c r="B37" s="2" t="s">
        <v>18</v>
      </c>
      <c r="C37" s="3">
        <v>43922</v>
      </c>
      <c r="D37" s="4">
        <v>0</v>
      </c>
      <c r="E37" s="4">
        <v>8.3299999999999999E-2</v>
      </c>
      <c r="F37" s="4">
        <v>8.3299999999999999E-2</v>
      </c>
      <c r="G37" s="4">
        <v>8.3299999999999999E-2</v>
      </c>
      <c r="H37" s="4">
        <v>0.16669999999999999</v>
      </c>
      <c r="I37" s="4">
        <v>0.16669999999999999</v>
      </c>
      <c r="J37" s="2"/>
      <c r="K37" s="2">
        <v>12</v>
      </c>
      <c r="L37" s="2">
        <v>0</v>
      </c>
      <c r="M37" s="2">
        <v>1</v>
      </c>
      <c r="N37" s="2">
        <v>1</v>
      </c>
      <c r="O37" s="2">
        <v>1</v>
      </c>
      <c r="P37" s="2">
        <v>2</v>
      </c>
      <c r="Q37" s="2">
        <v>2</v>
      </c>
      <c r="R37" s="5">
        <f t="shared" si="7"/>
        <v>0.16666666666666666</v>
      </c>
    </row>
    <row r="38" spans="2:18" ht="20.25" thickTop="1" thickBot="1">
      <c r="B38" s="2" t="s">
        <v>18</v>
      </c>
      <c r="C38" s="3">
        <v>43952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2"/>
      <c r="K38" s="2">
        <v>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5">
        <f t="shared" si="7"/>
        <v>0.2</v>
      </c>
    </row>
    <row r="39" spans="2:18" ht="20.25" thickTop="1" thickBot="1">
      <c r="B39" s="2" t="s">
        <v>18</v>
      </c>
      <c r="C39" s="3">
        <v>43983</v>
      </c>
      <c r="D39" s="4">
        <v>0.33329999999999999</v>
      </c>
      <c r="E39" s="4">
        <v>0.33329999999999999</v>
      </c>
      <c r="F39" s="4">
        <v>0.44440000000000002</v>
      </c>
      <c r="G39" s="4">
        <v>0.55559999999999998</v>
      </c>
      <c r="H39" s="4">
        <v>0.55559999999999998</v>
      </c>
      <c r="I39" s="4">
        <v>0.55559999999999998</v>
      </c>
      <c r="J39" s="2"/>
      <c r="K39" s="2">
        <v>9</v>
      </c>
      <c r="L39" s="2">
        <v>3</v>
      </c>
      <c r="M39" s="2">
        <v>3</v>
      </c>
      <c r="N39" s="2">
        <v>4</v>
      </c>
      <c r="O39" s="2">
        <v>5</v>
      </c>
      <c r="P39" s="2">
        <v>5</v>
      </c>
      <c r="Q39" s="2">
        <v>5</v>
      </c>
      <c r="R39" s="5">
        <f t="shared" si="7"/>
        <v>0.16666666666666666</v>
      </c>
    </row>
    <row r="40" spans="2:18" ht="20.25" thickTop="1" thickBot="1">
      <c r="B40" s="2" t="s">
        <v>18</v>
      </c>
      <c r="C40" s="3">
        <v>44013</v>
      </c>
      <c r="D40" s="4">
        <v>0.42859999999999998</v>
      </c>
      <c r="E40" s="4">
        <v>0.57140000000000002</v>
      </c>
      <c r="F40" s="4">
        <v>0.57140000000000002</v>
      </c>
      <c r="G40" s="4">
        <v>0.57140000000000002</v>
      </c>
      <c r="H40" s="4">
        <v>0.57140000000000002</v>
      </c>
      <c r="I40" s="4">
        <v>0.57140000000000002</v>
      </c>
      <c r="J40" s="2"/>
      <c r="K40" s="2">
        <v>7</v>
      </c>
      <c r="L40" s="2">
        <v>3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5">
        <f t="shared" si="7"/>
        <v>0.36842105263157893</v>
      </c>
    </row>
    <row r="41" spans="2:18" ht="20.25" thickTop="1" thickBot="1">
      <c r="B41" s="2" t="s">
        <v>18</v>
      </c>
      <c r="C41" s="3">
        <v>44044</v>
      </c>
      <c r="D41" s="4">
        <v>0.5</v>
      </c>
      <c r="E41" s="4">
        <v>0.5</v>
      </c>
      <c r="F41" s="4">
        <v>0.5</v>
      </c>
      <c r="G41" s="4">
        <v>0.5</v>
      </c>
      <c r="H41" s="4">
        <v>0.5</v>
      </c>
      <c r="I41" s="4">
        <v>0.5</v>
      </c>
      <c r="J41" s="2"/>
      <c r="K41" s="2">
        <v>6</v>
      </c>
      <c r="L41" s="2">
        <v>3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5">
        <f t="shared" si="7"/>
        <v>0.45454545454545453</v>
      </c>
    </row>
    <row r="42" spans="2:18" ht="20.25" thickTop="1" thickBot="1">
      <c r="B42" s="2" t="s">
        <v>18</v>
      </c>
      <c r="C42" s="3">
        <v>44075</v>
      </c>
      <c r="D42" s="4">
        <v>0.5</v>
      </c>
      <c r="E42" s="4">
        <v>0.5</v>
      </c>
      <c r="F42" s="4">
        <v>0.5</v>
      </c>
      <c r="G42" s="4">
        <v>0.5</v>
      </c>
      <c r="H42" s="4">
        <v>0.5</v>
      </c>
      <c r="I42" s="4">
        <v>0.5</v>
      </c>
      <c r="J42" s="2"/>
      <c r="K42" s="2">
        <v>4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5">
        <f t="shared" si="7"/>
        <v>0.52941176470588236</v>
      </c>
    </row>
    <row r="43" spans="2:18" ht="20.25" thickTop="1" thickBot="1">
      <c r="B43" s="2" t="s">
        <v>18</v>
      </c>
      <c r="C43" s="3">
        <v>44105</v>
      </c>
      <c r="D43" s="4">
        <v>0.2</v>
      </c>
      <c r="E43" s="4">
        <v>0.2</v>
      </c>
      <c r="F43" s="4">
        <v>0.2</v>
      </c>
      <c r="G43" s="4">
        <v>0.2</v>
      </c>
      <c r="H43" s="4">
        <v>0.2</v>
      </c>
      <c r="I43" s="4">
        <v>0.2</v>
      </c>
      <c r="J43" s="2"/>
      <c r="K43" s="2">
        <v>5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5">
        <f t="shared" si="7"/>
        <v>0.4</v>
      </c>
    </row>
    <row r="44" spans="2:18" ht="20.25" thickTop="1" thickBot="1">
      <c r="B44" s="2" t="s">
        <v>18</v>
      </c>
      <c r="C44" s="3">
        <v>44136</v>
      </c>
      <c r="D44" s="4">
        <v>0.5</v>
      </c>
      <c r="E44" s="4">
        <v>0.5</v>
      </c>
      <c r="F44" s="4">
        <v>0.5</v>
      </c>
      <c r="G44" s="4">
        <v>0.5</v>
      </c>
      <c r="H44" s="4">
        <v>0.5</v>
      </c>
      <c r="I44" s="4">
        <v>0.5</v>
      </c>
      <c r="J44" s="2"/>
      <c r="K44" s="2">
        <v>2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5">
        <f t="shared" si="7"/>
        <v>0.36363636363636365</v>
      </c>
    </row>
    <row r="45" spans="2:18" ht="20.25" thickTop="1" thickBot="1">
      <c r="B45" s="2" t="s">
        <v>18</v>
      </c>
      <c r="C45" s="3">
        <v>44166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2"/>
      <c r="K45" s="2">
        <v>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5">
        <f t="shared" si="7"/>
        <v>0.2</v>
      </c>
    </row>
    <row r="46" spans="2:18" ht="20.25" thickTop="1" thickBot="1">
      <c r="B46" s="2" t="s">
        <v>37</v>
      </c>
      <c r="C46" s="3">
        <v>43862</v>
      </c>
      <c r="D46" s="4">
        <f t="shared" ref="D46:D56" si="15">L46/$K46</f>
        <v>0.14569536423841059</v>
      </c>
      <c r="E46" s="4">
        <f t="shared" ref="E46:I56" si="16">M46/$K46</f>
        <v>0.19205298013245034</v>
      </c>
      <c r="F46" s="4">
        <f t="shared" si="16"/>
        <v>0.2185430463576159</v>
      </c>
      <c r="G46" s="4">
        <f t="shared" si="16"/>
        <v>0.23178807947019867</v>
      </c>
      <c r="H46" s="4">
        <f t="shared" si="16"/>
        <v>0.25827814569536423</v>
      </c>
      <c r="I46" s="4">
        <f t="shared" si="16"/>
        <v>0.27814569536423839</v>
      </c>
      <c r="J46" s="2"/>
      <c r="K46" s="2">
        <f t="shared" ref="K46:Q56" si="17">K13+K24+K35</f>
        <v>151</v>
      </c>
      <c r="L46" s="2">
        <f t="shared" si="17"/>
        <v>22</v>
      </c>
      <c r="M46" s="2">
        <f t="shared" si="17"/>
        <v>29</v>
      </c>
      <c r="N46" s="2">
        <f t="shared" si="17"/>
        <v>33</v>
      </c>
      <c r="O46" s="2">
        <f t="shared" si="17"/>
        <v>35</v>
      </c>
      <c r="P46" s="2">
        <f t="shared" si="17"/>
        <v>39</v>
      </c>
      <c r="Q46" s="2">
        <f t="shared" si="17"/>
        <v>42</v>
      </c>
      <c r="R46" s="5">
        <f>SUM(M46:M46)/SUM(K46:K46)</f>
        <v>0.19205298013245034</v>
      </c>
    </row>
    <row r="47" spans="2:18" ht="20.25" thickTop="1" thickBot="1">
      <c r="B47" s="2" t="s">
        <v>37</v>
      </c>
      <c r="C47" s="3">
        <v>43891</v>
      </c>
      <c r="D47" s="4">
        <f t="shared" si="15"/>
        <v>0.18556701030927836</v>
      </c>
      <c r="E47" s="4">
        <f t="shared" si="16"/>
        <v>0.23711340206185566</v>
      </c>
      <c r="F47" s="4">
        <f t="shared" si="16"/>
        <v>0.27319587628865977</v>
      </c>
      <c r="G47" s="4">
        <f t="shared" si="16"/>
        <v>0.30927835051546393</v>
      </c>
      <c r="H47" s="4">
        <f t="shared" si="16"/>
        <v>0.32989690721649484</v>
      </c>
      <c r="I47" s="4">
        <f t="shared" si="16"/>
        <v>0.32989690721649484</v>
      </c>
      <c r="J47" s="2"/>
      <c r="K47" s="2">
        <f t="shared" si="17"/>
        <v>194</v>
      </c>
      <c r="L47" s="2">
        <f t="shared" si="17"/>
        <v>36</v>
      </c>
      <c r="M47" s="2">
        <f t="shared" si="17"/>
        <v>46</v>
      </c>
      <c r="N47" s="2">
        <f t="shared" si="17"/>
        <v>53</v>
      </c>
      <c r="O47" s="2">
        <f t="shared" si="17"/>
        <v>60</v>
      </c>
      <c r="P47" s="2">
        <f t="shared" si="17"/>
        <v>64</v>
      </c>
      <c r="Q47" s="2">
        <f t="shared" si="17"/>
        <v>64</v>
      </c>
      <c r="R47" s="5">
        <f>SUM(M46:M47)/SUM(K46:K47)</f>
        <v>0.21739130434782608</v>
      </c>
    </row>
    <row r="48" spans="2:18" ht="20.25" thickTop="1" thickBot="1">
      <c r="B48" s="2" t="s">
        <v>37</v>
      </c>
      <c r="C48" s="3">
        <v>43922</v>
      </c>
      <c r="D48" s="4">
        <f t="shared" si="15"/>
        <v>0.16564417177914109</v>
      </c>
      <c r="E48" s="4">
        <f t="shared" si="16"/>
        <v>0.22699386503067484</v>
      </c>
      <c r="F48" s="4">
        <f t="shared" si="16"/>
        <v>0.2392638036809816</v>
      </c>
      <c r="G48" s="4">
        <f t="shared" si="16"/>
        <v>0.25153374233128833</v>
      </c>
      <c r="H48" s="4">
        <f t="shared" si="16"/>
        <v>0.26993865030674846</v>
      </c>
      <c r="I48" s="4">
        <f t="shared" si="16"/>
        <v>0.28834355828220859</v>
      </c>
      <c r="J48" s="2"/>
      <c r="K48" s="2">
        <f t="shared" si="17"/>
        <v>163</v>
      </c>
      <c r="L48" s="2">
        <f t="shared" si="17"/>
        <v>27</v>
      </c>
      <c r="M48" s="2">
        <f t="shared" si="17"/>
        <v>37</v>
      </c>
      <c r="N48" s="2">
        <f t="shared" si="17"/>
        <v>39</v>
      </c>
      <c r="O48" s="2">
        <f t="shared" si="17"/>
        <v>41</v>
      </c>
      <c r="P48" s="2">
        <f t="shared" si="17"/>
        <v>44</v>
      </c>
      <c r="Q48" s="2">
        <f t="shared" si="17"/>
        <v>47</v>
      </c>
      <c r="R48" s="5">
        <f t="shared" ref="R48:R56" si="18">SUM(M46:M48)/SUM(K46:K48)</f>
        <v>0.22047244094488189</v>
      </c>
    </row>
    <row r="49" spans="2:18" ht="20.25" thickTop="1" thickBot="1">
      <c r="B49" s="2" t="s">
        <v>37</v>
      </c>
      <c r="C49" s="3">
        <v>43952</v>
      </c>
      <c r="D49" s="4">
        <f t="shared" si="15"/>
        <v>0.21774193548387097</v>
      </c>
      <c r="E49" s="4">
        <f t="shared" si="16"/>
        <v>0.2661290322580645</v>
      </c>
      <c r="F49" s="4">
        <f t="shared" si="16"/>
        <v>0.30645161290322581</v>
      </c>
      <c r="G49" s="4">
        <f t="shared" si="16"/>
        <v>0.31451612903225806</v>
      </c>
      <c r="H49" s="4">
        <f t="shared" si="16"/>
        <v>0.33064516129032256</v>
      </c>
      <c r="I49" s="4">
        <f t="shared" si="16"/>
        <v>0.33870967741935482</v>
      </c>
      <c r="J49" s="2"/>
      <c r="K49" s="2">
        <f t="shared" si="17"/>
        <v>124</v>
      </c>
      <c r="L49" s="2">
        <f t="shared" si="17"/>
        <v>27</v>
      </c>
      <c r="M49" s="2">
        <f t="shared" si="17"/>
        <v>33</v>
      </c>
      <c r="N49" s="2">
        <f t="shared" si="17"/>
        <v>38</v>
      </c>
      <c r="O49" s="2">
        <f t="shared" si="17"/>
        <v>39</v>
      </c>
      <c r="P49" s="2">
        <f t="shared" si="17"/>
        <v>41</v>
      </c>
      <c r="Q49" s="2">
        <f t="shared" si="17"/>
        <v>42</v>
      </c>
      <c r="R49" s="5">
        <f t="shared" si="18"/>
        <v>0.24116424116424118</v>
      </c>
    </row>
    <row r="50" spans="2:18" ht="20.25" thickTop="1" thickBot="1">
      <c r="B50" s="2" t="s">
        <v>37</v>
      </c>
      <c r="C50" s="3">
        <v>43983</v>
      </c>
      <c r="D50" s="4">
        <f t="shared" si="15"/>
        <v>0.19565217391304349</v>
      </c>
      <c r="E50" s="4">
        <f t="shared" si="16"/>
        <v>0.24637681159420291</v>
      </c>
      <c r="F50" s="4">
        <f t="shared" si="16"/>
        <v>0.27536231884057971</v>
      </c>
      <c r="G50" s="4">
        <f t="shared" si="16"/>
        <v>0.29710144927536231</v>
      </c>
      <c r="H50" s="4">
        <f t="shared" si="16"/>
        <v>0.29710144927536231</v>
      </c>
      <c r="I50" s="4">
        <f t="shared" si="16"/>
        <v>0.3188405797101449</v>
      </c>
      <c r="J50" s="2"/>
      <c r="K50" s="2">
        <f t="shared" si="17"/>
        <v>138</v>
      </c>
      <c r="L50" s="2">
        <f t="shared" si="17"/>
        <v>27</v>
      </c>
      <c r="M50" s="2">
        <f t="shared" si="17"/>
        <v>34</v>
      </c>
      <c r="N50" s="2">
        <f t="shared" si="17"/>
        <v>38</v>
      </c>
      <c r="O50" s="2">
        <f t="shared" si="17"/>
        <v>41</v>
      </c>
      <c r="P50" s="2">
        <f t="shared" si="17"/>
        <v>41</v>
      </c>
      <c r="Q50" s="2">
        <f t="shared" si="17"/>
        <v>44</v>
      </c>
      <c r="R50" s="5">
        <f t="shared" si="18"/>
        <v>0.24470588235294119</v>
      </c>
    </row>
    <row r="51" spans="2:18" ht="20.25" thickTop="1" thickBot="1">
      <c r="B51" s="2" t="s">
        <v>37</v>
      </c>
      <c r="C51" s="3">
        <v>44013</v>
      </c>
      <c r="D51" s="4">
        <f t="shared" si="15"/>
        <v>0.15328467153284672</v>
      </c>
      <c r="E51" s="4">
        <f t="shared" si="16"/>
        <v>0.26277372262773724</v>
      </c>
      <c r="F51" s="4">
        <f t="shared" si="16"/>
        <v>0.30656934306569344</v>
      </c>
      <c r="G51" s="4">
        <f t="shared" si="16"/>
        <v>0.32116788321167883</v>
      </c>
      <c r="H51" s="4">
        <f t="shared" si="16"/>
        <v>0.32846715328467152</v>
      </c>
      <c r="I51" s="4">
        <f t="shared" si="16"/>
        <v>0.33576642335766421</v>
      </c>
      <c r="J51" s="2"/>
      <c r="K51" s="2">
        <f t="shared" si="17"/>
        <v>137</v>
      </c>
      <c r="L51" s="2">
        <f t="shared" si="17"/>
        <v>21</v>
      </c>
      <c r="M51" s="2">
        <f t="shared" si="17"/>
        <v>36</v>
      </c>
      <c r="N51" s="2">
        <f t="shared" si="17"/>
        <v>42</v>
      </c>
      <c r="O51" s="2">
        <f t="shared" si="17"/>
        <v>44</v>
      </c>
      <c r="P51" s="2">
        <f t="shared" si="17"/>
        <v>45</v>
      </c>
      <c r="Q51" s="2">
        <f t="shared" si="17"/>
        <v>46</v>
      </c>
      <c r="R51" s="5">
        <f t="shared" si="18"/>
        <v>0.25814536340852129</v>
      </c>
    </row>
    <row r="52" spans="2:18" ht="20.25" thickTop="1" thickBot="1">
      <c r="B52" s="2" t="s">
        <v>37</v>
      </c>
      <c r="C52" s="3">
        <v>44044</v>
      </c>
      <c r="D52" s="4">
        <f t="shared" si="15"/>
        <v>0.15602836879432624</v>
      </c>
      <c r="E52" s="4">
        <f t="shared" si="16"/>
        <v>0.21276595744680851</v>
      </c>
      <c r="F52" s="4">
        <f t="shared" si="16"/>
        <v>0.23404255319148937</v>
      </c>
      <c r="G52" s="4">
        <f t="shared" si="16"/>
        <v>0.24113475177304963</v>
      </c>
      <c r="H52" s="4">
        <f t="shared" si="16"/>
        <v>0.24822695035460993</v>
      </c>
      <c r="I52" s="4">
        <f t="shared" si="16"/>
        <v>0.24822695035460993</v>
      </c>
      <c r="J52" s="2"/>
      <c r="K52" s="2">
        <f t="shared" si="17"/>
        <v>141</v>
      </c>
      <c r="L52" s="2">
        <f t="shared" si="17"/>
        <v>22</v>
      </c>
      <c r="M52" s="2">
        <f t="shared" si="17"/>
        <v>30</v>
      </c>
      <c r="N52" s="2">
        <f t="shared" si="17"/>
        <v>33</v>
      </c>
      <c r="O52" s="2">
        <f t="shared" si="17"/>
        <v>34</v>
      </c>
      <c r="P52" s="2">
        <f t="shared" si="17"/>
        <v>35</v>
      </c>
      <c r="Q52" s="2">
        <f t="shared" si="17"/>
        <v>35</v>
      </c>
      <c r="R52" s="5">
        <f t="shared" si="18"/>
        <v>0.24038461538461539</v>
      </c>
    </row>
    <row r="53" spans="2:18" ht="20.25" thickTop="1" thickBot="1">
      <c r="B53" s="2" t="s">
        <v>37</v>
      </c>
      <c r="C53" s="3">
        <v>44075</v>
      </c>
      <c r="D53" s="4">
        <f t="shared" si="15"/>
        <v>0.14743589743589744</v>
      </c>
      <c r="E53" s="4">
        <f t="shared" si="16"/>
        <v>0.20512820512820512</v>
      </c>
      <c r="F53" s="4">
        <f t="shared" si="16"/>
        <v>0.28846153846153844</v>
      </c>
      <c r="G53" s="4">
        <f t="shared" si="16"/>
        <v>0.29487179487179488</v>
      </c>
      <c r="H53" s="4">
        <f t="shared" si="16"/>
        <v>0.29487179487179488</v>
      </c>
      <c r="I53" s="4">
        <f t="shared" si="16"/>
        <v>0.29487179487179488</v>
      </c>
      <c r="J53" s="2"/>
      <c r="K53" s="2">
        <f t="shared" si="17"/>
        <v>156</v>
      </c>
      <c r="L53" s="2">
        <f t="shared" si="17"/>
        <v>23</v>
      </c>
      <c r="M53" s="2">
        <f t="shared" si="17"/>
        <v>32</v>
      </c>
      <c r="N53" s="2">
        <f t="shared" si="17"/>
        <v>45</v>
      </c>
      <c r="O53" s="2">
        <f t="shared" si="17"/>
        <v>46</v>
      </c>
      <c r="P53" s="2">
        <f t="shared" si="17"/>
        <v>46</v>
      </c>
      <c r="Q53" s="2">
        <f t="shared" si="17"/>
        <v>46</v>
      </c>
      <c r="R53" s="5">
        <f t="shared" si="18"/>
        <v>0.22580645161290322</v>
      </c>
    </row>
    <row r="54" spans="2:18" ht="20.25" thickTop="1" thickBot="1">
      <c r="B54" s="2" t="s">
        <v>37</v>
      </c>
      <c r="C54" s="3">
        <v>44105</v>
      </c>
      <c r="D54" s="4">
        <f t="shared" si="15"/>
        <v>0.14880952380952381</v>
      </c>
      <c r="E54" s="4">
        <f t="shared" si="16"/>
        <v>0.18452380952380953</v>
      </c>
      <c r="F54" s="4">
        <f t="shared" si="16"/>
        <v>0.20833333333333334</v>
      </c>
      <c r="G54" s="4">
        <f t="shared" si="16"/>
        <v>0.20833333333333334</v>
      </c>
      <c r="H54" s="4">
        <f t="shared" si="16"/>
        <v>0.20833333333333334</v>
      </c>
      <c r="I54" s="4">
        <f t="shared" si="16"/>
        <v>0.20833333333333334</v>
      </c>
      <c r="J54" s="2"/>
      <c r="K54" s="2">
        <f t="shared" si="17"/>
        <v>168</v>
      </c>
      <c r="L54" s="2">
        <f t="shared" si="17"/>
        <v>25</v>
      </c>
      <c r="M54" s="2">
        <f t="shared" si="17"/>
        <v>31</v>
      </c>
      <c r="N54" s="2">
        <f t="shared" si="17"/>
        <v>35</v>
      </c>
      <c r="O54" s="2">
        <f t="shared" si="17"/>
        <v>35</v>
      </c>
      <c r="P54" s="2">
        <f t="shared" si="17"/>
        <v>35</v>
      </c>
      <c r="Q54" s="2">
        <f t="shared" si="17"/>
        <v>35</v>
      </c>
      <c r="R54" s="5">
        <f t="shared" si="18"/>
        <v>0.2</v>
      </c>
    </row>
    <row r="55" spans="2:18" ht="20.25" thickTop="1" thickBot="1">
      <c r="B55" s="2" t="s">
        <v>37</v>
      </c>
      <c r="C55" s="3">
        <v>44136</v>
      </c>
      <c r="D55" s="4">
        <f t="shared" si="15"/>
        <v>0.19135802469135801</v>
      </c>
      <c r="E55" s="4">
        <f t="shared" si="16"/>
        <v>0.20370370370370369</v>
      </c>
      <c r="F55" s="4">
        <f t="shared" si="16"/>
        <v>0.20370370370370369</v>
      </c>
      <c r="G55" s="4">
        <f t="shared" si="16"/>
        <v>0.20370370370370369</v>
      </c>
      <c r="H55" s="4">
        <f t="shared" si="16"/>
        <v>0.20370370370370369</v>
      </c>
      <c r="I55" s="4">
        <f t="shared" si="16"/>
        <v>0.20370370370370369</v>
      </c>
      <c r="J55" s="2"/>
      <c r="K55" s="2">
        <f t="shared" si="17"/>
        <v>162</v>
      </c>
      <c r="L55" s="2">
        <f t="shared" si="17"/>
        <v>31</v>
      </c>
      <c r="M55" s="2">
        <f t="shared" si="17"/>
        <v>33</v>
      </c>
      <c r="N55" s="2">
        <f t="shared" si="17"/>
        <v>33</v>
      </c>
      <c r="O55" s="2">
        <f t="shared" si="17"/>
        <v>33</v>
      </c>
      <c r="P55" s="2">
        <f t="shared" si="17"/>
        <v>33</v>
      </c>
      <c r="Q55" s="2">
        <f t="shared" si="17"/>
        <v>33</v>
      </c>
      <c r="R55" s="5">
        <f t="shared" si="18"/>
        <v>0.19753086419753085</v>
      </c>
    </row>
    <row r="56" spans="2:18" ht="20.25" thickTop="1" thickBot="1">
      <c r="B56" s="2" t="s">
        <v>37</v>
      </c>
      <c r="C56" s="3">
        <v>44166</v>
      </c>
      <c r="D56" s="4">
        <f t="shared" si="15"/>
        <v>0.12676056338028169</v>
      </c>
      <c r="E56" s="4">
        <f t="shared" si="16"/>
        <v>0.12676056338028169</v>
      </c>
      <c r="F56" s="4">
        <f t="shared" si="16"/>
        <v>0.12676056338028169</v>
      </c>
      <c r="G56" s="4">
        <f t="shared" si="16"/>
        <v>0.12676056338028169</v>
      </c>
      <c r="H56" s="4">
        <f t="shared" si="16"/>
        <v>0.12676056338028169</v>
      </c>
      <c r="I56" s="4">
        <f t="shared" si="16"/>
        <v>0.12676056338028169</v>
      </c>
      <c r="J56" s="2"/>
      <c r="K56" s="2">
        <f t="shared" si="17"/>
        <v>142</v>
      </c>
      <c r="L56" s="2">
        <f t="shared" si="17"/>
        <v>18</v>
      </c>
      <c r="M56" s="2">
        <f t="shared" si="17"/>
        <v>18</v>
      </c>
      <c r="N56" s="2">
        <f t="shared" si="17"/>
        <v>18</v>
      </c>
      <c r="O56" s="2">
        <f t="shared" si="17"/>
        <v>18</v>
      </c>
      <c r="P56" s="2">
        <f t="shared" si="17"/>
        <v>18</v>
      </c>
      <c r="Q56" s="2">
        <f t="shared" si="17"/>
        <v>18</v>
      </c>
      <c r="R56" s="5">
        <f t="shared" si="18"/>
        <v>0.17372881355932204</v>
      </c>
    </row>
    <row r="57" spans="2:18" ht="51" thickTop="1" thickBot="1">
      <c r="B57" s="2" t="s">
        <v>0</v>
      </c>
      <c r="C57" s="3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2"/>
      <c r="K57" s="2" t="s">
        <v>8</v>
      </c>
      <c r="L57" s="2" t="s">
        <v>9</v>
      </c>
      <c r="M57" s="2" t="s">
        <v>10</v>
      </c>
      <c r="N57" s="2" t="s">
        <v>11</v>
      </c>
      <c r="O57" s="2" t="s">
        <v>12</v>
      </c>
      <c r="P57" s="2" t="s">
        <v>13</v>
      </c>
      <c r="Q57" s="2" t="s">
        <v>14</v>
      </c>
      <c r="R57" s="5">
        <f>SUM(M44:M57)/SUM(K44:K57)</f>
        <v>0.21415823914336704</v>
      </c>
    </row>
    <row r="58" spans="2:18" ht="20.25" thickTop="1" thickBot="1">
      <c r="B58" s="2" t="s">
        <v>15</v>
      </c>
      <c r="C58" s="3">
        <v>43862</v>
      </c>
      <c r="D58" s="4">
        <v>0.53879999999999995</v>
      </c>
      <c r="E58" s="4">
        <v>0.73360000000000003</v>
      </c>
      <c r="F58" s="4">
        <v>0.79320000000000002</v>
      </c>
      <c r="G58" s="4">
        <v>0.84099999999999997</v>
      </c>
      <c r="H58" s="4">
        <v>0.86480000000000001</v>
      </c>
      <c r="I58" s="4">
        <v>0.87870000000000004</v>
      </c>
      <c r="J58" s="2"/>
      <c r="K58" s="2">
        <v>503</v>
      </c>
      <c r="L58" s="2">
        <v>271</v>
      </c>
      <c r="M58" s="2">
        <v>369</v>
      </c>
      <c r="N58" s="2">
        <v>399</v>
      </c>
      <c r="O58" s="2">
        <v>423</v>
      </c>
      <c r="P58" s="2">
        <v>435</v>
      </c>
      <c r="Q58" s="2">
        <v>442</v>
      </c>
      <c r="R58" s="5">
        <f>SUM(M58:M58)/SUM(K58:K58)</f>
        <v>0.73359840954274358</v>
      </c>
    </row>
    <row r="59" spans="2:18" ht="20.25" thickTop="1" thickBot="1">
      <c r="B59" s="2" t="s">
        <v>15</v>
      </c>
      <c r="C59" s="3">
        <v>43891</v>
      </c>
      <c r="D59" s="4">
        <v>0.53200000000000003</v>
      </c>
      <c r="E59" s="4">
        <v>0.67800000000000005</v>
      </c>
      <c r="F59" s="4">
        <v>0.76200000000000001</v>
      </c>
      <c r="G59" s="4">
        <v>0.81</v>
      </c>
      <c r="H59" s="4">
        <v>0.84399999999999997</v>
      </c>
      <c r="I59" s="4">
        <v>0.86</v>
      </c>
      <c r="J59" s="2"/>
      <c r="K59" s="2">
        <v>500</v>
      </c>
      <c r="L59" s="2">
        <v>266</v>
      </c>
      <c r="M59" s="2">
        <v>339</v>
      </c>
      <c r="N59" s="2">
        <v>381</v>
      </c>
      <c r="O59" s="2">
        <v>405</v>
      </c>
      <c r="P59" s="2">
        <v>422</v>
      </c>
      <c r="Q59" s="2">
        <v>430</v>
      </c>
      <c r="R59" s="5">
        <f>SUM(M58:M59)/SUM(K58:K59)</f>
        <v>0.70588235294117652</v>
      </c>
    </row>
    <row r="60" spans="2:18" ht="20.25" thickTop="1" thickBot="1">
      <c r="B60" s="2" t="s">
        <v>15</v>
      </c>
      <c r="C60" s="3">
        <v>43922</v>
      </c>
      <c r="D60" s="4">
        <v>0.45689999999999997</v>
      </c>
      <c r="E60" s="4">
        <v>0.68740000000000001</v>
      </c>
      <c r="F60" s="4">
        <v>0.78759999999999997</v>
      </c>
      <c r="G60" s="4">
        <v>0.84770000000000001</v>
      </c>
      <c r="H60" s="4">
        <v>0.86770000000000003</v>
      </c>
      <c r="I60" s="4">
        <v>0.89380000000000004</v>
      </c>
      <c r="J60" s="2"/>
      <c r="K60" s="2">
        <v>499</v>
      </c>
      <c r="L60" s="2">
        <v>228</v>
      </c>
      <c r="M60" s="2">
        <v>343</v>
      </c>
      <c r="N60" s="2">
        <v>393</v>
      </c>
      <c r="O60" s="2">
        <v>423</v>
      </c>
      <c r="P60" s="2">
        <v>433</v>
      </c>
      <c r="Q60" s="2">
        <v>446</v>
      </c>
      <c r="R60" s="5">
        <f t="shared" ref="R60:R68" si="19">SUM(M58:M60)/SUM(K58:K60)</f>
        <v>0.69973368841544603</v>
      </c>
    </row>
    <row r="61" spans="2:18" ht="20.25" thickTop="1" thickBot="1">
      <c r="B61" s="2" t="s">
        <v>15</v>
      </c>
      <c r="C61" s="3">
        <v>43952</v>
      </c>
      <c r="D61" s="4">
        <v>0.50900000000000001</v>
      </c>
      <c r="E61" s="4">
        <v>0.72850000000000004</v>
      </c>
      <c r="F61" s="4">
        <v>0.82440000000000002</v>
      </c>
      <c r="G61" s="4">
        <v>0.86029999999999995</v>
      </c>
      <c r="H61" s="4">
        <v>0.87619999999999998</v>
      </c>
      <c r="I61" s="4">
        <v>0.8962</v>
      </c>
      <c r="J61" s="2"/>
      <c r="K61" s="2">
        <v>501</v>
      </c>
      <c r="L61" s="2">
        <v>255</v>
      </c>
      <c r="M61" s="2">
        <v>365</v>
      </c>
      <c r="N61" s="2">
        <v>413</v>
      </c>
      <c r="O61" s="2">
        <v>431</v>
      </c>
      <c r="P61" s="2">
        <v>439</v>
      </c>
      <c r="Q61" s="2">
        <v>449</v>
      </c>
      <c r="R61" s="5">
        <f t="shared" si="19"/>
        <v>0.69799999999999995</v>
      </c>
    </row>
    <row r="62" spans="2:18" ht="20.25" thickTop="1" thickBot="1">
      <c r="B62" s="2" t="s">
        <v>15</v>
      </c>
      <c r="C62" s="3">
        <v>43983</v>
      </c>
      <c r="D62" s="4">
        <v>0.54400000000000004</v>
      </c>
      <c r="E62" s="4">
        <v>0.73799999999999999</v>
      </c>
      <c r="F62" s="4">
        <v>0.82799999999999996</v>
      </c>
      <c r="G62" s="4">
        <v>0.876</v>
      </c>
      <c r="H62" s="4">
        <v>0.89400000000000002</v>
      </c>
      <c r="I62" s="4">
        <v>0.89800000000000002</v>
      </c>
      <c r="J62" s="2"/>
      <c r="K62" s="2">
        <v>500</v>
      </c>
      <c r="L62" s="2">
        <v>272</v>
      </c>
      <c r="M62" s="2">
        <v>369</v>
      </c>
      <c r="N62" s="2">
        <v>414</v>
      </c>
      <c r="O62" s="2">
        <v>438</v>
      </c>
      <c r="P62" s="2">
        <v>447</v>
      </c>
      <c r="Q62" s="2">
        <v>449</v>
      </c>
      <c r="R62" s="5">
        <f t="shared" si="19"/>
        <v>0.71799999999999997</v>
      </c>
    </row>
    <row r="63" spans="2:18" ht="20.25" thickTop="1" thickBot="1">
      <c r="B63" s="2" t="s">
        <v>15</v>
      </c>
      <c r="C63" s="3">
        <v>44013</v>
      </c>
      <c r="D63" s="4">
        <v>0.59640000000000004</v>
      </c>
      <c r="E63" s="4">
        <v>0.7631</v>
      </c>
      <c r="F63" s="4">
        <v>0.85540000000000005</v>
      </c>
      <c r="G63" s="4">
        <v>0.89559999999999995</v>
      </c>
      <c r="H63" s="4">
        <v>0.90959999999999996</v>
      </c>
      <c r="I63" s="4">
        <v>0.91159999999999997</v>
      </c>
      <c r="J63" s="2"/>
      <c r="K63" s="2">
        <v>498</v>
      </c>
      <c r="L63" s="2">
        <v>297</v>
      </c>
      <c r="M63" s="2">
        <v>380</v>
      </c>
      <c r="N63" s="2">
        <v>426</v>
      </c>
      <c r="O63" s="2">
        <v>446</v>
      </c>
      <c r="P63" s="2">
        <v>453</v>
      </c>
      <c r="Q63" s="2">
        <v>454</v>
      </c>
      <c r="R63" s="5">
        <f t="shared" si="19"/>
        <v>0.74316210807204808</v>
      </c>
    </row>
    <row r="64" spans="2:18" ht="20.25" thickTop="1" thickBot="1">
      <c r="B64" s="2" t="s">
        <v>15</v>
      </c>
      <c r="C64" s="3">
        <v>44044</v>
      </c>
      <c r="D64" s="4">
        <v>0.52190000000000003</v>
      </c>
      <c r="E64" s="4">
        <v>0.72909999999999997</v>
      </c>
      <c r="F64" s="4">
        <v>0.82069999999999999</v>
      </c>
      <c r="G64" s="4">
        <v>0.86850000000000005</v>
      </c>
      <c r="H64" s="4">
        <v>0.89239999999999997</v>
      </c>
      <c r="I64" s="4">
        <v>0.89439999999999997</v>
      </c>
      <c r="J64" s="2"/>
      <c r="K64" s="2">
        <v>502</v>
      </c>
      <c r="L64" s="2">
        <v>262</v>
      </c>
      <c r="M64" s="2">
        <v>366</v>
      </c>
      <c r="N64" s="2">
        <v>412</v>
      </c>
      <c r="O64" s="2">
        <v>436</v>
      </c>
      <c r="P64" s="2">
        <v>448</v>
      </c>
      <c r="Q64" s="2">
        <v>449</v>
      </c>
      <c r="R64" s="5">
        <f t="shared" si="19"/>
        <v>0.74333333333333329</v>
      </c>
    </row>
    <row r="65" spans="2:18" ht="20.25" thickTop="1" thickBot="1">
      <c r="B65" s="2" t="s">
        <v>15</v>
      </c>
      <c r="C65" s="3">
        <v>44075</v>
      </c>
      <c r="D65" s="4">
        <v>0.53749999999999998</v>
      </c>
      <c r="E65" s="4">
        <v>0.73629999999999995</v>
      </c>
      <c r="F65" s="4">
        <v>0.8276</v>
      </c>
      <c r="G65" s="4">
        <v>0.84989999999999999</v>
      </c>
      <c r="H65" s="4">
        <v>0.84989999999999999</v>
      </c>
      <c r="I65" s="4">
        <v>0.84989999999999999</v>
      </c>
      <c r="J65" s="2"/>
      <c r="K65" s="2">
        <v>493</v>
      </c>
      <c r="L65" s="2">
        <v>265</v>
      </c>
      <c r="M65" s="2">
        <v>363</v>
      </c>
      <c r="N65" s="2">
        <v>408</v>
      </c>
      <c r="O65" s="2">
        <v>419</v>
      </c>
      <c r="P65" s="2">
        <v>419</v>
      </c>
      <c r="Q65" s="2">
        <v>419</v>
      </c>
      <c r="R65" s="5">
        <f t="shared" si="19"/>
        <v>0.74279973208305428</v>
      </c>
    </row>
    <row r="66" spans="2:18" ht="20.25" thickTop="1" thickBot="1">
      <c r="B66" s="2" t="s">
        <v>15</v>
      </c>
      <c r="C66" s="3">
        <v>44105</v>
      </c>
      <c r="D66" s="4">
        <v>0.58379999999999999</v>
      </c>
      <c r="E66" s="4">
        <v>0.75539999999999996</v>
      </c>
      <c r="F66" s="4">
        <v>0.82640000000000002</v>
      </c>
      <c r="G66" s="4">
        <v>0.82640000000000002</v>
      </c>
      <c r="H66" s="4">
        <v>0.82640000000000002</v>
      </c>
      <c r="I66" s="4">
        <v>0.82640000000000002</v>
      </c>
      <c r="J66" s="2"/>
      <c r="K66" s="2">
        <v>507</v>
      </c>
      <c r="L66" s="2">
        <v>296</v>
      </c>
      <c r="M66" s="2">
        <v>383</v>
      </c>
      <c r="N66" s="2">
        <v>419</v>
      </c>
      <c r="O66" s="2">
        <v>419</v>
      </c>
      <c r="P66" s="2">
        <v>419</v>
      </c>
      <c r="Q66" s="2">
        <v>419</v>
      </c>
      <c r="R66" s="5">
        <f t="shared" si="19"/>
        <v>0.7403462050599201</v>
      </c>
    </row>
    <row r="67" spans="2:18" ht="20.25" thickTop="1" thickBot="1">
      <c r="B67" s="2" t="s">
        <v>15</v>
      </c>
      <c r="C67" s="3">
        <v>44136</v>
      </c>
      <c r="D67" s="4">
        <v>0.57340000000000002</v>
      </c>
      <c r="E67" s="4">
        <v>0.71830000000000005</v>
      </c>
      <c r="F67" s="4">
        <v>0.71830000000000005</v>
      </c>
      <c r="G67" s="4">
        <v>0.71830000000000005</v>
      </c>
      <c r="H67" s="4">
        <v>0.71830000000000005</v>
      </c>
      <c r="I67" s="4">
        <v>0.71830000000000005</v>
      </c>
      <c r="J67" s="2"/>
      <c r="K67" s="2">
        <v>497</v>
      </c>
      <c r="L67" s="2">
        <v>285</v>
      </c>
      <c r="M67" s="2">
        <v>357</v>
      </c>
      <c r="N67" s="2">
        <v>357</v>
      </c>
      <c r="O67" s="2">
        <v>357</v>
      </c>
      <c r="P67" s="2">
        <v>357</v>
      </c>
      <c r="Q67" s="2">
        <v>357</v>
      </c>
      <c r="R67" s="5">
        <f t="shared" si="19"/>
        <v>0.73680694722778894</v>
      </c>
    </row>
    <row r="68" spans="2:18" ht="20.25" thickTop="1" thickBot="1">
      <c r="B68" s="2" t="s">
        <v>15</v>
      </c>
      <c r="C68" s="3">
        <v>44166</v>
      </c>
      <c r="D68" s="4">
        <v>0.36380000000000001</v>
      </c>
      <c r="E68" s="4">
        <v>0.36980000000000002</v>
      </c>
      <c r="F68" s="4">
        <v>0.36980000000000002</v>
      </c>
      <c r="G68" s="4">
        <v>0.36980000000000002</v>
      </c>
      <c r="H68" s="4">
        <v>0.36980000000000002</v>
      </c>
      <c r="I68" s="4">
        <v>0.36980000000000002</v>
      </c>
      <c r="J68" s="2"/>
      <c r="K68" s="2">
        <v>503</v>
      </c>
      <c r="L68" s="2">
        <v>183</v>
      </c>
      <c r="M68" s="2">
        <v>186</v>
      </c>
      <c r="N68" s="2">
        <v>186</v>
      </c>
      <c r="O68" s="2">
        <v>186</v>
      </c>
      <c r="P68" s="2">
        <v>186</v>
      </c>
      <c r="Q68" s="2">
        <v>186</v>
      </c>
      <c r="R68" s="5">
        <f t="shared" si="19"/>
        <v>0.61446582614465828</v>
      </c>
    </row>
    <row r="69" spans="2:18" ht="20.25" thickTop="1" thickBot="1">
      <c r="B69" s="2" t="s">
        <v>16</v>
      </c>
      <c r="C69" s="3">
        <v>43862</v>
      </c>
      <c r="D69" s="4">
        <v>0.38790000000000002</v>
      </c>
      <c r="E69" s="4">
        <v>0.50860000000000005</v>
      </c>
      <c r="F69" s="4">
        <v>0.55169999999999997</v>
      </c>
      <c r="G69" s="4">
        <v>0.60340000000000005</v>
      </c>
      <c r="H69" s="4">
        <v>0.6552</v>
      </c>
      <c r="I69" s="4">
        <v>0.6552</v>
      </c>
      <c r="J69" s="2"/>
      <c r="K69" s="2">
        <v>116</v>
      </c>
      <c r="L69" s="2">
        <v>45</v>
      </c>
      <c r="M69" s="2">
        <v>59</v>
      </c>
      <c r="N69" s="2">
        <v>64</v>
      </c>
      <c r="O69" s="2">
        <v>70</v>
      </c>
      <c r="P69" s="2">
        <v>76</v>
      </c>
      <c r="Q69" s="2">
        <v>76</v>
      </c>
      <c r="R69" s="5">
        <f>SUM(M69:M69)/SUM(K69:K69)</f>
        <v>0.50862068965517238</v>
      </c>
    </row>
    <row r="70" spans="2:18" ht="20.25" thickTop="1" thickBot="1">
      <c r="B70" s="2" t="s">
        <v>16</v>
      </c>
      <c r="C70" s="3">
        <v>43891</v>
      </c>
      <c r="D70" s="4">
        <v>0.4214</v>
      </c>
      <c r="E70" s="4">
        <v>0.48570000000000002</v>
      </c>
      <c r="F70" s="4">
        <v>0.54290000000000005</v>
      </c>
      <c r="G70" s="4">
        <v>0.5857</v>
      </c>
      <c r="H70" s="4">
        <v>0.60709999999999997</v>
      </c>
      <c r="I70" s="4">
        <v>0.61429999999999996</v>
      </c>
      <c r="J70" s="2"/>
      <c r="K70" s="2">
        <v>140</v>
      </c>
      <c r="L70" s="2">
        <v>59</v>
      </c>
      <c r="M70" s="2">
        <v>68</v>
      </c>
      <c r="N70" s="2">
        <v>76</v>
      </c>
      <c r="O70" s="2">
        <v>82</v>
      </c>
      <c r="P70" s="2">
        <v>85</v>
      </c>
      <c r="Q70" s="2">
        <v>86</v>
      </c>
      <c r="R70" s="5">
        <f>SUM(M69:M70)/SUM(K69:K70)</f>
        <v>0.49609375</v>
      </c>
    </row>
    <row r="71" spans="2:18" ht="20.25" thickTop="1" thickBot="1">
      <c r="B71" s="2" t="s">
        <v>16</v>
      </c>
      <c r="C71" s="3">
        <v>43922</v>
      </c>
      <c r="D71" s="4">
        <v>0.33910000000000001</v>
      </c>
      <c r="E71" s="4">
        <v>0.48699999999999999</v>
      </c>
      <c r="F71" s="4">
        <v>0.53039999999999998</v>
      </c>
      <c r="G71" s="4">
        <v>0.56520000000000004</v>
      </c>
      <c r="H71" s="4">
        <v>0.58260000000000001</v>
      </c>
      <c r="I71" s="4">
        <v>0.60870000000000002</v>
      </c>
      <c r="J71" s="2"/>
      <c r="K71" s="2">
        <v>115</v>
      </c>
      <c r="L71" s="2">
        <v>39</v>
      </c>
      <c r="M71" s="2">
        <v>56</v>
      </c>
      <c r="N71" s="2">
        <v>61</v>
      </c>
      <c r="O71" s="2">
        <v>65</v>
      </c>
      <c r="P71" s="2">
        <v>67</v>
      </c>
      <c r="Q71" s="2">
        <v>70</v>
      </c>
      <c r="R71" s="5">
        <f t="shared" ref="R71:R79" si="20">SUM(M69:M71)/SUM(K69:K71)</f>
        <v>0.49326145552560646</v>
      </c>
    </row>
    <row r="72" spans="2:18" ht="20.25" thickTop="1" thickBot="1">
      <c r="B72" s="2" t="s">
        <v>16</v>
      </c>
      <c r="C72" s="3">
        <v>43952</v>
      </c>
      <c r="D72" s="4">
        <v>0.33</v>
      </c>
      <c r="E72" s="4">
        <v>0.4</v>
      </c>
      <c r="F72" s="4">
        <v>0.5</v>
      </c>
      <c r="G72" s="4">
        <v>0.56000000000000005</v>
      </c>
      <c r="H72" s="4">
        <v>0.59</v>
      </c>
      <c r="I72" s="4">
        <v>0.64</v>
      </c>
      <c r="J72" s="2"/>
      <c r="K72" s="2">
        <v>100</v>
      </c>
      <c r="L72" s="2">
        <v>33</v>
      </c>
      <c r="M72" s="2">
        <v>40</v>
      </c>
      <c r="N72" s="2">
        <v>50</v>
      </c>
      <c r="O72" s="2">
        <v>56</v>
      </c>
      <c r="P72" s="2">
        <v>59</v>
      </c>
      <c r="Q72" s="2">
        <v>64</v>
      </c>
      <c r="R72" s="5">
        <f t="shared" si="20"/>
        <v>0.46197183098591549</v>
      </c>
    </row>
    <row r="73" spans="2:18" ht="20.25" thickTop="1" thickBot="1">
      <c r="B73" s="2" t="s">
        <v>16</v>
      </c>
      <c r="C73" s="3">
        <v>43983</v>
      </c>
      <c r="D73" s="4">
        <v>0.4259</v>
      </c>
      <c r="E73" s="4">
        <v>0.50929999999999997</v>
      </c>
      <c r="F73" s="4">
        <v>0.54630000000000001</v>
      </c>
      <c r="G73" s="4">
        <v>0.60189999999999999</v>
      </c>
      <c r="H73" s="4">
        <v>0.65739999999999998</v>
      </c>
      <c r="I73" s="4">
        <v>0.66669999999999996</v>
      </c>
      <c r="J73" s="2"/>
      <c r="K73" s="2">
        <v>108</v>
      </c>
      <c r="L73" s="2">
        <v>46</v>
      </c>
      <c r="M73" s="2">
        <v>55</v>
      </c>
      <c r="N73" s="2">
        <v>59</v>
      </c>
      <c r="O73" s="2">
        <v>65</v>
      </c>
      <c r="P73" s="2">
        <v>71</v>
      </c>
      <c r="Q73" s="2">
        <v>72</v>
      </c>
      <c r="R73" s="5">
        <f t="shared" si="20"/>
        <v>0.46749226006191952</v>
      </c>
    </row>
    <row r="74" spans="2:18" ht="20.25" thickTop="1" thickBot="1">
      <c r="B74" s="2" t="s">
        <v>16</v>
      </c>
      <c r="C74" s="3">
        <v>44013</v>
      </c>
      <c r="D74" s="4">
        <v>0.33960000000000001</v>
      </c>
      <c r="E74" s="4">
        <v>0.48110000000000003</v>
      </c>
      <c r="F74" s="4">
        <v>0.54720000000000002</v>
      </c>
      <c r="G74" s="4">
        <v>0.6038</v>
      </c>
      <c r="H74" s="4">
        <v>0.62260000000000004</v>
      </c>
      <c r="I74" s="4">
        <v>0.6321</v>
      </c>
      <c r="J74" s="2"/>
      <c r="K74" s="2">
        <v>106</v>
      </c>
      <c r="L74" s="2">
        <v>36</v>
      </c>
      <c r="M74" s="2">
        <v>51</v>
      </c>
      <c r="N74" s="2">
        <v>58</v>
      </c>
      <c r="O74" s="2">
        <v>64</v>
      </c>
      <c r="P74" s="2">
        <v>66</v>
      </c>
      <c r="Q74" s="2">
        <v>67</v>
      </c>
      <c r="R74" s="5">
        <f t="shared" si="20"/>
        <v>0.46496815286624205</v>
      </c>
    </row>
    <row r="75" spans="2:18" ht="20.25" thickTop="1" thickBot="1">
      <c r="B75" s="2" t="s">
        <v>16</v>
      </c>
      <c r="C75" s="3">
        <v>44044</v>
      </c>
      <c r="D75" s="4">
        <v>0.40339999999999998</v>
      </c>
      <c r="E75" s="4">
        <v>0.51259999999999994</v>
      </c>
      <c r="F75" s="4">
        <v>0.55459999999999998</v>
      </c>
      <c r="G75" s="4">
        <v>0.57979999999999998</v>
      </c>
      <c r="H75" s="4">
        <v>0.60499999999999998</v>
      </c>
      <c r="I75" s="4">
        <v>0.60499999999999998</v>
      </c>
      <c r="J75" s="2"/>
      <c r="K75" s="2">
        <v>119</v>
      </c>
      <c r="L75" s="2">
        <v>48</v>
      </c>
      <c r="M75" s="2">
        <v>61</v>
      </c>
      <c r="N75" s="2">
        <v>66</v>
      </c>
      <c r="O75" s="2">
        <v>69</v>
      </c>
      <c r="P75" s="2">
        <v>72</v>
      </c>
      <c r="Q75" s="2">
        <v>72</v>
      </c>
      <c r="R75" s="5">
        <f t="shared" si="20"/>
        <v>0.50150150150150152</v>
      </c>
    </row>
    <row r="76" spans="2:18" ht="20.25" thickTop="1" thickBot="1">
      <c r="B76" s="2" t="s">
        <v>16</v>
      </c>
      <c r="C76" s="3">
        <v>44075</v>
      </c>
      <c r="D76" s="4">
        <v>0.3407</v>
      </c>
      <c r="E76" s="4">
        <v>0.4667</v>
      </c>
      <c r="F76" s="4">
        <v>0.59260000000000002</v>
      </c>
      <c r="G76" s="4">
        <v>0.6</v>
      </c>
      <c r="H76" s="4">
        <v>0.6</v>
      </c>
      <c r="I76" s="4">
        <v>0.6</v>
      </c>
      <c r="J76" s="2"/>
      <c r="K76" s="2">
        <v>135</v>
      </c>
      <c r="L76" s="2">
        <v>46</v>
      </c>
      <c r="M76" s="2">
        <v>63</v>
      </c>
      <c r="N76" s="2">
        <v>80</v>
      </c>
      <c r="O76" s="2">
        <v>81</v>
      </c>
      <c r="P76" s="2">
        <v>81</v>
      </c>
      <c r="Q76" s="2">
        <v>81</v>
      </c>
      <c r="R76" s="5">
        <f t="shared" si="20"/>
        <v>0.4861111111111111</v>
      </c>
    </row>
    <row r="77" spans="2:18" ht="20.25" thickTop="1" thickBot="1">
      <c r="B77" s="2" t="s">
        <v>16</v>
      </c>
      <c r="C77" s="3">
        <v>44105</v>
      </c>
      <c r="D77" s="4">
        <v>0.44369999999999998</v>
      </c>
      <c r="E77" s="4">
        <v>0.52110000000000001</v>
      </c>
      <c r="F77" s="4">
        <v>0.54930000000000001</v>
      </c>
      <c r="G77" s="4">
        <v>0.54930000000000001</v>
      </c>
      <c r="H77" s="4">
        <v>0.54930000000000001</v>
      </c>
      <c r="I77" s="4">
        <v>0.54930000000000001</v>
      </c>
      <c r="J77" s="2"/>
      <c r="K77" s="2">
        <v>142</v>
      </c>
      <c r="L77" s="2">
        <v>63</v>
      </c>
      <c r="M77" s="2">
        <v>74</v>
      </c>
      <c r="N77" s="2">
        <v>78</v>
      </c>
      <c r="O77" s="2">
        <v>78</v>
      </c>
      <c r="P77" s="2">
        <v>78</v>
      </c>
      <c r="Q77" s="2">
        <v>78</v>
      </c>
      <c r="R77" s="5">
        <f t="shared" si="20"/>
        <v>0.5</v>
      </c>
    </row>
    <row r="78" spans="2:18" ht="20.25" thickTop="1" thickBot="1">
      <c r="B78" s="2" t="s">
        <v>16</v>
      </c>
      <c r="C78" s="3">
        <v>44136</v>
      </c>
      <c r="D78" s="4">
        <v>0.42759999999999998</v>
      </c>
      <c r="E78" s="4">
        <v>0.4345</v>
      </c>
      <c r="F78" s="4">
        <v>0.4345</v>
      </c>
      <c r="G78" s="4">
        <v>0.4345</v>
      </c>
      <c r="H78" s="4">
        <v>0.4345</v>
      </c>
      <c r="I78" s="4">
        <v>0.4345</v>
      </c>
      <c r="J78" s="2"/>
      <c r="K78" s="2">
        <v>145</v>
      </c>
      <c r="L78" s="2">
        <v>62</v>
      </c>
      <c r="M78" s="2">
        <v>63</v>
      </c>
      <c r="N78" s="2">
        <v>63</v>
      </c>
      <c r="O78" s="2">
        <v>63</v>
      </c>
      <c r="P78" s="2">
        <v>63</v>
      </c>
      <c r="Q78" s="2">
        <v>63</v>
      </c>
      <c r="R78" s="5">
        <f t="shared" si="20"/>
        <v>0.47393364928909953</v>
      </c>
    </row>
    <row r="79" spans="2:18" ht="20.25" thickTop="1" thickBot="1">
      <c r="B79" s="2" t="s">
        <v>16</v>
      </c>
      <c r="C79" s="3">
        <v>44166</v>
      </c>
      <c r="D79" s="4">
        <v>0.2833</v>
      </c>
      <c r="E79" s="4">
        <v>0.2833</v>
      </c>
      <c r="F79" s="4">
        <v>0.2833</v>
      </c>
      <c r="G79" s="4">
        <v>0.2833</v>
      </c>
      <c r="H79" s="4">
        <v>0.2833</v>
      </c>
      <c r="I79" s="4">
        <v>0.2833</v>
      </c>
      <c r="J79" s="2"/>
      <c r="K79" s="2">
        <v>120</v>
      </c>
      <c r="L79" s="2">
        <v>34</v>
      </c>
      <c r="M79" s="2">
        <v>34</v>
      </c>
      <c r="N79" s="2">
        <v>34</v>
      </c>
      <c r="O79" s="2">
        <v>34</v>
      </c>
      <c r="P79" s="2">
        <v>34</v>
      </c>
      <c r="Q79" s="2">
        <v>34</v>
      </c>
      <c r="R79" s="5">
        <f t="shared" si="20"/>
        <v>0.42014742014742013</v>
      </c>
    </row>
    <row r="80" spans="2:18" ht="20.25" thickTop="1" thickBot="1">
      <c r="B80" s="2" t="s">
        <v>17</v>
      </c>
      <c r="C80" s="3">
        <v>43862</v>
      </c>
      <c r="D80" s="4">
        <v>0.46150000000000002</v>
      </c>
      <c r="E80" s="4">
        <v>0.61539999999999995</v>
      </c>
      <c r="F80" s="4">
        <v>0.65380000000000005</v>
      </c>
      <c r="G80" s="4">
        <v>0.69230000000000003</v>
      </c>
      <c r="H80" s="4">
        <v>0.73080000000000001</v>
      </c>
      <c r="I80" s="4">
        <v>0.73080000000000001</v>
      </c>
      <c r="J80" s="2"/>
      <c r="K80" s="2">
        <v>26</v>
      </c>
      <c r="L80" s="2">
        <v>12</v>
      </c>
      <c r="M80" s="2">
        <v>16</v>
      </c>
      <c r="N80" s="2">
        <v>17</v>
      </c>
      <c r="O80" s="2">
        <v>18</v>
      </c>
      <c r="P80" s="2">
        <v>19</v>
      </c>
      <c r="Q80" s="2">
        <v>19</v>
      </c>
      <c r="R80" s="5">
        <f>SUM(M80:M80)/SUM(K80:K80)</f>
        <v>0.61538461538461542</v>
      </c>
    </row>
    <row r="81" spans="2:18" ht="20.25" thickTop="1" thickBot="1">
      <c r="B81" s="2" t="s">
        <v>17</v>
      </c>
      <c r="C81" s="3">
        <v>43891</v>
      </c>
      <c r="D81" s="4">
        <v>0.46150000000000002</v>
      </c>
      <c r="E81" s="4">
        <v>0.56410000000000005</v>
      </c>
      <c r="F81" s="4">
        <v>0.5897</v>
      </c>
      <c r="G81" s="4">
        <v>0.64100000000000001</v>
      </c>
      <c r="H81" s="4">
        <v>0.71789999999999998</v>
      </c>
      <c r="I81" s="4">
        <v>0.71789999999999998</v>
      </c>
      <c r="J81" s="2"/>
      <c r="K81" s="2">
        <v>39</v>
      </c>
      <c r="L81" s="2">
        <v>18</v>
      </c>
      <c r="M81" s="2">
        <v>22</v>
      </c>
      <c r="N81" s="2">
        <v>23</v>
      </c>
      <c r="O81" s="2">
        <v>25</v>
      </c>
      <c r="P81" s="2">
        <v>28</v>
      </c>
      <c r="Q81" s="2">
        <v>28</v>
      </c>
      <c r="R81" s="5">
        <f>SUM(M80:M81)/SUM(K80:K81)</f>
        <v>0.58461538461538465</v>
      </c>
    </row>
    <row r="82" spans="2:18" ht="20.25" thickTop="1" thickBot="1">
      <c r="B82" s="2" t="s">
        <v>17</v>
      </c>
      <c r="C82" s="3">
        <v>43922</v>
      </c>
      <c r="D82" s="4">
        <v>0.5</v>
      </c>
      <c r="E82" s="4">
        <v>0.58330000000000004</v>
      </c>
      <c r="F82" s="4">
        <v>0.61109999999999998</v>
      </c>
      <c r="G82" s="4">
        <v>0.63890000000000002</v>
      </c>
      <c r="H82" s="4">
        <v>0.63890000000000002</v>
      </c>
      <c r="I82" s="4">
        <v>0.66669999999999996</v>
      </c>
      <c r="J82" s="2"/>
      <c r="K82" s="2">
        <v>36</v>
      </c>
      <c r="L82" s="2">
        <v>18</v>
      </c>
      <c r="M82" s="2">
        <v>21</v>
      </c>
      <c r="N82" s="2">
        <v>22</v>
      </c>
      <c r="O82" s="2">
        <v>23</v>
      </c>
      <c r="P82" s="2">
        <v>23</v>
      </c>
      <c r="Q82" s="2">
        <v>24</v>
      </c>
      <c r="R82" s="5">
        <f t="shared" ref="R82:R90" si="21">SUM(M80:M82)/SUM(K80:K82)</f>
        <v>0.58415841584158412</v>
      </c>
    </row>
    <row r="83" spans="2:18" ht="20.25" thickTop="1" thickBot="1">
      <c r="B83" s="2" t="s">
        <v>17</v>
      </c>
      <c r="C83" s="3">
        <v>43952</v>
      </c>
      <c r="D83" s="4">
        <v>0.47620000000000001</v>
      </c>
      <c r="E83" s="4">
        <v>0.57140000000000002</v>
      </c>
      <c r="F83" s="4">
        <v>0.57140000000000002</v>
      </c>
      <c r="G83" s="4">
        <v>0.57140000000000002</v>
      </c>
      <c r="H83" s="4">
        <v>0.61899999999999999</v>
      </c>
      <c r="I83" s="4">
        <v>0.66669999999999996</v>
      </c>
      <c r="J83" s="2"/>
      <c r="K83" s="2">
        <v>21</v>
      </c>
      <c r="L83" s="2">
        <v>10</v>
      </c>
      <c r="M83" s="2">
        <v>12</v>
      </c>
      <c r="N83" s="2">
        <v>12</v>
      </c>
      <c r="O83" s="2">
        <v>12</v>
      </c>
      <c r="P83" s="2">
        <v>13</v>
      </c>
      <c r="Q83" s="2">
        <v>14</v>
      </c>
      <c r="R83" s="5">
        <f t="shared" si="21"/>
        <v>0.57291666666666663</v>
      </c>
    </row>
    <row r="84" spans="2:18" ht="20.25" thickTop="1" thickBot="1">
      <c r="B84" s="2" t="s">
        <v>17</v>
      </c>
      <c r="C84" s="3">
        <v>43983</v>
      </c>
      <c r="D84" s="4">
        <v>0.38100000000000001</v>
      </c>
      <c r="E84" s="4">
        <v>0.52380000000000004</v>
      </c>
      <c r="F84" s="4">
        <v>0.66669999999999996</v>
      </c>
      <c r="G84" s="4">
        <v>0.71430000000000005</v>
      </c>
      <c r="H84" s="4">
        <v>0.71430000000000005</v>
      </c>
      <c r="I84" s="4">
        <v>0.8095</v>
      </c>
      <c r="J84" s="2"/>
      <c r="K84" s="2">
        <v>21</v>
      </c>
      <c r="L84" s="2">
        <v>8</v>
      </c>
      <c r="M84" s="2">
        <v>11</v>
      </c>
      <c r="N84" s="2">
        <v>14</v>
      </c>
      <c r="O84" s="2">
        <v>15</v>
      </c>
      <c r="P84" s="2">
        <v>15</v>
      </c>
      <c r="Q84" s="2">
        <v>17</v>
      </c>
      <c r="R84" s="5">
        <f t="shared" si="21"/>
        <v>0.5641025641025641</v>
      </c>
    </row>
    <row r="85" spans="2:18" ht="20.25" thickTop="1" thickBot="1">
      <c r="B85" s="2" t="s">
        <v>17</v>
      </c>
      <c r="C85" s="3">
        <v>44013</v>
      </c>
      <c r="D85" s="4">
        <v>0.33329999999999999</v>
      </c>
      <c r="E85" s="4">
        <v>0.625</v>
      </c>
      <c r="F85" s="4">
        <v>0.70830000000000004</v>
      </c>
      <c r="G85" s="4">
        <v>0.75</v>
      </c>
      <c r="H85" s="4">
        <v>0.75</v>
      </c>
      <c r="I85" s="4">
        <v>0.75</v>
      </c>
      <c r="J85" s="2"/>
      <c r="K85" s="2">
        <v>24</v>
      </c>
      <c r="L85" s="2">
        <v>8</v>
      </c>
      <c r="M85" s="2">
        <v>15</v>
      </c>
      <c r="N85" s="2">
        <v>17</v>
      </c>
      <c r="O85" s="2">
        <v>18</v>
      </c>
      <c r="P85" s="2">
        <v>18</v>
      </c>
      <c r="Q85" s="2">
        <v>18</v>
      </c>
      <c r="R85" s="5">
        <f t="shared" si="21"/>
        <v>0.5757575757575758</v>
      </c>
    </row>
    <row r="86" spans="2:18" ht="20.25" thickTop="1" thickBot="1">
      <c r="B86" s="2" t="s">
        <v>17</v>
      </c>
      <c r="C86" s="3">
        <v>44044</v>
      </c>
      <c r="D86" s="4">
        <v>0.5</v>
      </c>
      <c r="E86" s="4">
        <v>0.5625</v>
      </c>
      <c r="F86" s="4">
        <v>0.625</v>
      </c>
      <c r="G86" s="4">
        <v>0.6875</v>
      </c>
      <c r="H86" s="4">
        <v>0.6875</v>
      </c>
      <c r="I86" s="4">
        <v>0.6875</v>
      </c>
      <c r="J86" s="2"/>
      <c r="K86" s="2">
        <v>16</v>
      </c>
      <c r="L86" s="2">
        <v>8</v>
      </c>
      <c r="M86" s="2">
        <v>9</v>
      </c>
      <c r="N86" s="2">
        <v>10</v>
      </c>
      <c r="O86" s="2">
        <v>11</v>
      </c>
      <c r="P86" s="2">
        <v>11</v>
      </c>
      <c r="Q86" s="2">
        <v>11</v>
      </c>
      <c r="R86" s="5">
        <f t="shared" si="21"/>
        <v>0.57377049180327866</v>
      </c>
    </row>
    <row r="87" spans="2:18" ht="20.25" thickTop="1" thickBot="1">
      <c r="B87" s="2" t="s">
        <v>17</v>
      </c>
      <c r="C87" s="3">
        <v>44075</v>
      </c>
      <c r="D87" s="4">
        <v>0.4118</v>
      </c>
      <c r="E87" s="4">
        <v>0.4118</v>
      </c>
      <c r="F87" s="4">
        <v>0.52939999999999998</v>
      </c>
      <c r="G87" s="4">
        <v>0.52939999999999998</v>
      </c>
      <c r="H87" s="4">
        <v>0.52939999999999998</v>
      </c>
      <c r="I87" s="4">
        <v>0.52939999999999998</v>
      </c>
      <c r="J87" s="2"/>
      <c r="K87" s="2">
        <v>17</v>
      </c>
      <c r="L87" s="2">
        <v>7</v>
      </c>
      <c r="M87" s="2">
        <v>7</v>
      </c>
      <c r="N87" s="2">
        <v>9</v>
      </c>
      <c r="O87" s="2">
        <v>9</v>
      </c>
      <c r="P87" s="2">
        <v>9</v>
      </c>
      <c r="Q87" s="2">
        <v>9</v>
      </c>
      <c r="R87" s="5">
        <f t="shared" si="21"/>
        <v>0.54385964912280704</v>
      </c>
    </row>
    <row r="88" spans="2:18" ht="20.25" thickTop="1" thickBot="1">
      <c r="B88" s="2" t="s">
        <v>17</v>
      </c>
      <c r="C88" s="3">
        <v>44105</v>
      </c>
      <c r="D88" s="4">
        <v>0.52380000000000004</v>
      </c>
      <c r="E88" s="4">
        <v>0.57140000000000002</v>
      </c>
      <c r="F88" s="4">
        <v>0.71430000000000005</v>
      </c>
      <c r="G88" s="4">
        <v>0.71430000000000005</v>
      </c>
      <c r="H88" s="4">
        <v>0.71430000000000005</v>
      </c>
      <c r="I88" s="4">
        <v>0.71430000000000005</v>
      </c>
      <c r="J88" s="2"/>
      <c r="K88" s="2">
        <v>21</v>
      </c>
      <c r="L88" s="2">
        <v>11</v>
      </c>
      <c r="M88" s="2">
        <v>12</v>
      </c>
      <c r="N88" s="2">
        <v>15</v>
      </c>
      <c r="O88" s="2">
        <v>15</v>
      </c>
      <c r="P88" s="2">
        <v>15</v>
      </c>
      <c r="Q88" s="2">
        <v>15</v>
      </c>
      <c r="R88" s="5">
        <f t="shared" si="21"/>
        <v>0.51851851851851849</v>
      </c>
    </row>
    <row r="89" spans="2:18" ht="20.25" thickTop="1" thickBot="1">
      <c r="B89" s="2" t="s">
        <v>17</v>
      </c>
      <c r="C89" s="3">
        <v>44136</v>
      </c>
      <c r="D89" s="4">
        <v>0.66669999999999996</v>
      </c>
      <c r="E89" s="4">
        <v>0.73329999999999995</v>
      </c>
      <c r="F89" s="4">
        <v>0.73329999999999995</v>
      </c>
      <c r="G89" s="4">
        <v>0.73329999999999995</v>
      </c>
      <c r="H89" s="4">
        <v>0.73329999999999995</v>
      </c>
      <c r="I89" s="4">
        <v>0.73329999999999995</v>
      </c>
      <c r="J89" s="2"/>
      <c r="K89" s="2">
        <v>15</v>
      </c>
      <c r="L89" s="2">
        <v>10</v>
      </c>
      <c r="M89" s="2">
        <v>11</v>
      </c>
      <c r="N89" s="2">
        <v>11</v>
      </c>
      <c r="O89" s="2">
        <v>11</v>
      </c>
      <c r="P89" s="2">
        <v>11</v>
      </c>
      <c r="Q89" s="2">
        <v>11</v>
      </c>
      <c r="R89" s="5">
        <f t="shared" si="21"/>
        <v>0.56603773584905659</v>
      </c>
    </row>
    <row r="90" spans="2:18" ht="20.25" thickTop="1" thickBot="1">
      <c r="B90" s="2" t="s">
        <v>17</v>
      </c>
      <c r="C90" s="3">
        <v>44166</v>
      </c>
      <c r="D90" s="4">
        <v>0.36840000000000001</v>
      </c>
      <c r="E90" s="4">
        <v>0.36840000000000001</v>
      </c>
      <c r="F90" s="4">
        <v>0.36840000000000001</v>
      </c>
      <c r="G90" s="4">
        <v>0.36840000000000001</v>
      </c>
      <c r="H90" s="4">
        <v>0.36840000000000001</v>
      </c>
      <c r="I90" s="4">
        <v>0.36840000000000001</v>
      </c>
      <c r="J90" s="2"/>
      <c r="K90" s="2">
        <v>19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  <c r="Q90" s="2">
        <v>7</v>
      </c>
      <c r="R90" s="5">
        <f t="shared" si="21"/>
        <v>0.54545454545454541</v>
      </c>
    </row>
    <row r="91" spans="2:18" ht="20.25" thickTop="1" thickBot="1">
      <c r="B91" s="2" t="s">
        <v>18</v>
      </c>
      <c r="C91" s="3">
        <v>43862</v>
      </c>
      <c r="D91" s="4">
        <v>0.22220000000000001</v>
      </c>
      <c r="E91" s="4">
        <v>0.33329999999999999</v>
      </c>
      <c r="F91" s="4">
        <v>0.44440000000000002</v>
      </c>
      <c r="G91" s="4">
        <v>0.44440000000000002</v>
      </c>
      <c r="H91" s="4">
        <v>0.55559999999999998</v>
      </c>
      <c r="I91" s="4">
        <v>0.55559999999999998</v>
      </c>
      <c r="J91" s="2"/>
      <c r="K91" s="2">
        <v>9</v>
      </c>
      <c r="L91" s="2">
        <v>2</v>
      </c>
      <c r="M91" s="2">
        <v>3</v>
      </c>
      <c r="N91" s="2">
        <v>4</v>
      </c>
      <c r="O91" s="2">
        <v>4</v>
      </c>
      <c r="P91" s="2">
        <v>5</v>
      </c>
      <c r="Q91" s="2">
        <v>5</v>
      </c>
      <c r="R91" s="5">
        <f>SUM(M91:M91)/SUM(K91:K91)</f>
        <v>0.33333333333333331</v>
      </c>
    </row>
    <row r="92" spans="2:18" ht="20.25" thickTop="1" thickBot="1">
      <c r="B92" s="2" t="s">
        <v>18</v>
      </c>
      <c r="C92" s="3">
        <v>43891</v>
      </c>
      <c r="D92" s="4">
        <v>0.5333</v>
      </c>
      <c r="E92" s="4">
        <v>0.66669999999999996</v>
      </c>
      <c r="F92" s="4">
        <v>0.73329999999999995</v>
      </c>
      <c r="G92" s="4">
        <v>0.73329999999999995</v>
      </c>
      <c r="H92" s="4">
        <v>0.8</v>
      </c>
      <c r="I92" s="4">
        <v>0.8</v>
      </c>
      <c r="J92" s="2"/>
      <c r="K92" s="2">
        <v>15</v>
      </c>
      <c r="L92" s="2">
        <v>8</v>
      </c>
      <c r="M92" s="2">
        <v>10</v>
      </c>
      <c r="N92" s="2">
        <v>11</v>
      </c>
      <c r="O92" s="2">
        <v>11</v>
      </c>
      <c r="P92" s="2">
        <v>12</v>
      </c>
      <c r="Q92" s="2">
        <v>12</v>
      </c>
      <c r="R92" s="5">
        <f>SUM(M91:M92)/SUM(K91:K92)</f>
        <v>0.54166666666666663</v>
      </c>
    </row>
    <row r="93" spans="2:18" ht="20.25" thickTop="1" thickBot="1">
      <c r="B93" s="2" t="s">
        <v>18</v>
      </c>
      <c r="C93" s="3">
        <v>43922</v>
      </c>
      <c r="D93" s="4">
        <v>0.33329999999999999</v>
      </c>
      <c r="E93" s="4">
        <v>0.41670000000000001</v>
      </c>
      <c r="F93" s="4">
        <v>0.5</v>
      </c>
      <c r="G93" s="4">
        <v>0.5</v>
      </c>
      <c r="H93" s="4">
        <v>0.5</v>
      </c>
      <c r="I93" s="4">
        <v>0.5</v>
      </c>
      <c r="J93" s="2"/>
      <c r="K93" s="2">
        <v>12</v>
      </c>
      <c r="L93" s="2">
        <v>4</v>
      </c>
      <c r="M93" s="2">
        <v>5</v>
      </c>
      <c r="N93" s="2">
        <v>6</v>
      </c>
      <c r="O93" s="2">
        <v>6</v>
      </c>
      <c r="P93" s="2">
        <v>6</v>
      </c>
      <c r="Q93" s="2">
        <v>6</v>
      </c>
      <c r="R93" s="5">
        <f t="shared" ref="R93:R101" si="22">SUM(M91:M93)/SUM(K91:K93)</f>
        <v>0.5</v>
      </c>
    </row>
    <row r="94" spans="2:18" ht="20.25" thickTop="1" thickBot="1">
      <c r="B94" s="2" t="s">
        <v>18</v>
      </c>
      <c r="C94" s="3">
        <v>43952</v>
      </c>
      <c r="D94" s="4">
        <v>0</v>
      </c>
      <c r="E94" s="4">
        <v>0</v>
      </c>
      <c r="F94" s="4">
        <v>0</v>
      </c>
      <c r="G94" s="4">
        <v>0</v>
      </c>
      <c r="H94" s="4">
        <v>0.33329999999999999</v>
      </c>
      <c r="I94" s="4">
        <v>0.33329999999999999</v>
      </c>
      <c r="J94" s="2"/>
      <c r="K94" s="2">
        <v>3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1</v>
      </c>
      <c r="R94" s="5">
        <f t="shared" si="22"/>
        <v>0.5</v>
      </c>
    </row>
    <row r="95" spans="2:18" ht="20.25" thickTop="1" thickBot="1">
      <c r="B95" s="2" t="s">
        <v>18</v>
      </c>
      <c r="C95" s="3">
        <v>43983</v>
      </c>
      <c r="D95" s="4">
        <v>0.55559999999999998</v>
      </c>
      <c r="E95" s="4">
        <v>0.55559999999999998</v>
      </c>
      <c r="F95" s="4">
        <v>0.66669999999999996</v>
      </c>
      <c r="G95" s="4">
        <v>0.77780000000000005</v>
      </c>
      <c r="H95" s="4">
        <v>0.77780000000000005</v>
      </c>
      <c r="I95" s="4">
        <v>0.77780000000000005</v>
      </c>
      <c r="J95" s="2"/>
      <c r="K95" s="2">
        <v>9</v>
      </c>
      <c r="L95" s="2">
        <v>5</v>
      </c>
      <c r="M95" s="2">
        <v>5</v>
      </c>
      <c r="N95" s="2">
        <v>6</v>
      </c>
      <c r="O95" s="2">
        <v>7</v>
      </c>
      <c r="P95" s="2">
        <v>7</v>
      </c>
      <c r="Q95" s="2">
        <v>7</v>
      </c>
      <c r="R95" s="5">
        <f t="shared" si="22"/>
        <v>0.41666666666666669</v>
      </c>
    </row>
    <row r="96" spans="2:18" ht="20.25" thickTop="1" thickBot="1">
      <c r="B96" s="2" t="s">
        <v>18</v>
      </c>
      <c r="C96" s="3">
        <v>44013</v>
      </c>
      <c r="D96" s="4">
        <v>0.42859999999999998</v>
      </c>
      <c r="E96" s="4">
        <v>0.71430000000000005</v>
      </c>
      <c r="F96" s="4">
        <v>0.71430000000000005</v>
      </c>
      <c r="G96" s="4">
        <v>0.71430000000000005</v>
      </c>
      <c r="H96" s="4">
        <v>0.71430000000000005</v>
      </c>
      <c r="I96" s="4">
        <v>0.71430000000000005</v>
      </c>
      <c r="J96" s="2"/>
      <c r="K96" s="2">
        <v>7</v>
      </c>
      <c r="L96" s="2">
        <v>3</v>
      </c>
      <c r="M96" s="2">
        <v>5</v>
      </c>
      <c r="N96" s="2">
        <v>5</v>
      </c>
      <c r="O96" s="2">
        <v>5</v>
      </c>
      <c r="P96" s="2">
        <v>5</v>
      </c>
      <c r="Q96" s="2">
        <v>5</v>
      </c>
      <c r="R96" s="5">
        <f t="shared" si="22"/>
        <v>0.52631578947368418</v>
      </c>
    </row>
    <row r="97" spans="2:18" ht="20.25" thickTop="1" thickBot="1">
      <c r="B97" s="2" t="s">
        <v>18</v>
      </c>
      <c r="C97" s="3">
        <v>44044</v>
      </c>
      <c r="D97" s="4">
        <v>0.66669999999999996</v>
      </c>
      <c r="E97" s="4">
        <v>0.83330000000000004</v>
      </c>
      <c r="F97" s="4">
        <v>0.83330000000000004</v>
      </c>
      <c r="G97" s="4">
        <v>0.83330000000000004</v>
      </c>
      <c r="H97" s="4">
        <v>0.83330000000000004</v>
      </c>
      <c r="I97" s="4">
        <v>0.83330000000000004</v>
      </c>
      <c r="J97" s="2"/>
      <c r="K97" s="2">
        <v>6</v>
      </c>
      <c r="L97" s="2">
        <v>4</v>
      </c>
      <c r="M97" s="2">
        <v>5</v>
      </c>
      <c r="N97" s="2">
        <v>5</v>
      </c>
      <c r="O97" s="2">
        <v>5</v>
      </c>
      <c r="P97" s="2">
        <v>5</v>
      </c>
      <c r="Q97" s="2">
        <v>5</v>
      </c>
      <c r="R97" s="5">
        <f t="shared" si="22"/>
        <v>0.68181818181818177</v>
      </c>
    </row>
    <row r="98" spans="2:18" ht="20.25" thickTop="1" thickBot="1">
      <c r="B98" s="2" t="s">
        <v>18</v>
      </c>
      <c r="C98" s="3">
        <v>44075</v>
      </c>
      <c r="D98" s="4">
        <v>0.75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2"/>
      <c r="K98" s="2">
        <v>4</v>
      </c>
      <c r="L98" s="2">
        <v>3</v>
      </c>
      <c r="M98" s="2">
        <v>4</v>
      </c>
      <c r="N98" s="2">
        <v>4</v>
      </c>
      <c r="O98" s="2">
        <v>4</v>
      </c>
      <c r="P98" s="2">
        <v>4</v>
      </c>
      <c r="Q98" s="2">
        <v>4</v>
      </c>
      <c r="R98" s="5">
        <f t="shared" si="22"/>
        <v>0.82352941176470584</v>
      </c>
    </row>
    <row r="99" spans="2:18" ht="20.25" thickTop="1" thickBot="1">
      <c r="B99" s="2" t="s">
        <v>18</v>
      </c>
      <c r="C99" s="3">
        <v>44105</v>
      </c>
      <c r="D99" s="4">
        <v>0.6</v>
      </c>
      <c r="E99" s="4">
        <v>0.6</v>
      </c>
      <c r="F99" s="4">
        <v>0.8</v>
      </c>
      <c r="G99" s="4">
        <v>0.8</v>
      </c>
      <c r="H99" s="4">
        <v>0.8</v>
      </c>
      <c r="I99" s="4">
        <v>0.8</v>
      </c>
      <c r="J99" s="2"/>
      <c r="K99" s="2">
        <v>5</v>
      </c>
      <c r="L99" s="2">
        <v>3</v>
      </c>
      <c r="M99" s="2">
        <v>3</v>
      </c>
      <c r="N99" s="2">
        <v>4</v>
      </c>
      <c r="O99" s="2">
        <v>4</v>
      </c>
      <c r="P99" s="2">
        <v>4</v>
      </c>
      <c r="Q99" s="2">
        <v>4</v>
      </c>
      <c r="R99" s="5">
        <f t="shared" si="22"/>
        <v>0.8</v>
      </c>
    </row>
    <row r="100" spans="2:18" ht="20.25" thickTop="1" thickBot="1">
      <c r="B100" s="2" t="s">
        <v>18</v>
      </c>
      <c r="C100" s="3">
        <v>44136</v>
      </c>
      <c r="D100" s="4">
        <v>0.5</v>
      </c>
      <c r="E100" s="4">
        <v>0.5</v>
      </c>
      <c r="F100" s="4">
        <v>0.5</v>
      </c>
      <c r="G100" s="4">
        <v>0.5</v>
      </c>
      <c r="H100" s="4">
        <v>0.5</v>
      </c>
      <c r="I100" s="4">
        <v>0.5</v>
      </c>
      <c r="J100" s="2"/>
      <c r="K100" s="2">
        <v>2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5">
        <f t="shared" si="22"/>
        <v>0.72727272727272729</v>
      </c>
    </row>
    <row r="101" spans="2:18" ht="20.25" thickTop="1" thickBot="1">
      <c r="B101" s="2" t="s">
        <v>18</v>
      </c>
      <c r="C101" s="3">
        <v>44166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2"/>
      <c r="K101" s="2">
        <v>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5">
        <f t="shared" si="22"/>
        <v>0.4</v>
      </c>
    </row>
    <row r="102" spans="2:18" ht="20.25" thickTop="1" thickBot="1">
      <c r="B102" s="2" t="s">
        <v>37</v>
      </c>
      <c r="C102" s="3">
        <v>43862</v>
      </c>
      <c r="D102" s="4">
        <f t="shared" ref="D102:D112" si="23">L102/$K102</f>
        <v>0.39072847682119205</v>
      </c>
      <c r="E102" s="4">
        <f t="shared" ref="E102:E112" si="24">M102/$K102</f>
        <v>0.51655629139072845</v>
      </c>
      <c r="F102" s="4">
        <f t="shared" ref="F102:F112" si="25">N102/$K102</f>
        <v>0.5629139072847682</v>
      </c>
      <c r="G102" s="4">
        <f t="shared" ref="G102:G112" si="26">O102/$K102</f>
        <v>0.60927152317880795</v>
      </c>
      <c r="H102" s="4">
        <f t="shared" ref="H102:H112" si="27">P102/$K102</f>
        <v>0.66225165562913912</v>
      </c>
      <c r="I102" s="4">
        <f t="shared" ref="I102:I112" si="28">Q102/$K102</f>
        <v>0.66225165562913912</v>
      </c>
      <c r="J102" s="2"/>
      <c r="K102" s="2">
        <f t="shared" ref="K102:Q112" si="29">K69+K80+K91</f>
        <v>151</v>
      </c>
      <c r="L102" s="2">
        <f t="shared" si="29"/>
        <v>59</v>
      </c>
      <c r="M102" s="2">
        <f t="shared" si="29"/>
        <v>78</v>
      </c>
      <c r="N102" s="2">
        <f t="shared" si="29"/>
        <v>85</v>
      </c>
      <c r="O102" s="2">
        <f t="shared" si="29"/>
        <v>92</v>
      </c>
      <c r="P102" s="2">
        <f t="shared" si="29"/>
        <v>100</v>
      </c>
      <c r="Q102" s="2">
        <f t="shared" si="29"/>
        <v>100</v>
      </c>
      <c r="R102" s="5">
        <f>SUM(M102:M102)/SUM(K102:K102)</f>
        <v>0.51655629139072845</v>
      </c>
    </row>
    <row r="103" spans="2:18" ht="20.25" thickTop="1" thickBot="1">
      <c r="B103" s="2" t="s">
        <v>37</v>
      </c>
      <c r="C103" s="3">
        <v>43891</v>
      </c>
      <c r="D103" s="4">
        <f t="shared" si="23"/>
        <v>0.43814432989690721</v>
      </c>
      <c r="E103" s="4">
        <f t="shared" si="24"/>
        <v>0.51546391752577314</v>
      </c>
      <c r="F103" s="4">
        <f t="shared" si="25"/>
        <v>0.5670103092783505</v>
      </c>
      <c r="G103" s="4">
        <f t="shared" si="26"/>
        <v>0.60824742268041232</v>
      </c>
      <c r="H103" s="4">
        <f t="shared" si="27"/>
        <v>0.64432989690721654</v>
      </c>
      <c r="I103" s="4">
        <f t="shared" si="28"/>
        <v>0.64948453608247425</v>
      </c>
      <c r="J103" s="2"/>
      <c r="K103" s="2">
        <f t="shared" si="29"/>
        <v>194</v>
      </c>
      <c r="L103" s="2">
        <f t="shared" si="29"/>
        <v>85</v>
      </c>
      <c r="M103" s="2">
        <f t="shared" si="29"/>
        <v>100</v>
      </c>
      <c r="N103" s="2">
        <f t="shared" si="29"/>
        <v>110</v>
      </c>
      <c r="O103" s="2">
        <f t="shared" si="29"/>
        <v>118</v>
      </c>
      <c r="P103" s="2">
        <f t="shared" si="29"/>
        <v>125</v>
      </c>
      <c r="Q103" s="2">
        <f t="shared" si="29"/>
        <v>126</v>
      </c>
      <c r="R103" s="5">
        <f>SUM(M102:M103)/SUM(K102:K103)</f>
        <v>0.51594202898550723</v>
      </c>
    </row>
    <row r="104" spans="2:18" ht="20.25" thickTop="1" thickBot="1">
      <c r="B104" s="2" t="s">
        <v>37</v>
      </c>
      <c r="C104" s="3">
        <v>43922</v>
      </c>
      <c r="D104" s="4">
        <f t="shared" si="23"/>
        <v>0.37423312883435583</v>
      </c>
      <c r="E104" s="4">
        <f t="shared" si="24"/>
        <v>0.50306748466257667</v>
      </c>
      <c r="F104" s="4">
        <f t="shared" si="25"/>
        <v>0.54601226993865026</v>
      </c>
      <c r="G104" s="4">
        <f t="shared" si="26"/>
        <v>0.57668711656441718</v>
      </c>
      <c r="H104" s="4">
        <f t="shared" si="27"/>
        <v>0.58895705521472397</v>
      </c>
      <c r="I104" s="4">
        <f t="shared" si="28"/>
        <v>0.61349693251533743</v>
      </c>
      <c r="J104" s="2"/>
      <c r="K104" s="2">
        <f t="shared" si="29"/>
        <v>163</v>
      </c>
      <c r="L104" s="2">
        <f t="shared" si="29"/>
        <v>61</v>
      </c>
      <c r="M104" s="2">
        <f t="shared" si="29"/>
        <v>82</v>
      </c>
      <c r="N104" s="2">
        <f t="shared" si="29"/>
        <v>89</v>
      </c>
      <c r="O104" s="2">
        <f t="shared" si="29"/>
        <v>94</v>
      </c>
      <c r="P104" s="2">
        <f t="shared" si="29"/>
        <v>96</v>
      </c>
      <c r="Q104" s="2">
        <f t="shared" si="29"/>
        <v>100</v>
      </c>
      <c r="R104" s="5">
        <f t="shared" ref="R104:R112" si="30">SUM(M102:M104)/SUM(K102:K104)</f>
        <v>0.51181102362204722</v>
      </c>
    </row>
    <row r="105" spans="2:18" ht="20.25" thickTop="1" thickBot="1">
      <c r="B105" s="2" t="s">
        <v>37</v>
      </c>
      <c r="C105" s="3">
        <v>43952</v>
      </c>
      <c r="D105" s="4">
        <f t="shared" si="23"/>
        <v>0.34677419354838712</v>
      </c>
      <c r="E105" s="4">
        <f t="shared" si="24"/>
        <v>0.41935483870967744</v>
      </c>
      <c r="F105" s="4">
        <f t="shared" si="25"/>
        <v>0.5</v>
      </c>
      <c r="G105" s="4">
        <f t="shared" si="26"/>
        <v>0.54838709677419351</v>
      </c>
      <c r="H105" s="4">
        <f t="shared" si="27"/>
        <v>0.58870967741935487</v>
      </c>
      <c r="I105" s="4">
        <f t="shared" si="28"/>
        <v>0.63709677419354838</v>
      </c>
      <c r="J105" s="2"/>
      <c r="K105" s="2">
        <f t="shared" si="29"/>
        <v>124</v>
      </c>
      <c r="L105" s="2">
        <f t="shared" si="29"/>
        <v>43</v>
      </c>
      <c r="M105" s="2">
        <f t="shared" si="29"/>
        <v>52</v>
      </c>
      <c r="N105" s="2">
        <f t="shared" si="29"/>
        <v>62</v>
      </c>
      <c r="O105" s="2">
        <f t="shared" si="29"/>
        <v>68</v>
      </c>
      <c r="P105" s="2">
        <f t="shared" si="29"/>
        <v>73</v>
      </c>
      <c r="Q105" s="2">
        <f t="shared" si="29"/>
        <v>79</v>
      </c>
      <c r="R105" s="5">
        <f t="shared" si="30"/>
        <v>0.48648648648648651</v>
      </c>
    </row>
    <row r="106" spans="2:18" ht="20.25" thickTop="1" thickBot="1">
      <c r="B106" s="2" t="s">
        <v>37</v>
      </c>
      <c r="C106" s="3">
        <v>43983</v>
      </c>
      <c r="D106" s="4">
        <f t="shared" si="23"/>
        <v>0.42753623188405798</v>
      </c>
      <c r="E106" s="4">
        <f t="shared" si="24"/>
        <v>0.51449275362318836</v>
      </c>
      <c r="F106" s="4">
        <f t="shared" si="25"/>
        <v>0.57246376811594202</v>
      </c>
      <c r="G106" s="4">
        <f t="shared" si="26"/>
        <v>0.63043478260869568</v>
      </c>
      <c r="H106" s="4">
        <f t="shared" si="27"/>
        <v>0.67391304347826086</v>
      </c>
      <c r="I106" s="4">
        <f t="shared" si="28"/>
        <v>0.69565217391304346</v>
      </c>
      <c r="J106" s="2"/>
      <c r="K106" s="2">
        <f t="shared" si="29"/>
        <v>138</v>
      </c>
      <c r="L106" s="2">
        <f t="shared" si="29"/>
        <v>59</v>
      </c>
      <c r="M106" s="2">
        <f t="shared" si="29"/>
        <v>71</v>
      </c>
      <c r="N106" s="2">
        <f t="shared" si="29"/>
        <v>79</v>
      </c>
      <c r="O106" s="2">
        <f t="shared" si="29"/>
        <v>87</v>
      </c>
      <c r="P106" s="2">
        <f t="shared" si="29"/>
        <v>93</v>
      </c>
      <c r="Q106" s="2">
        <f t="shared" si="29"/>
        <v>96</v>
      </c>
      <c r="R106" s="5">
        <f t="shared" si="30"/>
        <v>0.4823529411764706</v>
      </c>
    </row>
    <row r="107" spans="2:18" ht="20.25" thickTop="1" thickBot="1">
      <c r="B107" s="2" t="s">
        <v>37</v>
      </c>
      <c r="C107" s="3">
        <v>44013</v>
      </c>
      <c r="D107" s="4">
        <f t="shared" si="23"/>
        <v>0.34306569343065696</v>
      </c>
      <c r="E107" s="4">
        <f t="shared" si="24"/>
        <v>0.51824817518248179</v>
      </c>
      <c r="F107" s="4">
        <f t="shared" si="25"/>
        <v>0.58394160583941601</v>
      </c>
      <c r="G107" s="4">
        <f t="shared" si="26"/>
        <v>0.63503649635036497</v>
      </c>
      <c r="H107" s="4">
        <f t="shared" si="27"/>
        <v>0.64963503649635035</v>
      </c>
      <c r="I107" s="4">
        <f t="shared" si="28"/>
        <v>0.65693430656934304</v>
      </c>
      <c r="J107" s="2"/>
      <c r="K107" s="2">
        <f t="shared" si="29"/>
        <v>137</v>
      </c>
      <c r="L107" s="2">
        <f t="shared" si="29"/>
        <v>47</v>
      </c>
      <c r="M107" s="2">
        <f t="shared" si="29"/>
        <v>71</v>
      </c>
      <c r="N107" s="2">
        <f t="shared" si="29"/>
        <v>80</v>
      </c>
      <c r="O107" s="2">
        <f t="shared" si="29"/>
        <v>87</v>
      </c>
      <c r="P107" s="2">
        <f t="shared" si="29"/>
        <v>89</v>
      </c>
      <c r="Q107" s="2">
        <f t="shared" si="29"/>
        <v>90</v>
      </c>
      <c r="R107" s="5">
        <f t="shared" si="30"/>
        <v>0.48621553884711777</v>
      </c>
    </row>
    <row r="108" spans="2:18" ht="20.25" thickTop="1" thickBot="1">
      <c r="B108" s="2" t="s">
        <v>37</v>
      </c>
      <c r="C108" s="3">
        <v>44044</v>
      </c>
      <c r="D108" s="4">
        <f t="shared" si="23"/>
        <v>0.42553191489361702</v>
      </c>
      <c r="E108" s="4">
        <f t="shared" si="24"/>
        <v>0.53191489361702127</v>
      </c>
      <c r="F108" s="4">
        <f t="shared" si="25"/>
        <v>0.57446808510638303</v>
      </c>
      <c r="G108" s="4">
        <f t="shared" si="26"/>
        <v>0.6028368794326241</v>
      </c>
      <c r="H108" s="4">
        <f t="shared" si="27"/>
        <v>0.62411347517730498</v>
      </c>
      <c r="I108" s="4">
        <f t="shared" si="28"/>
        <v>0.62411347517730498</v>
      </c>
      <c r="J108" s="2"/>
      <c r="K108" s="2">
        <f t="shared" si="29"/>
        <v>141</v>
      </c>
      <c r="L108" s="2">
        <f t="shared" si="29"/>
        <v>60</v>
      </c>
      <c r="M108" s="2">
        <f t="shared" si="29"/>
        <v>75</v>
      </c>
      <c r="N108" s="2">
        <f t="shared" si="29"/>
        <v>81</v>
      </c>
      <c r="O108" s="2">
        <f t="shared" si="29"/>
        <v>85</v>
      </c>
      <c r="P108" s="2">
        <f t="shared" si="29"/>
        <v>88</v>
      </c>
      <c r="Q108" s="2">
        <f t="shared" si="29"/>
        <v>88</v>
      </c>
      <c r="R108" s="5">
        <f t="shared" si="30"/>
        <v>0.52163461538461542</v>
      </c>
    </row>
    <row r="109" spans="2:18" ht="20.25" thickTop="1" thickBot="1">
      <c r="B109" s="2" t="s">
        <v>37</v>
      </c>
      <c r="C109" s="3">
        <v>44075</v>
      </c>
      <c r="D109" s="4">
        <f t="shared" si="23"/>
        <v>0.35897435897435898</v>
      </c>
      <c r="E109" s="4">
        <f t="shared" si="24"/>
        <v>0.47435897435897434</v>
      </c>
      <c r="F109" s="4">
        <f t="shared" si="25"/>
        <v>0.59615384615384615</v>
      </c>
      <c r="G109" s="4">
        <f t="shared" si="26"/>
        <v>0.60256410256410253</v>
      </c>
      <c r="H109" s="4">
        <f t="shared" si="27"/>
        <v>0.60256410256410253</v>
      </c>
      <c r="I109" s="4">
        <f t="shared" si="28"/>
        <v>0.60256410256410253</v>
      </c>
      <c r="J109" s="2"/>
      <c r="K109" s="2">
        <f t="shared" si="29"/>
        <v>156</v>
      </c>
      <c r="L109" s="2">
        <f t="shared" si="29"/>
        <v>56</v>
      </c>
      <c r="M109" s="2">
        <f t="shared" si="29"/>
        <v>74</v>
      </c>
      <c r="N109" s="2">
        <f t="shared" si="29"/>
        <v>93</v>
      </c>
      <c r="O109" s="2">
        <f t="shared" si="29"/>
        <v>94</v>
      </c>
      <c r="P109" s="2">
        <f t="shared" si="29"/>
        <v>94</v>
      </c>
      <c r="Q109" s="2">
        <f t="shared" si="29"/>
        <v>94</v>
      </c>
      <c r="R109" s="5">
        <f t="shared" si="30"/>
        <v>0.50691244239631339</v>
      </c>
    </row>
    <row r="110" spans="2:18" ht="20.25" thickTop="1" thickBot="1">
      <c r="B110" s="2" t="s">
        <v>37</v>
      </c>
      <c r="C110" s="3">
        <v>44105</v>
      </c>
      <c r="D110" s="4">
        <f t="shared" si="23"/>
        <v>0.45833333333333331</v>
      </c>
      <c r="E110" s="4">
        <f t="shared" si="24"/>
        <v>0.52976190476190477</v>
      </c>
      <c r="F110" s="4">
        <f t="shared" si="25"/>
        <v>0.57738095238095233</v>
      </c>
      <c r="G110" s="4">
        <f t="shared" si="26"/>
        <v>0.57738095238095233</v>
      </c>
      <c r="H110" s="4">
        <f t="shared" si="27"/>
        <v>0.57738095238095233</v>
      </c>
      <c r="I110" s="4">
        <f t="shared" si="28"/>
        <v>0.57738095238095233</v>
      </c>
      <c r="J110" s="2"/>
      <c r="K110" s="2">
        <f t="shared" si="29"/>
        <v>168</v>
      </c>
      <c r="L110" s="2">
        <f t="shared" si="29"/>
        <v>77</v>
      </c>
      <c r="M110" s="2">
        <f t="shared" si="29"/>
        <v>89</v>
      </c>
      <c r="N110" s="2">
        <f t="shared" si="29"/>
        <v>97</v>
      </c>
      <c r="O110" s="2">
        <f t="shared" si="29"/>
        <v>97</v>
      </c>
      <c r="P110" s="2">
        <f t="shared" si="29"/>
        <v>97</v>
      </c>
      <c r="Q110" s="2">
        <f t="shared" si="29"/>
        <v>97</v>
      </c>
      <c r="R110" s="5">
        <f t="shared" si="30"/>
        <v>0.51182795698924732</v>
      </c>
    </row>
    <row r="111" spans="2:18" ht="20.25" thickTop="1" thickBot="1">
      <c r="B111" s="2" t="s">
        <v>37</v>
      </c>
      <c r="C111" s="3">
        <v>44136</v>
      </c>
      <c r="D111" s="4">
        <f t="shared" si="23"/>
        <v>0.45061728395061729</v>
      </c>
      <c r="E111" s="4">
        <f t="shared" si="24"/>
        <v>0.46296296296296297</v>
      </c>
      <c r="F111" s="4">
        <f t="shared" si="25"/>
        <v>0.46296296296296297</v>
      </c>
      <c r="G111" s="4">
        <f t="shared" si="26"/>
        <v>0.46296296296296297</v>
      </c>
      <c r="H111" s="4">
        <f t="shared" si="27"/>
        <v>0.46296296296296297</v>
      </c>
      <c r="I111" s="4">
        <f t="shared" si="28"/>
        <v>0.46296296296296297</v>
      </c>
      <c r="J111" s="2"/>
      <c r="K111" s="2">
        <f t="shared" si="29"/>
        <v>162</v>
      </c>
      <c r="L111" s="2">
        <f t="shared" si="29"/>
        <v>73</v>
      </c>
      <c r="M111" s="2">
        <f t="shared" si="29"/>
        <v>75</v>
      </c>
      <c r="N111" s="2">
        <f t="shared" si="29"/>
        <v>75</v>
      </c>
      <c r="O111" s="2">
        <f t="shared" si="29"/>
        <v>75</v>
      </c>
      <c r="P111" s="2">
        <f t="shared" si="29"/>
        <v>75</v>
      </c>
      <c r="Q111" s="2">
        <f t="shared" si="29"/>
        <v>75</v>
      </c>
      <c r="R111" s="5">
        <f t="shared" si="30"/>
        <v>0.48971193415637859</v>
      </c>
    </row>
    <row r="112" spans="2:18" ht="20.25" thickTop="1" thickBot="1">
      <c r="B112" s="2" t="s">
        <v>37</v>
      </c>
      <c r="C112" s="3">
        <v>44166</v>
      </c>
      <c r="D112" s="4">
        <f t="shared" si="23"/>
        <v>0.28873239436619719</v>
      </c>
      <c r="E112" s="4">
        <f t="shared" si="24"/>
        <v>0.28873239436619719</v>
      </c>
      <c r="F112" s="4">
        <f t="shared" si="25"/>
        <v>0.28873239436619719</v>
      </c>
      <c r="G112" s="4">
        <f t="shared" si="26"/>
        <v>0.28873239436619719</v>
      </c>
      <c r="H112" s="4">
        <f t="shared" si="27"/>
        <v>0.28873239436619719</v>
      </c>
      <c r="I112" s="4">
        <f t="shared" si="28"/>
        <v>0.28873239436619719</v>
      </c>
      <c r="J112" s="2"/>
      <c r="K112" s="2">
        <f t="shared" si="29"/>
        <v>142</v>
      </c>
      <c r="L112" s="2">
        <f t="shared" si="29"/>
        <v>41</v>
      </c>
      <c r="M112" s="2">
        <f t="shared" si="29"/>
        <v>41</v>
      </c>
      <c r="N112" s="2">
        <f t="shared" si="29"/>
        <v>41</v>
      </c>
      <c r="O112" s="2">
        <f t="shared" si="29"/>
        <v>41</v>
      </c>
      <c r="P112" s="2">
        <f t="shared" si="29"/>
        <v>41</v>
      </c>
      <c r="Q112" s="2">
        <f t="shared" si="29"/>
        <v>41</v>
      </c>
      <c r="R112" s="5">
        <f t="shared" si="30"/>
        <v>0.43432203389830509</v>
      </c>
    </row>
    <row r="113" ht="19.5" thickTop="1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24AA-8516-41A1-87A3-322EFB9B71B0}">
  <dimension ref="B1:AB113"/>
  <sheetViews>
    <sheetView topLeftCell="S1" workbookViewId="0">
      <selection activeCell="AC1" sqref="AC1:AF1048576"/>
    </sheetView>
  </sheetViews>
  <sheetFormatPr defaultRowHeight="18.75"/>
  <cols>
    <col min="3" max="3" width="13.625" bestFit="1" customWidth="1"/>
    <col min="4" max="9" width="10.875" bestFit="1" customWidth="1"/>
    <col min="11" max="17" width="9.125" bestFit="1" customWidth="1"/>
    <col min="21" max="21" width="10.875" bestFit="1" customWidth="1"/>
  </cols>
  <sheetData>
    <row r="1" spans="2:28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2:28" ht="20.25" thickTop="1" thickBot="1">
      <c r="B2" s="2" t="s">
        <v>15</v>
      </c>
      <c r="C2" s="3">
        <v>43862</v>
      </c>
      <c r="D2" s="4">
        <v>0.53949999999999998</v>
      </c>
      <c r="E2" s="4">
        <v>0.72330000000000005</v>
      </c>
      <c r="F2" s="4">
        <v>0.7984</v>
      </c>
      <c r="G2" s="4">
        <v>0.82609999999999995</v>
      </c>
      <c r="H2" s="4">
        <v>0.84389999999999998</v>
      </c>
      <c r="I2" s="4">
        <v>0.86170000000000002</v>
      </c>
      <c r="J2" s="2"/>
      <c r="K2" s="2">
        <v>506</v>
      </c>
      <c r="L2" s="2">
        <v>273</v>
      </c>
      <c r="M2" s="2">
        <v>366</v>
      </c>
      <c r="N2" s="2">
        <v>404</v>
      </c>
      <c r="O2" s="2">
        <v>418</v>
      </c>
      <c r="P2" s="2">
        <v>427</v>
      </c>
      <c r="Q2" s="2">
        <v>436</v>
      </c>
      <c r="R2" s="5">
        <f>SUM(M2:M2)/SUM(K2:K2)</f>
        <v>0.72332015810276684</v>
      </c>
      <c r="T2" s="2" t="s">
        <v>22</v>
      </c>
      <c r="U2" s="3">
        <v>43862</v>
      </c>
      <c r="V2" s="5">
        <f>R2</f>
        <v>0.72332015810276684</v>
      </c>
      <c r="W2" s="5">
        <f>R46</f>
        <v>0.56140350877192979</v>
      </c>
      <c r="X2" s="5">
        <f t="shared" ref="X2:X12" si="0">R13</f>
        <v>0.51851851851851849</v>
      </c>
      <c r="Y2" s="5">
        <f t="shared" ref="Y2:Y12" si="1">R24</f>
        <v>0.75</v>
      </c>
      <c r="Z2" s="5">
        <f t="shared" ref="Z2:Z12" si="2">R35</f>
        <v>0.625</v>
      </c>
      <c r="AA2" s="5">
        <f>W2-V2</f>
        <v>-0.16191664933083705</v>
      </c>
      <c r="AB2" s="5">
        <f>Y2-V2</f>
        <v>2.6679841897233159E-2</v>
      </c>
    </row>
    <row r="3" spans="2:28" ht="20.25" thickTop="1" thickBot="1">
      <c r="B3" s="2" t="s">
        <v>15</v>
      </c>
      <c r="C3" s="3">
        <v>43891</v>
      </c>
      <c r="D3" s="4">
        <v>0.68589999999999995</v>
      </c>
      <c r="E3" s="4">
        <v>0.7893</v>
      </c>
      <c r="F3" s="4">
        <v>0.83899999999999997</v>
      </c>
      <c r="G3" s="4">
        <v>0.87870000000000004</v>
      </c>
      <c r="H3" s="4">
        <v>0.89459999999999995</v>
      </c>
      <c r="I3" s="4">
        <v>0.91449999999999998</v>
      </c>
      <c r="J3" s="2"/>
      <c r="K3" s="2">
        <v>503</v>
      </c>
      <c r="L3" s="2">
        <v>345</v>
      </c>
      <c r="M3" s="2">
        <v>397</v>
      </c>
      <c r="N3" s="2">
        <v>422</v>
      </c>
      <c r="O3" s="2">
        <v>442</v>
      </c>
      <c r="P3" s="2">
        <v>450</v>
      </c>
      <c r="Q3" s="2">
        <v>460</v>
      </c>
      <c r="R3" s="5">
        <f>SUM(M2:M3)/SUM(K2:K3)</f>
        <v>0.75619425173439048</v>
      </c>
      <c r="T3" s="2" t="s">
        <v>22</v>
      </c>
      <c r="U3" s="3">
        <v>43891</v>
      </c>
      <c r="V3" s="5">
        <f t="shared" ref="V3:V12" si="3">R3</f>
        <v>0.75619425173439048</v>
      </c>
      <c r="W3" s="5">
        <f t="shared" ref="W3:W12" si="4">R47</f>
        <v>0.55868544600938963</v>
      </c>
      <c r="X3" s="5">
        <f t="shared" si="0"/>
        <v>0.53432835820895519</v>
      </c>
      <c r="Y3" s="5">
        <f t="shared" si="1"/>
        <v>0.71014492753623193</v>
      </c>
      <c r="Z3" s="5">
        <f t="shared" si="2"/>
        <v>0.45454545454545453</v>
      </c>
      <c r="AA3" s="5">
        <f t="shared" ref="AA3:AA12" si="5">W3-V3</f>
        <v>-0.19750880572500085</v>
      </c>
      <c r="AB3" s="5">
        <f t="shared" ref="AB3:AB12" si="6">Y3-V3</f>
        <v>-4.6049324198158548E-2</v>
      </c>
    </row>
    <row r="4" spans="2:28" ht="20.25" thickTop="1" thickBot="1">
      <c r="B4" s="2" t="s">
        <v>15</v>
      </c>
      <c r="C4" s="3">
        <v>43922</v>
      </c>
      <c r="D4" s="4">
        <v>0.58320000000000005</v>
      </c>
      <c r="E4" s="4">
        <v>0.76149999999999995</v>
      </c>
      <c r="F4" s="4">
        <v>0.8357</v>
      </c>
      <c r="G4" s="4">
        <v>0.86770000000000003</v>
      </c>
      <c r="H4" s="4">
        <v>0.88380000000000003</v>
      </c>
      <c r="I4" s="4">
        <v>0.89980000000000004</v>
      </c>
      <c r="J4" s="2"/>
      <c r="K4" s="2">
        <v>499</v>
      </c>
      <c r="L4" s="2">
        <v>291</v>
      </c>
      <c r="M4" s="2">
        <v>380</v>
      </c>
      <c r="N4" s="2">
        <v>417</v>
      </c>
      <c r="O4" s="2">
        <v>433</v>
      </c>
      <c r="P4" s="2">
        <v>441</v>
      </c>
      <c r="Q4" s="2">
        <v>449</v>
      </c>
      <c r="R4" s="5">
        <f t="shared" ref="R4:R45" si="7">SUM(M2:M4)/SUM(K2:K4)</f>
        <v>0.75795755968169765</v>
      </c>
      <c r="T4" s="2" t="s">
        <v>22</v>
      </c>
      <c r="U4" s="3">
        <v>43922</v>
      </c>
      <c r="V4" s="5">
        <f t="shared" si="3"/>
        <v>0.75795755968169765</v>
      </c>
      <c r="W4" s="5">
        <f t="shared" si="4"/>
        <v>0.54758620689655169</v>
      </c>
      <c r="X4" s="5">
        <f t="shared" si="0"/>
        <v>0.53217391304347827</v>
      </c>
      <c r="Y4" s="5">
        <f t="shared" si="1"/>
        <v>0.64912280701754388</v>
      </c>
      <c r="Z4" s="5">
        <f t="shared" si="2"/>
        <v>0.47222222222222221</v>
      </c>
      <c r="AA4" s="5">
        <f t="shared" si="5"/>
        <v>-0.21037135278514596</v>
      </c>
      <c r="AB4" s="5">
        <f t="shared" si="6"/>
        <v>-0.10883475266415377</v>
      </c>
    </row>
    <row r="5" spans="2:28" ht="20.25" thickTop="1" thickBot="1">
      <c r="B5" s="2" t="s">
        <v>15</v>
      </c>
      <c r="C5" s="3">
        <v>43952</v>
      </c>
      <c r="D5" s="4">
        <v>0.60160000000000002</v>
      </c>
      <c r="E5" s="4">
        <v>0.80079999999999996</v>
      </c>
      <c r="F5" s="4">
        <v>0.86060000000000003</v>
      </c>
      <c r="G5" s="4">
        <v>0.89639999999999997</v>
      </c>
      <c r="H5" s="4">
        <v>0.90639999999999998</v>
      </c>
      <c r="I5" s="4">
        <v>0.91830000000000001</v>
      </c>
      <c r="J5" s="2"/>
      <c r="K5" s="2">
        <v>502</v>
      </c>
      <c r="L5" s="2">
        <v>302</v>
      </c>
      <c r="M5" s="2">
        <v>402</v>
      </c>
      <c r="N5" s="2">
        <v>432</v>
      </c>
      <c r="O5" s="2">
        <v>450</v>
      </c>
      <c r="P5" s="2">
        <v>455</v>
      </c>
      <c r="Q5" s="2">
        <v>461</v>
      </c>
      <c r="R5" s="5">
        <f t="shared" si="7"/>
        <v>0.78390957446808507</v>
      </c>
      <c r="T5" s="2" t="s">
        <v>22</v>
      </c>
      <c r="U5" s="3">
        <v>43952</v>
      </c>
      <c r="V5" s="5">
        <f t="shared" si="3"/>
        <v>0.78390957446808507</v>
      </c>
      <c r="W5" s="5">
        <f t="shared" si="4"/>
        <v>0.54500000000000004</v>
      </c>
      <c r="X5" s="5">
        <f t="shared" si="0"/>
        <v>0.54166666666666663</v>
      </c>
      <c r="Y5" s="5">
        <f t="shared" si="1"/>
        <v>0.56934306569343063</v>
      </c>
      <c r="Z5" s="5">
        <f t="shared" si="2"/>
        <v>0.51282051282051277</v>
      </c>
      <c r="AA5" s="5">
        <f t="shared" si="5"/>
        <v>-0.23890957446808503</v>
      </c>
      <c r="AB5" s="5">
        <f t="shared" si="6"/>
        <v>-0.21456650877465444</v>
      </c>
    </row>
    <row r="6" spans="2:28" ht="20.25" thickTop="1" thickBot="1">
      <c r="B6" s="2" t="s">
        <v>15</v>
      </c>
      <c r="C6" s="3">
        <v>43983</v>
      </c>
      <c r="D6" s="4">
        <v>0.68010000000000004</v>
      </c>
      <c r="E6" s="4">
        <v>0.81489999999999996</v>
      </c>
      <c r="F6" s="4">
        <v>0.87319999999999998</v>
      </c>
      <c r="G6" s="4">
        <v>0.90339999999999998</v>
      </c>
      <c r="H6" s="4">
        <v>0.91349999999999998</v>
      </c>
      <c r="I6" s="4">
        <v>0.92759999999999998</v>
      </c>
      <c r="J6" s="2"/>
      <c r="K6" s="2">
        <v>497</v>
      </c>
      <c r="L6" s="2">
        <v>338</v>
      </c>
      <c r="M6" s="2">
        <v>405</v>
      </c>
      <c r="N6" s="2">
        <v>434</v>
      </c>
      <c r="O6" s="2">
        <v>449</v>
      </c>
      <c r="P6" s="2">
        <v>454</v>
      </c>
      <c r="Q6" s="2">
        <v>461</v>
      </c>
      <c r="R6" s="5">
        <f t="shared" si="7"/>
        <v>0.79238985313751664</v>
      </c>
      <c r="T6" s="2" t="s">
        <v>22</v>
      </c>
      <c r="U6" s="3">
        <v>43983</v>
      </c>
      <c r="V6" s="5">
        <f t="shared" si="3"/>
        <v>0.79238985313751664</v>
      </c>
      <c r="W6" s="5">
        <f t="shared" si="4"/>
        <v>0.55720823798627006</v>
      </c>
      <c r="X6" s="5">
        <f t="shared" si="0"/>
        <v>0.55878084179970977</v>
      </c>
      <c r="Y6" s="5">
        <f t="shared" si="1"/>
        <v>0.54861111111111116</v>
      </c>
      <c r="Z6" s="5">
        <f t="shared" si="2"/>
        <v>0.56097560975609762</v>
      </c>
      <c r="AA6" s="5">
        <f t="shared" si="5"/>
        <v>-0.23518161515124658</v>
      </c>
      <c r="AB6" s="5">
        <f t="shared" si="6"/>
        <v>-0.24377874202640548</v>
      </c>
    </row>
    <row r="7" spans="2:28" ht="20.25" thickTop="1" thickBot="1">
      <c r="B7" s="2" t="s">
        <v>15</v>
      </c>
      <c r="C7" s="3">
        <v>44013</v>
      </c>
      <c r="D7" s="4">
        <v>0.66930000000000001</v>
      </c>
      <c r="E7" s="4">
        <v>0.80359999999999998</v>
      </c>
      <c r="F7" s="4">
        <v>0.87580000000000002</v>
      </c>
      <c r="G7" s="4">
        <v>0.89580000000000004</v>
      </c>
      <c r="H7" s="4">
        <v>0.90580000000000005</v>
      </c>
      <c r="I7" s="4">
        <v>0.91180000000000005</v>
      </c>
      <c r="J7" s="2"/>
      <c r="K7" s="2">
        <v>499</v>
      </c>
      <c r="L7" s="2">
        <v>334</v>
      </c>
      <c r="M7" s="2">
        <v>401</v>
      </c>
      <c r="N7" s="2">
        <v>437</v>
      </c>
      <c r="O7" s="2">
        <v>447</v>
      </c>
      <c r="P7" s="2">
        <v>452</v>
      </c>
      <c r="Q7" s="2">
        <v>455</v>
      </c>
      <c r="R7" s="5">
        <f t="shared" si="7"/>
        <v>0.80640854472630175</v>
      </c>
      <c r="T7" s="2" t="s">
        <v>22</v>
      </c>
      <c r="U7" s="3">
        <v>44013</v>
      </c>
      <c r="V7" s="5">
        <f t="shared" si="3"/>
        <v>0.80640854472630175</v>
      </c>
      <c r="W7" s="5">
        <f t="shared" si="4"/>
        <v>0.57453754080522312</v>
      </c>
      <c r="X7" s="5">
        <f t="shared" si="0"/>
        <v>0.57671232876712331</v>
      </c>
      <c r="Y7" s="5">
        <f t="shared" si="1"/>
        <v>0.56493506493506496</v>
      </c>
      <c r="Z7" s="5">
        <f t="shared" si="2"/>
        <v>0.5714285714285714</v>
      </c>
      <c r="AA7" s="5">
        <f t="shared" si="5"/>
        <v>-0.23187100392107862</v>
      </c>
      <c r="AB7" s="5">
        <f t="shared" si="6"/>
        <v>-0.24147347979123679</v>
      </c>
    </row>
    <row r="8" spans="2:28" ht="20.25" thickTop="1" thickBot="1">
      <c r="B8" s="2" t="s">
        <v>15</v>
      </c>
      <c r="C8" s="3">
        <v>44044</v>
      </c>
      <c r="D8" s="4">
        <v>0.67</v>
      </c>
      <c r="E8" s="4">
        <v>0.81489999999999996</v>
      </c>
      <c r="F8" s="4">
        <v>0.88329999999999997</v>
      </c>
      <c r="G8" s="4">
        <v>0.91949999999999998</v>
      </c>
      <c r="H8" s="4">
        <v>0.93159999999999998</v>
      </c>
      <c r="I8" s="4">
        <v>0.93159999999999998</v>
      </c>
      <c r="J8" s="2"/>
      <c r="K8" s="2">
        <v>497</v>
      </c>
      <c r="L8" s="2">
        <v>333</v>
      </c>
      <c r="M8" s="2">
        <v>405</v>
      </c>
      <c r="N8" s="2">
        <v>439</v>
      </c>
      <c r="O8" s="2">
        <v>457</v>
      </c>
      <c r="P8" s="2">
        <v>463</v>
      </c>
      <c r="Q8" s="2">
        <v>463</v>
      </c>
      <c r="R8" s="5">
        <f t="shared" si="7"/>
        <v>0.81111855324849291</v>
      </c>
      <c r="T8" s="2" t="s">
        <v>22</v>
      </c>
      <c r="U8" s="3">
        <v>44044</v>
      </c>
      <c r="V8" s="5">
        <f t="shared" si="3"/>
        <v>0.81111855324849291</v>
      </c>
      <c r="W8" s="5">
        <f t="shared" si="4"/>
        <v>0.58586849852796863</v>
      </c>
      <c r="X8" s="5">
        <f t="shared" si="0"/>
        <v>0.58620689655172409</v>
      </c>
      <c r="Y8" s="5">
        <f t="shared" si="1"/>
        <v>0.60273972602739723</v>
      </c>
      <c r="Z8" s="5">
        <f t="shared" si="2"/>
        <v>0.5</v>
      </c>
      <c r="AA8" s="5">
        <f t="shared" si="5"/>
        <v>-0.22525005472052428</v>
      </c>
      <c r="AB8" s="5">
        <f t="shared" si="6"/>
        <v>-0.20837882722109569</v>
      </c>
    </row>
    <row r="9" spans="2:28" ht="20.25" thickTop="1" thickBot="1">
      <c r="B9" s="2" t="s">
        <v>15</v>
      </c>
      <c r="C9" s="3">
        <v>44075</v>
      </c>
      <c r="D9" s="4">
        <v>0.63219999999999998</v>
      </c>
      <c r="E9" s="4">
        <v>0.81310000000000004</v>
      </c>
      <c r="F9" s="4">
        <v>0.88070000000000004</v>
      </c>
      <c r="G9" s="4">
        <v>0.90459999999999996</v>
      </c>
      <c r="H9" s="4">
        <v>0.90459999999999996</v>
      </c>
      <c r="I9" s="4">
        <v>0.90459999999999996</v>
      </c>
      <c r="J9" s="2"/>
      <c r="K9" s="2">
        <v>503</v>
      </c>
      <c r="L9" s="2">
        <v>318</v>
      </c>
      <c r="M9" s="2">
        <v>409</v>
      </c>
      <c r="N9" s="2">
        <v>443</v>
      </c>
      <c r="O9" s="2">
        <v>455</v>
      </c>
      <c r="P9" s="2">
        <v>455</v>
      </c>
      <c r="Q9" s="2">
        <v>455</v>
      </c>
      <c r="R9" s="5">
        <f t="shared" si="7"/>
        <v>0.81054036024016007</v>
      </c>
      <c r="T9" s="2" t="s">
        <v>22</v>
      </c>
      <c r="U9" s="3">
        <v>44075</v>
      </c>
      <c r="V9" s="5">
        <f t="shared" si="3"/>
        <v>0.81054036024016007</v>
      </c>
      <c r="W9" s="5">
        <f t="shared" si="4"/>
        <v>0.59112370160528804</v>
      </c>
      <c r="X9" s="5">
        <f t="shared" si="0"/>
        <v>0.58876404494382018</v>
      </c>
      <c r="Y9" s="5">
        <f t="shared" si="1"/>
        <v>0.60689655172413792</v>
      </c>
      <c r="Z9" s="5">
        <f t="shared" si="2"/>
        <v>0.58333333333333337</v>
      </c>
      <c r="AA9" s="5">
        <f t="shared" si="5"/>
        <v>-0.21941665863487203</v>
      </c>
      <c r="AB9" s="5">
        <f t="shared" si="6"/>
        <v>-0.20364380851602215</v>
      </c>
    </row>
    <row r="10" spans="2:28" ht="20.25" thickTop="1" thickBot="1">
      <c r="B10" s="2" t="s">
        <v>15</v>
      </c>
      <c r="C10" s="3">
        <v>44105</v>
      </c>
      <c r="D10" s="4">
        <v>0.72219999999999995</v>
      </c>
      <c r="E10" s="4">
        <v>0.873</v>
      </c>
      <c r="F10" s="4">
        <v>0.90280000000000005</v>
      </c>
      <c r="G10" s="4">
        <v>0.90280000000000005</v>
      </c>
      <c r="H10" s="4">
        <v>0.90280000000000005</v>
      </c>
      <c r="I10" s="4">
        <v>0.90280000000000005</v>
      </c>
      <c r="J10" s="2"/>
      <c r="K10" s="2">
        <v>504</v>
      </c>
      <c r="L10" s="2">
        <v>364</v>
      </c>
      <c r="M10" s="2">
        <v>440</v>
      </c>
      <c r="N10" s="2">
        <v>455</v>
      </c>
      <c r="O10" s="2">
        <v>455</v>
      </c>
      <c r="P10" s="2">
        <v>455</v>
      </c>
      <c r="Q10" s="2">
        <v>455</v>
      </c>
      <c r="R10" s="5">
        <f t="shared" si="7"/>
        <v>0.83377659574468088</v>
      </c>
      <c r="T10" s="2" t="s">
        <v>22</v>
      </c>
      <c r="U10" s="3">
        <v>44105</v>
      </c>
      <c r="V10" s="5">
        <f t="shared" si="3"/>
        <v>0.83377659574468088</v>
      </c>
      <c r="W10" s="5">
        <f t="shared" si="4"/>
        <v>0.59383499546690843</v>
      </c>
      <c r="X10" s="5">
        <f t="shared" si="0"/>
        <v>0.58714596949891062</v>
      </c>
      <c r="Y10" s="5">
        <f t="shared" si="1"/>
        <v>0.620253164556962</v>
      </c>
      <c r="Z10" s="5">
        <f t="shared" si="2"/>
        <v>0.66666666666666663</v>
      </c>
      <c r="AA10" s="5">
        <f t="shared" si="5"/>
        <v>-0.23994160027777245</v>
      </c>
      <c r="AB10" s="5">
        <f t="shared" si="6"/>
        <v>-0.21352343118771888</v>
      </c>
    </row>
    <row r="11" spans="2:28" ht="20.25" thickTop="1" thickBot="1">
      <c r="B11" s="2" t="s">
        <v>15</v>
      </c>
      <c r="C11" s="3">
        <v>44136</v>
      </c>
      <c r="D11" s="4">
        <v>0.73899999999999999</v>
      </c>
      <c r="E11" s="4">
        <v>0.82730000000000004</v>
      </c>
      <c r="F11" s="4">
        <v>0.82730000000000004</v>
      </c>
      <c r="G11" s="4">
        <v>0.82730000000000004</v>
      </c>
      <c r="H11" s="4">
        <v>0.82730000000000004</v>
      </c>
      <c r="I11" s="4">
        <v>0.82730000000000004</v>
      </c>
      <c r="J11" s="2"/>
      <c r="K11" s="2">
        <v>498</v>
      </c>
      <c r="L11" s="2">
        <v>368</v>
      </c>
      <c r="M11" s="2">
        <v>412</v>
      </c>
      <c r="N11" s="2">
        <v>412</v>
      </c>
      <c r="O11" s="2">
        <v>412</v>
      </c>
      <c r="P11" s="2">
        <v>412</v>
      </c>
      <c r="Q11" s="2">
        <v>412</v>
      </c>
      <c r="R11" s="5">
        <f t="shared" si="7"/>
        <v>0.83787375415282395</v>
      </c>
      <c r="T11" s="2" t="s">
        <v>22</v>
      </c>
      <c r="U11" s="3">
        <v>44136</v>
      </c>
      <c r="V11" s="5">
        <f t="shared" si="3"/>
        <v>0.83787375415282395</v>
      </c>
      <c r="W11" s="5">
        <f t="shared" si="4"/>
        <v>0.5649805447470817</v>
      </c>
      <c r="X11" s="5">
        <f t="shared" si="0"/>
        <v>0.5561797752808989</v>
      </c>
      <c r="Y11" s="5">
        <f t="shared" si="1"/>
        <v>0.60752688172043012</v>
      </c>
      <c r="Z11" s="5">
        <f t="shared" si="2"/>
        <v>0.61290322580645162</v>
      </c>
      <c r="AA11" s="5">
        <f t="shared" si="5"/>
        <v>-0.27289320940574224</v>
      </c>
      <c r="AB11" s="5">
        <f t="shared" si="6"/>
        <v>-0.23034687243239382</v>
      </c>
    </row>
    <row r="12" spans="2:28" ht="20.25" thickTop="1" thickBot="1">
      <c r="B12" s="2" t="s">
        <v>15</v>
      </c>
      <c r="C12" s="3">
        <v>44166</v>
      </c>
      <c r="D12" s="4">
        <v>0.63349999999999995</v>
      </c>
      <c r="E12" s="4">
        <v>0.63549999999999995</v>
      </c>
      <c r="F12" s="4">
        <v>0.63549999999999995</v>
      </c>
      <c r="G12" s="4">
        <v>0.63549999999999995</v>
      </c>
      <c r="H12" s="4">
        <v>0.63549999999999995</v>
      </c>
      <c r="I12" s="4">
        <v>0.63549999999999995</v>
      </c>
      <c r="J12" s="2"/>
      <c r="K12" s="2">
        <v>502</v>
      </c>
      <c r="L12" s="2">
        <v>318</v>
      </c>
      <c r="M12" s="2">
        <v>319</v>
      </c>
      <c r="N12" s="2">
        <v>319</v>
      </c>
      <c r="O12" s="2">
        <v>319</v>
      </c>
      <c r="P12" s="2">
        <v>319</v>
      </c>
      <c r="Q12" s="2">
        <v>319</v>
      </c>
      <c r="R12" s="5">
        <f t="shared" si="7"/>
        <v>0.77859042553191493</v>
      </c>
      <c r="T12" s="2" t="s">
        <v>22</v>
      </c>
      <c r="U12" s="3">
        <v>44166</v>
      </c>
      <c r="V12" s="5">
        <f t="shared" si="3"/>
        <v>0.77859042553191493</v>
      </c>
      <c r="W12" s="5">
        <f t="shared" si="4"/>
        <v>0.45866283249460821</v>
      </c>
      <c r="X12" s="5">
        <f t="shared" si="0"/>
        <v>0.45375972342264476</v>
      </c>
      <c r="Y12" s="5">
        <f t="shared" si="1"/>
        <v>0.49494949494949497</v>
      </c>
      <c r="Z12" s="5">
        <f t="shared" si="2"/>
        <v>0.41666666666666669</v>
      </c>
      <c r="AA12" s="5">
        <f t="shared" si="5"/>
        <v>-0.31992759303730672</v>
      </c>
      <c r="AB12" s="5">
        <f t="shared" si="6"/>
        <v>-0.28364093058241996</v>
      </c>
    </row>
    <row r="13" spans="2:28" ht="20.25" thickTop="1" thickBot="1">
      <c r="B13" s="2" t="s">
        <v>16</v>
      </c>
      <c r="C13" s="3">
        <v>43862</v>
      </c>
      <c r="D13" s="4">
        <v>0.44440000000000002</v>
      </c>
      <c r="E13" s="4">
        <v>0.51849999999999996</v>
      </c>
      <c r="F13" s="4">
        <v>0.55559999999999998</v>
      </c>
      <c r="G13" s="4">
        <v>0.58520000000000005</v>
      </c>
      <c r="H13" s="4">
        <v>0.59260000000000002</v>
      </c>
      <c r="I13" s="4">
        <v>0.59260000000000002</v>
      </c>
      <c r="J13" s="2"/>
      <c r="K13" s="2">
        <v>135</v>
      </c>
      <c r="L13" s="2">
        <v>60</v>
      </c>
      <c r="M13" s="2">
        <v>70</v>
      </c>
      <c r="N13" s="2">
        <v>75</v>
      </c>
      <c r="O13" s="2">
        <v>79</v>
      </c>
      <c r="P13" s="2">
        <v>80</v>
      </c>
      <c r="Q13" s="2">
        <v>80</v>
      </c>
      <c r="R13" s="5">
        <f>SUM(M13:M13)/SUM(K13:K13)</f>
        <v>0.51851851851851849</v>
      </c>
    </row>
    <row r="14" spans="2:28" ht="20.25" thickTop="1" thickBot="1">
      <c r="B14" s="2" t="s">
        <v>16</v>
      </c>
      <c r="C14" s="3">
        <v>43891</v>
      </c>
      <c r="D14" s="4">
        <v>0.45</v>
      </c>
      <c r="E14" s="4">
        <v>0.54500000000000004</v>
      </c>
      <c r="F14" s="4">
        <v>0.58499999999999996</v>
      </c>
      <c r="G14" s="4">
        <v>0.6</v>
      </c>
      <c r="H14" s="4">
        <v>0.60499999999999998</v>
      </c>
      <c r="I14" s="4">
        <v>0.62</v>
      </c>
      <c r="J14" s="2"/>
      <c r="K14" s="2">
        <v>200</v>
      </c>
      <c r="L14" s="2">
        <v>90</v>
      </c>
      <c r="M14" s="2">
        <v>109</v>
      </c>
      <c r="N14" s="2">
        <v>117</v>
      </c>
      <c r="O14" s="2">
        <v>120</v>
      </c>
      <c r="P14" s="2">
        <v>121</v>
      </c>
      <c r="Q14" s="2">
        <v>124</v>
      </c>
      <c r="R14" s="5">
        <f>SUM(M13:M14)/SUM(K13:K14)</f>
        <v>0.53432835820895519</v>
      </c>
    </row>
    <row r="15" spans="2:28" ht="20.25" thickTop="1" thickBot="1">
      <c r="B15" s="2" t="s">
        <v>16</v>
      </c>
      <c r="C15" s="3">
        <v>43922</v>
      </c>
      <c r="D15" s="4">
        <v>0.39579999999999999</v>
      </c>
      <c r="E15" s="4">
        <v>0.5292</v>
      </c>
      <c r="F15" s="4">
        <v>0.57920000000000005</v>
      </c>
      <c r="G15" s="4">
        <v>0.5958</v>
      </c>
      <c r="H15" s="4">
        <v>0.6</v>
      </c>
      <c r="I15" s="4">
        <v>0.63329999999999997</v>
      </c>
      <c r="J15" s="2"/>
      <c r="K15" s="2">
        <v>240</v>
      </c>
      <c r="L15" s="2">
        <v>95</v>
      </c>
      <c r="M15" s="2">
        <v>127</v>
      </c>
      <c r="N15" s="2">
        <v>139</v>
      </c>
      <c r="O15" s="2">
        <v>143</v>
      </c>
      <c r="P15" s="2">
        <v>144</v>
      </c>
      <c r="Q15" s="2">
        <v>152</v>
      </c>
      <c r="R15" s="5">
        <f t="shared" si="7"/>
        <v>0.53217391304347827</v>
      </c>
    </row>
    <row r="16" spans="2:28" ht="20.25" thickTop="1" thickBot="1">
      <c r="B16" s="2" t="s">
        <v>16</v>
      </c>
      <c r="C16" s="3">
        <v>43952</v>
      </c>
      <c r="D16" s="4">
        <v>0.45650000000000002</v>
      </c>
      <c r="E16" s="4">
        <v>0.55430000000000001</v>
      </c>
      <c r="F16" s="4">
        <v>0.61409999999999998</v>
      </c>
      <c r="G16" s="4">
        <v>0.63590000000000002</v>
      </c>
      <c r="H16" s="4">
        <v>0.64129999999999998</v>
      </c>
      <c r="I16" s="4">
        <v>0.64670000000000005</v>
      </c>
      <c r="J16" s="2"/>
      <c r="K16" s="2">
        <v>184</v>
      </c>
      <c r="L16" s="2">
        <v>84</v>
      </c>
      <c r="M16" s="2">
        <v>102</v>
      </c>
      <c r="N16" s="2">
        <v>113</v>
      </c>
      <c r="O16" s="2">
        <v>117</v>
      </c>
      <c r="P16" s="2">
        <v>118</v>
      </c>
      <c r="Q16" s="2">
        <v>119</v>
      </c>
      <c r="R16" s="5">
        <f t="shared" si="7"/>
        <v>0.54166666666666663</v>
      </c>
    </row>
    <row r="17" spans="2:18" ht="20.25" thickTop="1" thickBot="1">
      <c r="B17" s="2" t="s">
        <v>16</v>
      </c>
      <c r="C17" s="3">
        <v>43983</v>
      </c>
      <c r="D17" s="4">
        <v>0.49430000000000002</v>
      </c>
      <c r="E17" s="4">
        <v>0.5887</v>
      </c>
      <c r="F17" s="4">
        <v>0.66420000000000001</v>
      </c>
      <c r="G17" s="4">
        <v>0.68300000000000005</v>
      </c>
      <c r="H17" s="4">
        <v>0.69810000000000005</v>
      </c>
      <c r="I17" s="4">
        <v>0.7208</v>
      </c>
      <c r="J17" s="2"/>
      <c r="K17" s="2">
        <v>265</v>
      </c>
      <c r="L17" s="2">
        <v>131</v>
      </c>
      <c r="M17" s="2">
        <v>156</v>
      </c>
      <c r="N17" s="2">
        <v>176</v>
      </c>
      <c r="O17" s="2">
        <v>181</v>
      </c>
      <c r="P17" s="2">
        <v>185</v>
      </c>
      <c r="Q17" s="2">
        <v>191</v>
      </c>
      <c r="R17" s="5">
        <f t="shared" si="7"/>
        <v>0.55878084179970977</v>
      </c>
    </row>
    <row r="18" spans="2:18" ht="20.25" thickTop="1" thickBot="1">
      <c r="B18" s="2" t="s">
        <v>16</v>
      </c>
      <c r="C18" s="3">
        <v>44013</v>
      </c>
      <c r="D18" s="4">
        <v>0.47689999999999999</v>
      </c>
      <c r="E18" s="4">
        <v>0.58009999999999995</v>
      </c>
      <c r="F18" s="4">
        <v>0.62629999999999997</v>
      </c>
      <c r="G18" s="4">
        <v>0.66549999999999998</v>
      </c>
      <c r="H18" s="4">
        <v>0.68330000000000002</v>
      </c>
      <c r="I18" s="4">
        <v>0.69399999999999995</v>
      </c>
      <c r="J18" s="2"/>
      <c r="K18" s="2">
        <v>281</v>
      </c>
      <c r="L18" s="2">
        <v>134</v>
      </c>
      <c r="M18" s="2">
        <v>163</v>
      </c>
      <c r="N18" s="2">
        <v>176</v>
      </c>
      <c r="O18" s="2">
        <v>187</v>
      </c>
      <c r="P18" s="2">
        <v>192</v>
      </c>
      <c r="Q18" s="2">
        <v>195</v>
      </c>
      <c r="R18" s="5">
        <f t="shared" si="7"/>
        <v>0.57671232876712331</v>
      </c>
    </row>
    <row r="19" spans="2:18" ht="20.25" thickTop="1" thickBot="1">
      <c r="B19" s="2" t="s">
        <v>16</v>
      </c>
      <c r="C19" s="3">
        <v>44044</v>
      </c>
      <c r="D19" s="4">
        <v>0.43730000000000002</v>
      </c>
      <c r="E19" s="4">
        <v>0.58979999999999999</v>
      </c>
      <c r="F19" s="4">
        <v>0.63729999999999998</v>
      </c>
      <c r="G19" s="4">
        <v>0.65759999999999996</v>
      </c>
      <c r="H19" s="4">
        <v>0.66779999999999995</v>
      </c>
      <c r="I19" s="4">
        <v>0.66779999999999995</v>
      </c>
      <c r="J19" s="2"/>
      <c r="K19" s="2">
        <v>295</v>
      </c>
      <c r="L19" s="2">
        <v>129</v>
      </c>
      <c r="M19" s="2">
        <v>174</v>
      </c>
      <c r="N19" s="2">
        <v>188</v>
      </c>
      <c r="O19" s="2">
        <v>194</v>
      </c>
      <c r="P19" s="2">
        <v>197</v>
      </c>
      <c r="Q19" s="2">
        <v>197</v>
      </c>
      <c r="R19" s="5">
        <f t="shared" si="7"/>
        <v>0.58620689655172409</v>
      </c>
    </row>
    <row r="20" spans="2:18" ht="20.25" thickTop="1" thickBot="1">
      <c r="B20" s="2" t="s">
        <v>16</v>
      </c>
      <c r="C20" s="3">
        <v>44075</v>
      </c>
      <c r="D20" s="4">
        <v>0.51270000000000004</v>
      </c>
      <c r="E20" s="4">
        <v>0.59550000000000003</v>
      </c>
      <c r="F20" s="4">
        <v>0.63690000000000002</v>
      </c>
      <c r="G20" s="4">
        <v>0.66879999999999995</v>
      </c>
      <c r="H20" s="4">
        <v>0.66879999999999995</v>
      </c>
      <c r="I20" s="4">
        <v>0.66879999999999995</v>
      </c>
      <c r="J20" s="2"/>
      <c r="K20" s="2">
        <v>314</v>
      </c>
      <c r="L20" s="2">
        <v>161</v>
      </c>
      <c r="M20" s="2">
        <v>187</v>
      </c>
      <c r="N20" s="2">
        <v>200</v>
      </c>
      <c r="O20" s="2">
        <v>210</v>
      </c>
      <c r="P20" s="2">
        <v>210</v>
      </c>
      <c r="Q20" s="2">
        <v>210</v>
      </c>
      <c r="R20" s="5">
        <f t="shared" si="7"/>
        <v>0.58876404494382018</v>
      </c>
    </row>
    <row r="21" spans="2:18" ht="20.25" thickTop="1" thickBot="1">
      <c r="B21" s="2" t="s">
        <v>16</v>
      </c>
      <c r="C21" s="3">
        <v>44105</v>
      </c>
      <c r="D21" s="4">
        <v>0.4854</v>
      </c>
      <c r="E21" s="4">
        <v>0.57609999999999995</v>
      </c>
      <c r="F21" s="4">
        <v>0.59870000000000001</v>
      </c>
      <c r="G21" s="4">
        <v>0.59870000000000001</v>
      </c>
      <c r="H21" s="4">
        <v>0.59870000000000001</v>
      </c>
      <c r="I21" s="4">
        <v>0.59870000000000001</v>
      </c>
      <c r="J21" s="2"/>
      <c r="K21" s="2">
        <v>309</v>
      </c>
      <c r="L21" s="2">
        <v>150</v>
      </c>
      <c r="M21" s="2">
        <v>178</v>
      </c>
      <c r="N21" s="2">
        <v>185</v>
      </c>
      <c r="O21" s="2">
        <v>185</v>
      </c>
      <c r="P21" s="2">
        <v>185</v>
      </c>
      <c r="Q21" s="2">
        <v>185</v>
      </c>
      <c r="R21" s="5">
        <f t="shared" si="7"/>
        <v>0.58714596949891062</v>
      </c>
    </row>
    <row r="22" spans="2:18" ht="20.25" thickTop="1" thickBot="1">
      <c r="B22" s="2" t="s">
        <v>16</v>
      </c>
      <c r="C22" s="3">
        <v>44136</v>
      </c>
      <c r="D22" s="4">
        <v>0.47639999999999999</v>
      </c>
      <c r="E22" s="4">
        <v>0.51459999999999995</v>
      </c>
      <c r="F22" s="4">
        <v>0.51459999999999995</v>
      </c>
      <c r="G22" s="4">
        <v>0.51459999999999995</v>
      </c>
      <c r="H22" s="4">
        <v>0.51459999999999995</v>
      </c>
      <c r="I22" s="4">
        <v>0.51459999999999995</v>
      </c>
      <c r="J22" s="2"/>
      <c r="K22" s="2">
        <v>445</v>
      </c>
      <c r="L22" s="2">
        <v>212</v>
      </c>
      <c r="M22" s="2">
        <v>229</v>
      </c>
      <c r="N22" s="2">
        <v>229</v>
      </c>
      <c r="O22" s="2">
        <v>229</v>
      </c>
      <c r="P22" s="2">
        <v>229</v>
      </c>
      <c r="Q22" s="2">
        <v>229</v>
      </c>
      <c r="R22" s="5">
        <f t="shared" si="7"/>
        <v>0.5561797752808989</v>
      </c>
    </row>
    <row r="23" spans="2:18" ht="20.25" thickTop="1" thickBot="1">
      <c r="B23" s="2" t="s">
        <v>16</v>
      </c>
      <c r="C23" s="3">
        <v>44166</v>
      </c>
      <c r="D23" s="4">
        <v>0.2928</v>
      </c>
      <c r="E23" s="4">
        <v>0.2928</v>
      </c>
      <c r="F23" s="4">
        <v>0.2928</v>
      </c>
      <c r="G23" s="4">
        <v>0.2928</v>
      </c>
      <c r="H23" s="4">
        <v>0.2928</v>
      </c>
      <c r="I23" s="4">
        <v>0.2928</v>
      </c>
      <c r="J23" s="2"/>
      <c r="K23" s="2">
        <v>403</v>
      </c>
      <c r="L23" s="2">
        <v>118</v>
      </c>
      <c r="M23" s="2">
        <v>118</v>
      </c>
      <c r="N23" s="2">
        <v>118</v>
      </c>
      <c r="O23" s="2">
        <v>118</v>
      </c>
      <c r="P23" s="2">
        <v>118</v>
      </c>
      <c r="Q23" s="2">
        <v>118</v>
      </c>
      <c r="R23" s="5">
        <f t="shared" si="7"/>
        <v>0.45375972342264476</v>
      </c>
    </row>
    <row r="24" spans="2:18" ht="20.25" thickTop="1" thickBot="1">
      <c r="B24" s="2" t="s">
        <v>17</v>
      </c>
      <c r="C24" s="3">
        <v>43862</v>
      </c>
      <c r="D24" s="4">
        <v>0.71430000000000005</v>
      </c>
      <c r="E24" s="4">
        <v>0.75</v>
      </c>
      <c r="F24" s="4">
        <v>0.85709999999999997</v>
      </c>
      <c r="G24" s="4">
        <v>0.92859999999999998</v>
      </c>
      <c r="H24" s="4">
        <v>0.92859999999999998</v>
      </c>
      <c r="I24" s="4">
        <v>0.92859999999999998</v>
      </c>
      <c r="J24" s="2"/>
      <c r="K24" s="2">
        <v>28</v>
      </c>
      <c r="L24" s="2">
        <v>20</v>
      </c>
      <c r="M24" s="2">
        <v>21</v>
      </c>
      <c r="N24" s="2">
        <v>24</v>
      </c>
      <c r="O24" s="2">
        <v>26</v>
      </c>
      <c r="P24" s="2">
        <v>26</v>
      </c>
      <c r="Q24" s="2">
        <v>26</v>
      </c>
      <c r="R24" s="5">
        <f>SUM(M24:M24)/SUM(K24:K24)</f>
        <v>0.75</v>
      </c>
    </row>
    <row r="25" spans="2:18" ht="20.25" thickTop="1" thickBot="1">
      <c r="B25" s="2" t="s">
        <v>17</v>
      </c>
      <c r="C25" s="3">
        <v>43891</v>
      </c>
      <c r="D25" s="4">
        <v>0.56100000000000005</v>
      </c>
      <c r="E25" s="4">
        <v>0.68289999999999995</v>
      </c>
      <c r="F25" s="4">
        <v>0.70730000000000004</v>
      </c>
      <c r="G25" s="4">
        <v>0.75609999999999999</v>
      </c>
      <c r="H25" s="4">
        <v>0.78049999999999997</v>
      </c>
      <c r="I25" s="4">
        <v>0.78049999999999997</v>
      </c>
      <c r="J25" s="2"/>
      <c r="K25" s="2">
        <v>41</v>
      </c>
      <c r="L25" s="2">
        <v>23</v>
      </c>
      <c r="M25" s="2">
        <v>28</v>
      </c>
      <c r="N25" s="2">
        <v>29</v>
      </c>
      <c r="O25" s="2">
        <v>31</v>
      </c>
      <c r="P25" s="2">
        <v>32</v>
      </c>
      <c r="Q25" s="2">
        <v>32</v>
      </c>
      <c r="R25" s="5">
        <f>SUM(M24:M25)/SUM(K24:K25)</f>
        <v>0.71014492753623193</v>
      </c>
    </row>
    <row r="26" spans="2:18" ht="20.25" thickTop="1" thickBot="1">
      <c r="B26" s="2" t="s">
        <v>17</v>
      </c>
      <c r="C26" s="3">
        <v>43922</v>
      </c>
      <c r="D26" s="4">
        <v>0.4</v>
      </c>
      <c r="E26" s="4">
        <v>0.55559999999999998</v>
      </c>
      <c r="F26" s="4">
        <v>0.6</v>
      </c>
      <c r="G26" s="4">
        <v>0.62219999999999998</v>
      </c>
      <c r="H26" s="4">
        <v>0.62219999999999998</v>
      </c>
      <c r="I26" s="4">
        <v>0.64439999999999997</v>
      </c>
      <c r="J26" s="2"/>
      <c r="K26" s="2">
        <v>45</v>
      </c>
      <c r="L26" s="2">
        <v>18</v>
      </c>
      <c r="M26" s="2">
        <v>25</v>
      </c>
      <c r="N26" s="2">
        <v>27</v>
      </c>
      <c r="O26" s="2">
        <v>28</v>
      </c>
      <c r="P26" s="2">
        <v>28</v>
      </c>
      <c r="Q26" s="2">
        <v>29</v>
      </c>
      <c r="R26" s="5">
        <f t="shared" si="7"/>
        <v>0.64912280701754388</v>
      </c>
    </row>
    <row r="27" spans="2:18" ht="20.25" thickTop="1" thickBot="1">
      <c r="B27" s="2" t="s">
        <v>17</v>
      </c>
      <c r="C27" s="3">
        <v>43952</v>
      </c>
      <c r="D27" s="4">
        <v>0.43140000000000001</v>
      </c>
      <c r="E27" s="4">
        <v>0.49020000000000002</v>
      </c>
      <c r="F27" s="4">
        <v>0.56859999999999999</v>
      </c>
      <c r="G27" s="4">
        <v>0.62749999999999995</v>
      </c>
      <c r="H27" s="4">
        <v>0.62749999999999995</v>
      </c>
      <c r="I27" s="4">
        <v>0.64710000000000001</v>
      </c>
      <c r="J27" s="2"/>
      <c r="K27" s="2">
        <v>51</v>
      </c>
      <c r="L27" s="2">
        <v>22</v>
      </c>
      <c r="M27" s="2">
        <v>25</v>
      </c>
      <c r="N27" s="2">
        <v>29</v>
      </c>
      <c r="O27" s="2">
        <v>32</v>
      </c>
      <c r="P27" s="2">
        <v>32</v>
      </c>
      <c r="Q27" s="2">
        <v>33</v>
      </c>
      <c r="R27" s="5">
        <f t="shared" si="7"/>
        <v>0.56934306569343063</v>
      </c>
    </row>
    <row r="28" spans="2:18" ht="20.25" thickTop="1" thickBot="1">
      <c r="B28" s="2" t="s">
        <v>17</v>
      </c>
      <c r="C28" s="3">
        <v>43983</v>
      </c>
      <c r="D28" s="4">
        <v>0.5</v>
      </c>
      <c r="E28" s="4">
        <v>0.60419999999999996</v>
      </c>
      <c r="F28" s="4">
        <v>0.66669999999999996</v>
      </c>
      <c r="G28" s="4">
        <v>0.66669999999999996</v>
      </c>
      <c r="H28" s="4">
        <v>0.70830000000000004</v>
      </c>
      <c r="I28" s="4">
        <v>0.70830000000000004</v>
      </c>
      <c r="J28" s="2"/>
      <c r="K28" s="2">
        <v>48</v>
      </c>
      <c r="L28" s="2">
        <v>24</v>
      </c>
      <c r="M28" s="2">
        <v>29</v>
      </c>
      <c r="N28" s="2">
        <v>32</v>
      </c>
      <c r="O28" s="2">
        <v>32</v>
      </c>
      <c r="P28" s="2">
        <v>34</v>
      </c>
      <c r="Q28" s="2">
        <v>34</v>
      </c>
      <c r="R28" s="5">
        <f t="shared" si="7"/>
        <v>0.54861111111111116</v>
      </c>
    </row>
    <row r="29" spans="2:18" ht="20.25" thickTop="1" thickBot="1">
      <c r="B29" s="2" t="s">
        <v>17</v>
      </c>
      <c r="C29" s="3">
        <v>44013</v>
      </c>
      <c r="D29" s="4">
        <v>0.43640000000000001</v>
      </c>
      <c r="E29" s="4">
        <v>0.6</v>
      </c>
      <c r="F29" s="4">
        <v>0.65449999999999997</v>
      </c>
      <c r="G29" s="4">
        <v>0.69089999999999996</v>
      </c>
      <c r="H29" s="4">
        <v>0.72729999999999995</v>
      </c>
      <c r="I29" s="4">
        <v>0.72729999999999995</v>
      </c>
      <c r="J29" s="2"/>
      <c r="K29" s="2">
        <v>55</v>
      </c>
      <c r="L29" s="2">
        <v>24</v>
      </c>
      <c r="M29" s="2">
        <v>33</v>
      </c>
      <c r="N29" s="2">
        <v>36</v>
      </c>
      <c r="O29" s="2">
        <v>38</v>
      </c>
      <c r="P29" s="2">
        <v>40</v>
      </c>
      <c r="Q29" s="2">
        <v>40</v>
      </c>
      <c r="R29" s="5">
        <f t="shared" si="7"/>
        <v>0.56493506493506496</v>
      </c>
    </row>
    <row r="30" spans="2:18" ht="20.25" thickTop="1" thickBot="1">
      <c r="B30" s="2" t="s">
        <v>17</v>
      </c>
      <c r="C30" s="3">
        <v>44044</v>
      </c>
      <c r="D30" s="4">
        <v>0.41860000000000003</v>
      </c>
      <c r="E30" s="4">
        <v>0.60470000000000002</v>
      </c>
      <c r="F30" s="4">
        <v>0.69769999999999999</v>
      </c>
      <c r="G30" s="4">
        <v>0.69769999999999999</v>
      </c>
      <c r="H30" s="4">
        <v>0.69769999999999999</v>
      </c>
      <c r="I30" s="4">
        <v>0.69769999999999999</v>
      </c>
      <c r="J30" s="2"/>
      <c r="K30" s="2">
        <v>43</v>
      </c>
      <c r="L30" s="2">
        <v>18</v>
      </c>
      <c r="M30" s="2">
        <v>26</v>
      </c>
      <c r="N30" s="2">
        <v>30</v>
      </c>
      <c r="O30" s="2">
        <v>30</v>
      </c>
      <c r="P30" s="2">
        <v>30</v>
      </c>
      <c r="Q30" s="2">
        <v>30</v>
      </c>
      <c r="R30" s="5">
        <f t="shared" si="7"/>
        <v>0.60273972602739723</v>
      </c>
    </row>
    <row r="31" spans="2:18" ht="20.25" thickTop="1" thickBot="1">
      <c r="B31" s="2" t="s">
        <v>17</v>
      </c>
      <c r="C31" s="3">
        <v>44075</v>
      </c>
      <c r="D31" s="4">
        <v>0.46810000000000002</v>
      </c>
      <c r="E31" s="4">
        <v>0.61699999999999999</v>
      </c>
      <c r="F31" s="4">
        <v>0.63829999999999998</v>
      </c>
      <c r="G31" s="4">
        <v>0.63829999999999998</v>
      </c>
      <c r="H31" s="4">
        <v>0.63829999999999998</v>
      </c>
      <c r="I31" s="4">
        <v>0.63829999999999998</v>
      </c>
      <c r="J31" s="2"/>
      <c r="K31" s="2">
        <v>47</v>
      </c>
      <c r="L31" s="2">
        <v>22</v>
      </c>
      <c r="M31" s="2">
        <v>29</v>
      </c>
      <c r="N31" s="2">
        <v>30</v>
      </c>
      <c r="O31" s="2">
        <v>30</v>
      </c>
      <c r="P31" s="2">
        <v>30</v>
      </c>
      <c r="Q31" s="2">
        <v>30</v>
      </c>
      <c r="R31" s="5">
        <f t="shared" si="7"/>
        <v>0.60689655172413792</v>
      </c>
    </row>
    <row r="32" spans="2:18" ht="20.25" thickTop="1" thickBot="1">
      <c r="B32" s="2" t="s">
        <v>17</v>
      </c>
      <c r="C32" s="3">
        <v>44105</v>
      </c>
      <c r="D32" s="4">
        <v>0.52939999999999998</v>
      </c>
      <c r="E32" s="4">
        <v>0.63239999999999996</v>
      </c>
      <c r="F32" s="4">
        <v>0.72060000000000002</v>
      </c>
      <c r="G32" s="4">
        <v>0.72060000000000002</v>
      </c>
      <c r="H32" s="4">
        <v>0.72060000000000002</v>
      </c>
      <c r="I32" s="4">
        <v>0.72060000000000002</v>
      </c>
      <c r="J32" s="2"/>
      <c r="K32" s="2">
        <v>68</v>
      </c>
      <c r="L32" s="2">
        <v>36</v>
      </c>
      <c r="M32" s="2">
        <v>43</v>
      </c>
      <c r="N32" s="2">
        <v>49</v>
      </c>
      <c r="O32" s="2">
        <v>49</v>
      </c>
      <c r="P32" s="2">
        <v>49</v>
      </c>
      <c r="Q32" s="2">
        <v>49</v>
      </c>
      <c r="R32" s="5">
        <f t="shared" si="7"/>
        <v>0.620253164556962</v>
      </c>
    </row>
    <row r="33" spans="2:18" ht="20.25" thickTop="1" thickBot="1">
      <c r="B33" s="2" t="s">
        <v>17</v>
      </c>
      <c r="C33" s="3">
        <v>44136</v>
      </c>
      <c r="D33" s="4">
        <v>0.47889999999999999</v>
      </c>
      <c r="E33" s="4">
        <v>0.57750000000000001</v>
      </c>
      <c r="F33" s="4">
        <v>0.57750000000000001</v>
      </c>
      <c r="G33" s="4">
        <v>0.57750000000000001</v>
      </c>
      <c r="H33" s="4">
        <v>0.57750000000000001</v>
      </c>
      <c r="I33" s="4">
        <v>0.57750000000000001</v>
      </c>
      <c r="J33" s="2"/>
      <c r="K33" s="2">
        <v>71</v>
      </c>
      <c r="L33" s="2">
        <v>34</v>
      </c>
      <c r="M33" s="2">
        <v>41</v>
      </c>
      <c r="N33" s="2">
        <v>41</v>
      </c>
      <c r="O33" s="2">
        <v>41</v>
      </c>
      <c r="P33" s="2">
        <v>41</v>
      </c>
      <c r="Q33" s="2">
        <v>41</v>
      </c>
      <c r="R33" s="5">
        <f t="shared" si="7"/>
        <v>0.60752688172043012</v>
      </c>
    </row>
    <row r="34" spans="2:18" ht="20.25" thickTop="1" thickBot="1">
      <c r="B34" s="2" t="s">
        <v>17</v>
      </c>
      <c r="C34" s="3">
        <v>44166</v>
      </c>
      <c r="D34" s="4">
        <v>0.23730000000000001</v>
      </c>
      <c r="E34" s="4">
        <v>0.23730000000000001</v>
      </c>
      <c r="F34" s="4">
        <v>0.23730000000000001</v>
      </c>
      <c r="G34" s="4">
        <v>0.23730000000000001</v>
      </c>
      <c r="H34" s="4">
        <v>0.23730000000000001</v>
      </c>
      <c r="I34" s="4">
        <v>0.23730000000000001</v>
      </c>
      <c r="J34" s="2"/>
      <c r="K34" s="2">
        <v>59</v>
      </c>
      <c r="L34" s="2">
        <v>14</v>
      </c>
      <c r="M34" s="2">
        <v>14</v>
      </c>
      <c r="N34" s="2">
        <v>14</v>
      </c>
      <c r="O34" s="2">
        <v>14</v>
      </c>
      <c r="P34" s="2">
        <v>14</v>
      </c>
      <c r="Q34" s="2">
        <v>14</v>
      </c>
      <c r="R34" s="5">
        <f t="shared" si="7"/>
        <v>0.49494949494949497</v>
      </c>
    </row>
    <row r="35" spans="2:18" ht="20.25" thickTop="1" thickBot="1">
      <c r="B35" s="2" t="s">
        <v>18</v>
      </c>
      <c r="C35" s="3">
        <v>43862</v>
      </c>
      <c r="D35" s="4">
        <v>0.625</v>
      </c>
      <c r="E35" s="4">
        <v>0.625</v>
      </c>
      <c r="F35" s="4">
        <v>0.625</v>
      </c>
      <c r="G35" s="4">
        <v>0.625</v>
      </c>
      <c r="H35" s="4">
        <v>0.625</v>
      </c>
      <c r="I35" s="4">
        <v>0.625</v>
      </c>
      <c r="J35" s="2"/>
      <c r="K35" s="2">
        <v>8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5">
        <f>SUM(M35:M35)/SUM(K35:K35)</f>
        <v>0.625</v>
      </c>
    </row>
    <row r="36" spans="2:18" ht="20.25" thickTop="1" thickBot="1">
      <c r="B36" s="2" t="s">
        <v>18</v>
      </c>
      <c r="C36" s="3">
        <v>43891</v>
      </c>
      <c r="D36" s="4">
        <v>0.28570000000000001</v>
      </c>
      <c r="E36" s="4">
        <v>0.35709999999999997</v>
      </c>
      <c r="F36" s="4">
        <v>0.35709999999999997</v>
      </c>
      <c r="G36" s="4">
        <v>0.35709999999999997</v>
      </c>
      <c r="H36" s="4">
        <v>0.35709999999999997</v>
      </c>
      <c r="I36" s="4">
        <v>0.35709999999999997</v>
      </c>
      <c r="J36" s="2"/>
      <c r="K36" s="2">
        <v>14</v>
      </c>
      <c r="L36" s="2">
        <v>4</v>
      </c>
      <c r="M36" s="2">
        <v>5</v>
      </c>
      <c r="N36" s="2">
        <v>5</v>
      </c>
      <c r="O36" s="2">
        <v>5</v>
      </c>
      <c r="P36" s="2">
        <v>5</v>
      </c>
      <c r="Q36" s="2">
        <v>5</v>
      </c>
      <c r="R36" s="5">
        <f>SUM(M35:M36)/SUM(K35:K36)</f>
        <v>0.45454545454545453</v>
      </c>
    </row>
    <row r="37" spans="2:18" ht="20.25" thickTop="1" thickBot="1">
      <c r="B37" s="2" t="s">
        <v>18</v>
      </c>
      <c r="C37" s="3">
        <v>43922</v>
      </c>
      <c r="D37" s="4">
        <v>0.42859999999999998</v>
      </c>
      <c r="E37" s="4">
        <v>0.5</v>
      </c>
      <c r="F37" s="4">
        <v>0.57140000000000002</v>
      </c>
      <c r="G37" s="4">
        <v>0.64290000000000003</v>
      </c>
      <c r="H37" s="4">
        <v>0.64290000000000003</v>
      </c>
      <c r="I37" s="4">
        <v>0.64290000000000003</v>
      </c>
      <c r="J37" s="2"/>
      <c r="K37" s="2">
        <v>14</v>
      </c>
      <c r="L37" s="2">
        <v>6</v>
      </c>
      <c r="M37" s="2">
        <v>7</v>
      </c>
      <c r="N37" s="2">
        <v>8</v>
      </c>
      <c r="O37" s="2">
        <v>9</v>
      </c>
      <c r="P37" s="2">
        <v>9</v>
      </c>
      <c r="Q37" s="2">
        <v>9</v>
      </c>
      <c r="R37" s="5">
        <f t="shared" si="7"/>
        <v>0.47222222222222221</v>
      </c>
    </row>
    <row r="38" spans="2:18" ht="20.25" thickTop="1" thickBot="1">
      <c r="B38" s="2" t="s">
        <v>18</v>
      </c>
      <c r="C38" s="3">
        <v>43952</v>
      </c>
      <c r="D38" s="4">
        <v>0.45450000000000002</v>
      </c>
      <c r="E38" s="4">
        <v>0.72729999999999995</v>
      </c>
      <c r="F38" s="4">
        <v>0.72729999999999995</v>
      </c>
      <c r="G38" s="4">
        <v>0.81820000000000004</v>
      </c>
      <c r="H38" s="4">
        <v>0.81820000000000004</v>
      </c>
      <c r="I38" s="4">
        <v>0.81820000000000004</v>
      </c>
      <c r="J38" s="2"/>
      <c r="K38" s="2">
        <v>11</v>
      </c>
      <c r="L38" s="2">
        <v>5</v>
      </c>
      <c r="M38" s="2">
        <v>8</v>
      </c>
      <c r="N38" s="2">
        <v>8</v>
      </c>
      <c r="O38" s="2">
        <v>9</v>
      </c>
      <c r="P38" s="2">
        <v>9</v>
      </c>
      <c r="Q38" s="2">
        <v>9</v>
      </c>
      <c r="R38" s="5">
        <f t="shared" si="7"/>
        <v>0.51282051282051277</v>
      </c>
    </row>
    <row r="39" spans="2:18" ht="20.25" thickTop="1" thickBot="1">
      <c r="B39" s="2" t="s">
        <v>18</v>
      </c>
      <c r="C39" s="3">
        <v>43983</v>
      </c>
      <c r="D39" s="4">
        <v>0.3125</v>
      </c>
      <c r="E39" s="4">
        <v>0.5</v>
      </c>
      <c r="F39" s="4">
        <v>0.5625</v>
      </c>
      <c r="G39" s="4">
        <v>0.625</v>
      </c>
      <c r="H39" s="4">
        <v>0.625</v>
      </c>
      <c r="I39" s="4">
        <v>0.625</v>
      </c>
      <c r="J39" s="2"/>
      <c r="K39" s="2">
        <v>16</v>
      </c>
      <c r="L39" s="2">
        <v>5</v>
      </c>
      <c r="M39" s="2">
        <v>8</v>
      </c>
      <c r="N39" s="2">
        <v>9</v>
      </c>
      <c r="O39" s="2">
        <v>10</v>
      </c>
      <c r="P39" s="2">
        <v>10</v>
      </c>
      <c r="Q39" s="2">
        <v>10</v>
      </c>
      <c r="R39" s="5">
        <f t="shared" si="7"/>
        <v>0.56097560975609762</v>
      </c>
    </row>
    <row r="40" spans="2:18" ht="20.25" thickTop="1" thickBot="1">
      <c r="B40" s="2" t="s">
        <v>18</v>
      </c>
      <c r="C40" s="3">
        <v>44013</v>
      </c>
      <c r="D40" s="4">
        <v>0.375</v>
      </c>
      <c r="E40" s="4">
        <v>0.5</v>
      </c>
      <c r="F40" s="4">
        <v>0.5</v>
      </c>
      <c r="G40" s="4">
        <v>0.5</v>
      </c>
      <c r="H40" s="4">
        <v>0.5</v>
      </c>
      <c r="I40" s="4">
        <v>0.5</v>
      </c>
      <c r="J40" s="2"/>
      <c r="K40" s="2">
        <v>8</v>
      </c>
      <c r="L40" s="2">
        <v>3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5">
        <f t="shared" si="7"/>
        <v>0.5714285714285714</v>
      </c>
    </row>
    <row r="41" spans="2:18" ht="20.25" thickTop="1" thickBot="1">
      <c r="B41" s="2" t="s">
        <v>18</v>
      </c>
      <c r="C41" s="3">
        <v>44044</v>
      </c>
      <c r="D41" s="4">
        <v>0.25</v>
      </c>
      <c r="E41" s="4">
        <v>0.5</v>
      </c>
      <c r="F41" s="4">
        <v>0.75</v>
      </c>
      <c r="G41" s="4">
        <v>0.75</v>
      </c>
      <c r="H41" s="4">
        <v>0.75</v>
      </c>
      <c r="I41" s="4">
        <v>0.75</v>
      </c>
      <c r="J41" s="2"/>
      <c r="K41" s="2">
        <v>8</v>
      </c>
      <c r="L41" s="2">
        <v>2</v>
      </c>
      <c r="M41" s="2">
        <v>4</v>
      </c>
      <c r="N41" s="2">
        <v>6</v>
      </c>
      <c r="O41" s="2">
        <v>6</v>
      </c>
      <c r="P41" s="2">
        <v>6</v>
      </c>
      <c r="Q41" s="2">
        <v>6</v>
      </c>
      <c r="R41" s="5">
        <f t="shared" si="7"/>
        <v>0.5</v>
      </c>
    </row>
    <row r="42" spans="2:18" ht="20.25" thickTop="1" thickBot="1">
      <c r="B42" s="2" t="s">
        <v>18</v>
      </c>
      <c r="C42" s="3">
        <v>44075</v>
      </c>
      <c r="D42" s="4">
        <v>0.5</v>
      </c>
      <c r="E42" s="4">
        <v>0.75</v>
      </c>
      <c r="F42" s="4">
        <v>0.75</v>
      </c>
      <c r="G42" s="4">
        <v>0.75</v>
      </c>
      <c r="H42" s="4">
        <v>0.75</v>
      </c>
      <c r="I42" s="4">
        <v>0.75</v>
      </c>
      <c r="J42" s="2"/>
      <c r="K42" s="2">
        <v>8</v>
      </c>
      <c r="L42" s="2">
        <v>4</v>
      </c>
      <c r="M42" s="2">
        <v>6</v>
      </c>
      <c r="N42" s="2">
        <v>6</v>
      </c>
      <c r="O42" s="2">
        <v>6</v>
      </c>
      <c r="P42" s="2">
        <v>6</v>
      </c>
      <c r="Q42" s="2">
        <v>6</v>
      </c>
      <c r="R42" s="5">
        <f t="shared" si="7"/>
        <v>0.58333333333333337</v>
      </c>
    </row>
    <row r="43" spans="2:18" ht="20.25" thickTop="1" thickBot="1">
      <c r="B43" s="2" t="s">
        <v>18</v>
      </c>
      <c r="C43" s="3">
        <v>44105</v>
      </c>
      <c r="D43" s="4">
        <v>0.54549999999999998</v>
      </c>
      <c r="E43" s="4">
        <v>0.72729999999999995</v>
      </c>
      <c r="F43" s="4">
        <v>0.72729999999999995</v>
      </c>
      <c r="G43" s="4">
        <v>0.72729999999999995</v>
      </c>
      <c r="H43" s="4">
        <v>0.72729999999999995</v>
      </c>
      <c r="I43" s="4">
        <v>0.72729999999999995</v>
      </c>
      <c r="J43" s="2"/>
      <c r="K43" s="2">
        <v>11</v>
      </c>
      <c r="L43" s="2">
        <v>6</v>
      </c>
      <c r="M43" s="2">
        <v>8</v>
      </c>
      <c r="N43" s="2">
        <v>8</v>
      </c>
      <c r="O43" s="2">
        <v>8</v>
      </c>
      <c r="P43" s="2">
        <v>8</v>
      </c>
      <c r="Q43" s="2">
        <v>8</v>
      </c>
      <c r="R43" s="5">
        <f t="shared" si="7"/>
        <v>0.66666666666666663</v>
      </c>
    </row>
    <row r="44" spans="2:18" ht="20.25" thickTop="1" thickBot="1">
      <c r="B44" s="2" t="s">
        <v>18</v>
      </c>
      <c r="C44" s="3">
        <v>44136</v>
      </c>
      <c r="D44" s="4">
        <v>0.41670000000000001</v>
      </c>
      <c r="E44" s="4">
        <v>0.41670000000000001</v>
      </c>
      <c r="F44" s="4">
        <v>0.41670000000000001</v>
      </c>
      <c r="G44" s="4">
        <v>0.41670000000000001</v>
      </c>
      <c r="H44" s="4">
        <v>0.41670000000000001</v>
      </c>
      <c r="I44" s="4">
        <v>0.41670000000000001</v>
      </c>
      <c r="J44" s="2"/>
      <c r="K44" s="2">
        <v>12</v>
      </c>
      <c r="L44" s="2">
        <v>5</v>
      </c>
      <c r="M44" s="2">
        <v>5</v>
      </c>
      <c r="N44" s="2">
        <v>5</v>
      </c>
      <c r="O44" s="2">
        <v>5</v>
      </c>
      <c r="P44" s="2">
        <v>5</v>
      </c>
      <c r="Q44" s="2">
        <v>5</v>
      </c>
      <c r="R44" s="5">
        <f t="shared" si="7"/>
        <v>0.61290322580645162</v>
      </c>
    </row>
    <row r="45" spans="2:18" ht="20.25" thickTop="1" thickBot="1">
      <c r="B45" s="2" t="s">
        <v>18</v>
      </c>
      <c r="C45" s="3">
        <v>44166</v>
      </c>
      <c r="D45" s="4">
        <v>0.15379999999999999</v>
      </c>
      <c r="E45" s="4">
        <v>0.15379999999999999</v>
      </c>
      <c r="F45" s="4">
        <v>0.15379999999999999</v>
      </c>
      <c r="G45" s="4">
        <v>0.15379999999999999</v>
      </c>
      <c r="H45" s="4">
        <v>0.15379999999999999</v>
      </c>
      <c r="I45" s="4">
        <v>0.15379999999999999</v>
      </c>
      <c r="J45" s="2"/>
      <c r="K45" s="2">
        <v>13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5">
        <f t="shared" si="7"/>
        <v>0.41666666666666669</v>
      </c>
    </row>
    <row r="46" spans="2:18" ht="20.25" thickTop="1" thickBot="1">
      <c r="B46" s="2" t="s">
        <v>37</v>
      </c>
      <c r="C46" s="3">
        <v>43862</v>
      </c>
      <c r="D46" s="4">
        <f t="shared" ref="D46:D56" si="8">L46/$K46</f>
        <v>0.49707602339181284</v>
      </c>
      <c r="E46" s="4">
        <f t="shared" ref="E46:I56" si="9">M46/$K46</f>
        <v>0.56140350877192979</v>
      </c>
      <c r="F46" s="4">
        <f t="shared" si="9"/>
        <v>0.60818713450292394</v>
      </c>
      <c r="G46" s="4">
        <f t="shared" si="9"/>
        <v>0.64327485380116955</v>
      </c>
      <c r="H46" s="4">
        <f t="shared" si="9"/>
        <v>0.64912280701754388</v>
      </c>
      <c r="I46" s="4">
        <f t="shared" si="9"/>
        <v>0.64912280701754388</v>
      </c>
      <c r="J46" s="2"/>
      <c r="K46" s="2">
        <f t="shared" ref="K46:Q56" si="10">K13+K24+K35</f>
        <v>171</v>
      </c>
      <c r="L46" s="2">
        <f t="shared" si="10"/>
        <v>85</v>
      </c>
      <c r="M46" s="2">
        <f t="shared" si="10"/>
        <v>96</v>
      </c>
      <c r="N46" s="2">
        <f t="shared" si="10"/>
        <v>104</v>
      </c>
      <c r="O46" s="2">
        <f t="shared" si="10"/>
        <v>110</v>
      </c>
      <c r="P46" s="2">
        <f t="shared" si="10"/>
        <v>111</v>
      </c>
      <c r="Q46" s="2">
        <f t="shared" si="10"/>
        <v>111</v>
      </c>
      <c r="R46" s="5">
        <f>SUM(M46:M46)/SUM(K46:K46)</f>
        <v>0.56140350877192979</v>
      </c>
    </row>
    <row r="47" spans="2:18" ht="20.25" thickTop="1" thickBot="1">
      <c r="B47" s="2" t="s">
        <v>37</v>
      </c>
      <c r="C47" s="3">
        <v>43891</v>
      </c>
      <c r="D47" s="4">
        <f t="shared" si="8"/>
        <v>0.45882352941176469</v>
      </c>
      <c r="E47" s="4">
        <f t="shared" si="9"/>
        <v>0.55686274509803924</v>
      </c>
      <c r="F47" s="4">
        <f t="shared" si="9"/>
        <v>0.59215686274509804</v>
      </c>
      <c r="G47" s="4">
        <f t="shared" si="9"/>
        <v>0.61176470588235299</v>
      </c>
      <c r="H47" s="4">
        <f t="shared" si="9"/>
        <v>0.61960784313725492</v>
      </c>
      <c r="I47" s="4">
        <f t="shared" si="9"/>
        <v>0.63137254901960782</v>
      </c>
      <c r="J47" s="2"/>
      <c r="K47" s="2">
        <f t="shared" si="10"/>
        <v>255</v>
      </c>
      <c r="L47" s="2">
        <f t="shared" si="10"/>
        <v>117</v>
      </c>
      <c r="M47" s="2">
        <f t="shared" si="10"/>
        <v>142</v>
      </c>
      <c r="N47" s="2">
        <f t="shared" si="10"/>
        <v>151</v>
      </c>
      <c r="O47" s="2">
        <f t="shared" si="10"/>
        <v>156</v>
      </c>
      <c r="P47" s="2">
        <f t="shared" si="10"/>
        <v>158</v>
      </c>
      <c r="Q47" s="2">
        <f t="shared" si="10"/>
        <v>161</v>
      </c>
      <c r="R47" s="5">
        <f>SUM(M46:M47)/SUM(K46:K47)</f>
        <v>0.55868544600938963</v>
      </c>
    </row>
    <row r="48" spans="2:18" ht="20.25" thickTop="1" thickBot="1">
      <c r="B48" s="2" t="s">
        <v>37</v>
      </c>
      <c r="C48" s="3">
        <v>43922</v>
      </c>
      <c r="D48" s="4">
        <f t="shared" si="8"/>
        <v>0.39799331103678931</v>
      </c>
      <c r="E48" s="4">
        <f t="shared" si="9"/>
        <v>0.5317725752508361</v>
      </c>
      <c r="F48" s="4">
        <f t="shared" si="9"/>
        <v>0.58193979933110362</v>
      </c>
      <c r="G48" s="4">
        <f t="shared" si="9"/>
        <v>0.60200668896321075</v>
      </c>
      <c r="H48" s="4">
        <f t="shared" si="9"/>
        <v>0.60535117056856191</v>
      </c>
      <c r="I48" s="4">
        <f t="shared" si="9"/>
        <v>0.63545150501672243</v>
      </c>
      <c r="J48" s="2"/>
      <c r="K48" s="2">
        <f t="shared" si="10"/>
        <v>299</v>
      </c>
      <c r="L48" s="2">
        <f t="shared" si="10"/>
        <v>119</v>
      </c>
      <c r="M48" s="2">
        <f t="shared" si="10"/>
        <v>159</v>
      </c>
      <c r="N48" s="2">
        <f t="shared" si="10"/>
        <v>174</v>
      </c>
      <c r="O48" s="2">
        <f t="shared" si="10"/>
        <v>180</v>
      </c>
      <c r="P48" s="2">
        <f t="shared" si="10"/>
        <v>181</v>
      </c>
      <c r="Q48" s="2">
        <f t="shared" si="10"/>
        <v>190</v>
      </c>
      <c r="R48" s="5">
        <f t="shared" ref="R48:R56" si="11">SUM(M46:M48)/SUM(K46:K48)</f>
        <v>0.54758620689655169</v>
      </c>
    </row>
    <row r="49" spans="2:18" ht="20.25" thickTop="1" thickBot="1">
      <c r="B49" s="2" t="s">
        <v>37</v>
      </c>
      <c r="C49" s="3">
        <v>43952</v>
      </c>
      <c r="D49" s="4">
        <f t="shared" si="8"/>
        <v>0.45121951219512196</v>
      </c>
      <c r="E49" s="4">
        <f t="shared" si="9"/>
        <v>0.54878048780487809</v>
      </c>
      <c r="F49" s="4">
        <f t="shared" si="9"/>
        <v>0.6097560975609756</v>
      </c>
      <c r="G49" s="4">
        <f t="shared" si="9"/>
        <v>0.64227642276422769</v>
      </c>
      <c r="H49" s="4">
        <f t="shared" si="9"/>
        <v>0.64634146341463417</v>
      </c>
      <c r="I49" s="4">
        <f t="shared" si="9"/>
        <v>0.65447154471544711</v>
      </c>
      <c r="J49" s="2"/>
      <c r="K49" s="2">
        <f t="shared" si="10"/>
        <v>246</v>
      </c>
      <c r="L49" s="2">
        <f t="shared" si="10"/>
        <v>111</v>
      </c>
      <c r="M49" s="2">
        <f t="shared" si="10"/>
        <v>135</v>
      </c>
      <c r="N49" s="2">
        <f t="shared" si="10"/>
        <v>150</v>
      </c>
      <c r="O49" s="2">
        <f t="shared" si="10"/>
        <v>158</v>
      </c>
      <c r="P49" s="2">
        <f t="shared" si="10"/>
        <v>159</v>
      </c>
      <c r="Q49" s="2">
        <f t="shared" si="10"/>
        <v>161</v>
      </c>
      <c r="R49" s="5">
        <f t="shared" si="11"/>
        <v>0.54500000000000004</v>
      </c>
    </row>
    <row r="50" spans="2:18" ht="20.25" thickTop="1" thickBot="1">
      <c r="B50" s="2" t="s">
        <v>37</v>
      </c>
      <c r="C50" s="3">
        <v>43983</v>
      </c>
      <c r="D50" s="4">
        <f t="shared" si="8"/>
        <v>0.48632218844984804</v>
      </c>
      <c r="E50" s="4">
        <f t="shared" si="9"/>
        <v>0.58662613981762923</v>
      </c>
      <c r="F50" s="4">
        <f t="shared" si="9"/>
        <v>0.65957446808510634</v>
      </c>
      <c r="G50" s="4">
        <f t="shared" si="9"/>
        <v>0.67781155015197569</v>
      </c>
      <c r="H50" s="4">
        <f t="shared" si="9"/>
        <v>0.69604863221884494</v>
      </c>
      <c r="I50" s="4">
        <f t="shared" si="9"/>
        <v>0.7142857142857143</v>
      </c>
      <c r="J50" s="2"/>
      <c r="K50" s="2">
        <f t="shared" si="10"/>
        <v>329</v>
      </c>
      <c r="L50" s="2">
        <f t="shared" si="10"/>
        <v>160</v>
      </c>
      <c r="M50" s="2">
        <f t="shared" si="10"/>
        <v>193</v>
      </c>
      <c r="N50" s="2">
        <f t="shared" si="10"/>
        <v>217</v>
      </c>
      <c r="O50" s="2">
        <f t="shared" si="10"/>
        <v>223</v>
      </c>
      <c r="P50" s="2">
        <f t="shared" si="10"/>
        <v>229</v>
      </c>
      <c r="Q50" s="2">
        <f t="shared" si="10"/>
        <v>235</v>
      </c>
      <c r="R50" s="5">
        <f t="shared" si="11"/>
        <v>0.55720823798627006</v>
      </c>
    </row>
    <row r="51" spans="2:18" ht="20.25" thickTop="1" thickBot="1">
      <c r="B51" s="2" t="s">
        <v>37</v>
      </c>
      <c r="C51" s="3">
        <v>44013</v>
      </c>
      <c r="D51" s="4">
        <f t="shared" si="8"/>
        <v>0.46802325581395349</v>
      </c>
      <c r="E51" s="4">
        <f t="shared" si="9"/>
        <v>0.58139534883720934</v>
      </c>
      <c r="F51" s="4">
        <f t="shared" si="9"/>
        <v>0.62790697674418605</v>
      </c>
      <c r="G51" s="4">
        <f t="shared" si="9"/>
        <v>0.66569767441860461</v>
      </c>
      <c r="H51" s="4">
        <f t="shared" si="9"/>
        <v>0.68604651162790697</v>
      </c>
      <c r="I51" s="4">
        <f t="shared" si="9"/>
        <v>0.69476744186046513</v>
      </c>
      <c r="J51" s="2"/>
      <c r="K51" s="2">
        <f t="shared" si="10"/>
        <v>344</v>
      </c>
      <c r="L51" s="2">
        <f t="shared" si="10"/>
        <v>161</v>
      </c>
      <c r="M51" s="2">
        <f t="shared" si="10"/>
        <v>200</v>
      </c>
      <c r="N51" s="2">
        <f t="shared" si="10"/>
        <v>216</v>
      </c>
      <c r="O51" s="2">
        <f t="shared" si="10"/>
        <v>229</v>
      </c>
      <c r="P51" s="2">
        <f t="shared" si="10"/>
        <v>236</v>
      </c>
      <c r="Q51" s="2">
        <f t="shared" si="10"/>
        <v>239</v>
      </c>
      <c r="R51" s="5">
        <f t="shared" si="11"/>
        <v>0.57453754080522312</v>
      </c>
    </row>
    <row r="52" spans="2:18" ht="20.25" thickTop="1" thickBot="1">
      <c r="B52" s="2" t="s">
        <v>37</v>
      </c>
      <c r="C52" s="3">
        <v>44044</v>
      </c>
      <c r="D52" s="4">
        <f t="shared" si="8"/>
        <v>0.430635838150289</v>
      </c>
      <c r="E52" s="4">
        <f t="shared" si="9"/>
        <v>0.58959537572254339</v>
      </c>
      <c r="F52" s="4">
        <f t="shared" si="9"/>
        <v>0.64739884393063585</v>
      </c>
      <c r="G52" s="4">
        <f t="shared" si="9"/>
        <v>0.66473988439306353</v>
      </c>
      <c r="H52" s="4">
        <f t="shared" si="9"/>
        <v>0.67341040462427748</v>
      </c>
      <c r="I52" s="4">
        <f t="shared" si="9"/>
        <v>0.67341040462427748</v>
      </c>
      <c r="J52" s="2"/>
      <c r="K52" s="2">
        <f t="shared" si="10"/>
        <v>346</v>
      </c>
      <c r="L52" s="2">
        <f t="shared" si="10"/>
        <v>149</v>
      </c>
      <c r="M52" s="2">
        <f t="shared" si="10"/>
        <v>204</v>
      </c>
      <c r="N52" s="2">
        <f t="shared" si="10"/>
        <v>224</v>
      </c>
      <c r="O52" s="2">
        <f t="shared" si="10"/>
        <v>230</v>
      </c>
      <c r="P52" s="2">
        <f t="shared" si="10"/>
        <v>233</v>
      </c>
      <c r="Q52" s="2">
        <f t="shared" si="10"/>
        <v>233</v>
      </c>
      <c r="R52" s="5">
        <f t="shared" si="11"/>
        <v>0.58586849852796863</v>
      </c>
    </row>
    <row r="53" spans="2:18" ht="20.25" thickTop="1" thickBot="1">
      <c r="B53" s="2" t="s">
        <v>37</v>
      </c>
      <c r="C53" s="3">
        <v>44075</v>
      </c>
      <c r="D53" s="4">
        <f t="shared" si="8"/>
        <v>0.50677506775067749</v>
      </c>
      <c r="E53" s="4">
        <f t="shared" si="9"/>
        <v>0.60162601626016265</v>
      </c>
      <c r="F53" s="4">
        <f t="shared" si="9"/>
        <v>0.63956639566395668</v>
      </c>
      <c r="G53" s="4">
        <f t="shared" si="9"/>
        <v>0.66666666666666663</v>
      </c>
      <c r="H53" s="4">
        <f t="shared" si="9"/>
        <v>0.66666666666666663</v>
      </c>
      <c r="I53" s="4">
        <f t="shared" si="9"/>
        <v>0.66666666666666663</v>
      </c>
      <c r="J53" s="2"/>
      <c r="K53" s="2">
        <f t="shared" si="10"/>
        <v>369</v>
      </c>
      <c r="L53" s="2">
        <f t="shared" si="10"/>
        <v>187</v>
      </c>
      <c r="M53" s="2">
        <f t="shared" si="10"/>
        <v>222</v>
      </c>
      <c r="N53" s="2">
        <f t="shared" si="10"/>
        <v>236</v>
      </c>
      <c r="O53" s="2">
        <f t="shared" si="10"/>
        <v>246</v>
      </c>
      <c r="P53" s="2">
        <f t="shared" si="10"/>
        <v>246</v>
      </c>
      <c r="Q53" s="2">
        <f t="shared" si="10"/>
        <v>246</v>
      </c>
      <c r="R53" s="5">
        <f t="shared" si="11"/>
        <v>0.59112370160528804</v>
      </c>
    </row>
    <row r="54" spans="2:18" ht="20.25" thickTop="1" thickBot="1">
      <c r="B54" s="2" t="s">
        <v>37</v>
      </c>
      <c r="C54" s="3">
        <v>44105</v>
      </c>
      <c r="D54" s="4">
        <f t="shared" si="8"/>
        <v>0.49484536082474229</v>
      </c>
      <c r="E54" s="4">
        <f t="shared" si="9"/>
        <v>0.59020618556701032</v>
      </c>
      <c r="F54" s="4">
        <f t="shared" si="9"/>
        <v>0.62371134020618557</v>
      </c>
      <c r="G54" s="4">
        <f t="shared" si="9"/>
        <v>0.62371134020618557</v>
      </c>
      <c r="H54" s="4">
        <f t="shared" si="9"/>
        <v>0.62371134020618557</v>
      </c>
      <c r="I54" s="4">
        <f t="shared" si="9"/>
        <v>0.62371134020618557</v>
      </c>
      <c r="J54" s="2"/>
      <c r="K54" s="2">
        <f t="shared" si="10"/>
        <v>388</v>
      </c>
      <c r="L54" s="2">
        <f t="shared" si="10"/>
        <v>192</v>
      </c>
      <c r="M54" s="2">
        <f t="shared" si="10"/>
        <v>229</v>
      </c>
      <c r="N54" s="2">
        <f t="shared" si="10"/>
        <v>242</v>
      </c>
      <c r="O54" s="2">
        <f t="shared" si="10"/>
        <v>242</v>
      </c>
      <c r="P54" s="2">
        <f t="shared" si="10"/>
        <v>242</v>
      </c>
      <c r="Q54" s="2">
        <f t="shared" si="10"/>
        <v>242</v>
      </c>
      <c r="R54" s="5">
        <f t="shared" si="11"/>
        <v>0.59383499546690843</v>
      </c>
    </row>
    <row r="55" spans="2:18" ht="20.25" thickTop="1" thickBot="1">
      <c r="B55" s="2" t="s">
        <v>37</v>
      </c>
      <c r="C55" s="3">
        <v>44136</v>
      </c>
      <c r="D55" s="4">
        <f t="shared" si="8"/>
        <v>0.4753787878787879</v>
      </c>
      <c r="E55" s="4">
        <f t="shared" si="9"/>
        <v>0.52083333333333337</v>
      </c>
      <c r="F55" s="4">
        <f t="shared" si="9"/>
        <v>0.52083333333333337</v>
      </c>
      <c r="G55" s="4">
        <f t="shared" si="9"/>
        <v>0.52083333333333337</v>
      </c>
      <c r="H55" s="4">
        <f t="shared" si="9"/>
        <v>0.52083333333333337</v>
      </c>
      <c r="I55" s="4">
        <f t="shared" si="9"/>
        <v>0.52083333333333337</v>
      </c>
      <c r="J55" s="2"/>
      <c r="K55" s="2">
        <f t="shared" si="10"/>
        <v>528</v>
      </c>
      <c r="L55" s="2">
        <f t="shared" si="10"/>
        <v>251</v>
      </c>
      <c r="M55" s="2">
        <f t="shared" si="10"/>
        <v>275</v>
      </c>
      <c r="N55" s="2">
        <f t="shared" si="10"/>
        <v>275</v>
      </c>
      <c r="O55" s="2">
        <f t="shared" si="10"/>
        <v>275</v>
      </c>
      <c r="P55" s="2">
        <f t="shared" si="10"/>
        <v>275</v>
      </c>
      <c r="Q55" s="2">
        <f t="shared" si="10"/>
        <v>275</v>
      </c>
      <c r="R55" s="5">
        <f t="shared" si="11"/>
        <v>0.5649805447470817</v>
      </c>
    </row>
    <row r="56" spans="2:18" ht="20.25" thickTop="1" thickBot="1">
      <c r="B56" s="2" t="s">
        <v>37</v>
      </c>
      <c r="C56" s="3">
        <v>44166</v>
      </c>
      <c r="D56" s="4">
        <f t="shared" si="8"/>
        <v>0.28210526315789475</v>
      </c>
      <c r="E56" s="4">
        <f t="shared" si="9"/>
        <v>0.28210526315789475</v>
      </c>
      <c r="F56" s="4">
        <f t="shared" si="9"/>
        <v>0.28210526315789475</v>
      </c>
      <c r="G56" s="4">
        <f t="shared" si="9"/>
        <v>0.28210526315789475</v>
      </c>
      <c r="H56" s="4">
        <f t="shared" si="9"/>
        <v>0.28210526315789475</v>
      </c>
      <c r="I56" s="4">
        <f t="shared" si="9"/>
        <v>0.28210526315789475</v>
      </c>
      <c r="J56" s="2"/>
      <c r="K56" s="2">
        <f t="shared" si="10"/>
        <v>475</v>
      </c>
      <c r="L56" s="2">
        <f t="shared" si="10"/>
        <v>134</v>
      </c>
      <c r="M56" s="2">
        <f t="shared" si="10"/>
        <v>134</v>
      </c>
      <c r="N56" s="2">
        <f t="shared" si="10"/>
        <v>134</v>
      </c>
      <c r="O56" s="2">
        <f t="shared" si="10"/>
        <v>134</v>
      </c>
      <c r="P56" s="2">
        <f t="shared" si="10"/>
        <v>134</v>
      </c>
      <c r="Q56" s="2">
        <f t="shared" si="10"/>
        <v>134</v>
      </c>
      <c r="R56" s="5">
        <f t="shared" si="11"/>
        <v>0.45866283249460821</v>
      </c>
    </row>
    <row r="57" spans="2:18" ht="51" thickTop="1" thickBot="1">
      <c r="B57" s="2" t="s">
        <v>0</v>
      </c>
      <c r="C57" s="3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2"/>
      <c r="K57" s="2" t="s">
        <v>8</v>
      </c>
      <c r="L57" s="2" t="s">
        <v>9</v>
      </c>
      <c r="M57" s="2" t="s">
        <v>10</v>
      </c>
      <c r="N57" s="2" t="s">
        <v>11</v>
      </c>
      <c r="O57" s="2" t="s">
        <v>12</v>
      </c>
      <c r="P57" s="2" t="s">
        <v>13</v>
      </c>
      <c r="Q57" s="2" t="s">
        <v>14</v>
      </c>
      <c r="R57" s="5">
        <f>SUM(M44:M57)/SUM(K44:K57)</f>
        <v>0.52874172185430468</v>
      </c>
    </row>
    <row r="58" spans="2:18" ht="20.25" thickTop="1" thickBot="1">
      <c r="B58" s="2" t="s">
        <v>15</v>
      </c>
      <c r="C58" s="3">
        <v>43862</v>
      </c>
      <c r="D58" s="4">
        <v>0.57709999999999995</v>
      </c>
      <c r="E58" s="4">
        <v>0.77270000000000005</v>
      </c>
      <c r="F58" s="4">
        <v>0.83</v>
      </c>
      <c r="G58" s="4">
        <v>0.86360000000000003</v>
      </c>
      <c r="H58" s="4">
        <v>0.88139999999999996</v>
      </c>
      <c r="I58" s="4">
        <v>0.89129999999999998</v>
      </c>
      <c r="J58" s="2"/>
      <c r="K58" s="2">
        <v>506</v>
      </c>
      <c r="L58" s="2">
        <v>292</v>
      </c>
      <c r="M58" s="2">
        <v>391</v>
      </c>
      <c r="N58" s="2">
        <v>420</v>
      </c>
      <c r="O58" s="2">
        <v>437</v>
      </c>
      <c r="P58" s="2">
        <v>446</v>
      </c>
      <c r="Q58" s="2">
        <v>451</v>
      </c>
      <c r="R58" s="5">
        <f>SUM(M58:M58)/SUM(K58:K58)</f>
        <v>0.77272727272727271</v>
      </c>
    </row>
    <row r="59" spans="2:18" ht="20.25" thickTop="1" thickBot="1">
      <c r="B59" s="2" t="s">
        <v>15</v>
      </c>
      <c r="C59" s="3">
        <v>43891</v>
      </c>
      <c r="D59" s="4">
        <v>0.70579999999999998</v>
      </c>
      <c r="E59" s="4">
        <v>0.80720000000000003</v>
      </c>
      <c r="F59" s="4">
        <v>0.86480000000000001</v>
      </c>
      <c r="G59" s="4">
        <v>0.90259999999999996</v>
      </c>
      <c r="H59" s="4">
        <v>0.91849999999999998</v>
      </c>
      <c r="I59" s="4">
        <v>0.93640000000000001</v>
      </c>
      <c r="J59" s="2"/>
      <c r="K59" s="2">
        <v>503</v>
      </c>
      <c r="L59" s="2">
        <v>355</v>
      </c>
      <c r="M59" s="2">
        <v>406</v>
      </c>
      <c r="N59" s="2">
        <v>435</v>
      </c>
      <c r="O59" s="2">
        <v>454</v>
      </c>
      <c r="P59" s="2">
        <v>462</v>
      </c>
      <c r="Q59" s="2">
        <v>471</v>
      </c>
      <c r="R59" s="5">
        <f>SUM(M58:M59)/SUM(K58:K59)</f>
        <v>0.78989098116947476</v>
      </c>
    </row>
    <row r="60" spans="2:18" ht="20.25" thickTop="1" thickBot="1">
      <c r="B60" s="2" t="s">
        <v>15</v>
      </c>
      <c r="C60" s="3">
        <v>43922</v>
      </c>
      <c r="D60" s="4">
        <v>0.59719999999999995</v>
      </c>
      <c r="E60" s="4">
        <v>0.77349999999999997</v>
      </c>
      <c r="F60" s="4">
        <v>0.84970000000000001</v>
      </c>
      <c r="G60" s="4">
        <v>0.88180000000000003</v>
      </c>
      <c r="H60" s="4">
        <v>0.90180000000000005</v>
      </c>
      <c r="I60" s="4">
        <v>0.91779999999999995</v>
      </c>
      <c r="J60" s="2"/>
      <c r="K60" s="2">
        <v>499</v>
      </c>
      <c r="L60" s="2">
        <v>298</v>
      </c>
      <c r="M60" s="2">
        <v>386</v>
      </c>
      <c r="N60" s="2">
        <v>424</v>
      </c>
      <c r="O60" s="2">
        <v>440</v>
      </c>
      <c r="P60" s="2">
        <v>450</v>
      </c>
      <c r="Q60" s="2">
        <v>458</v>
      </c>
      <c r="R60" s="5">
        <f t="shared" ref="R60:R68" si="12">SUM(M58:M60)/SUM(K58:K60)</f>
        <v>0.78448275862068961</v>
      </c>
    </row>
    <row r="61" spans="2:18" ht="20.25" thickTop="1" thickBot="1">
      <c r="B61" s="2" t="s">
        <v>15</v>
      </c>
      <c r="C61" s="3">
        <v>43952</v>
      </c>
      <c r="D61" s="4">
        <v>0.61750000000000005</v>
      </c>
      <c r="E61" s="4">
        <v>0.82069999999999999</v>
      </c>
      <c r="F61" s="4">
        <v>0.87849999999999995</v>
      </c>
      <c r="G61" s="4">
        <v>0.9143</v>
      </c>
      <c r="H61" s="4">
        <v>0.92630000000000001</v>
      </c>
      <c r="I61" s="4">
        <v>0.93820000000000003</v>
      </c>
      <c r="J61" s="2"/>
      <c r="K61" s="2">
        <v>502</v>
      </c>
      <c r="L61" s="2">
        <v>310</v>
      </c>
      <c r="M61" s="2">
        <v>412</v>
      </c>
      <c r="N61" s="2">
        <v>441</v>
      </c>
      <c r="O61" s="2">
        <v>459</v>
      </c>
      <c r="P61" s="2">
        <v>465</v>
      </c>
      <c r="Q61" s="2">
        <v>471</v>
      </c>
      <c r="R61" s="5">
        <f t="shared" si="12"/>
        <v>0.80053191489361697</v>
      </c>
    </row>
    <row r="62" spans="2:18" ht="20.25" thickTop="1" thickBot="1">
      <c r="B62" s="2" t="s">
        <v>15</v>
      </c>
      <c r="C62" s="3">
        <v>43983</v>
      </c>
      <c r="D62" s="4">
        <v>0.69820000000000004</v>
      </c>
      <c r="E62" s="4">
        <v>0.83899999999999997</v>
      </c>
      <c r="F62" s="4">
        <v>0.89539999999999997</v>
      </c>
      <c r="G62" s="4">
        <v>0.92349999999999999</v>
      </c>
      <c r="H62" s="4">
        <v>0.94159999999999999</v>
      </c>
      <c r="I62" s="4">
        <v>0.95369999999999999</v>
      </c>
      <c r="J62" s="2"/>
      <c r="K62" s="2">
        <v>497</v>
      </c>
      <c r="L62" s="2">
        <v>347</v>
      </c>
      <c r="M62" s="2">
        <v>417</v>
      </c>
      <c r="N62" s="2">
        <v>445</v>
      </c>
      <c r="O62" s="2">
        <v>459</v>
      </c>
      <c r="P62" s="2">
        <v>468</v>
      </c>
      <c r="Q62" s="2">
        <v>474</v>
      </c>
      <c r="R62" s="5">
        <f t="shared" si="12"/>
        <v>0.81108144192256337</v>
      </c>
    </row>
    <row r="63" spans="2:18" ht="20.25" thickTop="1" thickBot="1">
      <c r="B63" s="2" t="s">
        <v>15</v>
      </c>
      <c r="C63" s="3">
        <v>44013</v>
      </c>
      <c r="D63" s="4">
        <v>0.68340000000000001</v>
      </c>
      <c r="E63" s="4">
        <v>0.8196</v>
      </c>
      <c r="F63" s="4">
        <v>0.89580000000000004</v>
      </c>
      <c r="G63" s="4">
        <v>0.91379999999999995</v>
      </c>
      <c r="H63" s="4">
        <v>0.92589999999999995</v>
      </c>
      <c r="I63" s="4">
        <v>0.93389999999999995</v>
      </c>
      <c r="J63" s="2"/>
      <c r="K63" s="2">
        <v>499</v>
      </c>
      <c r="L63" s="2">
        <v>341</v>
      </c>
      <c r="M63" s="2">
        <v>409</v>
      </c>
      <c r="N63" s="2">
        <v>447</v>
      </c>
      <c r="O63" s="2">
        <v>456</v>
      </c>
      <c r="P63" s="2">
        <v>462</v>
      </c>
      <c r="Q63" s="2">
        <v>466</v>
      </c>
      <c r="R63" s="5">
        <f t="shared" si="12"/>
        <v>0.82643524699599469</v>
      </c>
    </row>
    <row r="64" spans="2:18" ht="20.25" thickTop="1" thickBot="1">
      <c r="B64" s="2" t="s">
        <v>15</v>
      </c>
      <c r="C64" s="3">
        <v>44044</v>
      </c>
      <c r="D64" s="4">
        <v>0.68410000000000004</v>
      </c>
      <c r="E64" s="4">
        <v>0.84099999999999997</v>
      </c>
      <c r="F64" s="4">
        <v>0.90949999999999998</v>
      </c>
      <c r="G64" s="4">
        <v>0.94159999999999999</v>
      </c>
      <c r="H64" s="4">
        <v>0.95169999999999999</v>
      </c>
      <c r="I64" s="4">
        <v>0.95169999999999999</v>
      </c>
      <c r="J64" s="2"/>
      <c r="K64" s="2">
        <v>497</v>
      </c>
      <c r="L64" s="2">
        <v>340</v>
      </c>
      <c r="M64" s="2">
        <v>418</v>
      </c>
      <c r="N64" s="2">
        <v>452</v>
      </c>
      <c r="O64" s="2">
        <v>468</v>
      </c>
      <c r="P64" s="2">
        <v>473</v>
      </c>
      <c r="Q64" s="2">
        <v>473</v>
      </c>
      <c r="R64" s="5">
        <f t="shared" si="12"/>
        <v>0.83322170127260553</v>
      </c>
    </row>
    <row r="65" spans="2:18" ht="20.25" thickTop="1" thickBot="1">
      <c r="B65" s="2" t="s">
        <v>15</v>
      </c>
      <c r="C65" s="3">
        <v>44075</v>
      </c>
      <c r="D65" s="4">
        <v>0.65010000000000001</v>
      </c>
      <c r="E65" s="4">
        <v>0.84689999999999999</v>
      </c>
      <c r="F65" s="4">
        <v>0.90849999999999997</v>
      </c>
      <c r="G65" s="4">
        <v>0.9304</v>
      </c>
      <c r="H65" s="4">
        <v>0.9304</v>
      </c>
      <c r="I65" s="4">
        <v>0.9304</v>
      </c>
      <c r="J65" s="2"/>
      <c r="K65" s="2">
        <v>503</v>
      </c>
      <c r="L65" s="2">
        <v>327</v>
      </c>
      <c r="M65" s="2">
        <v>426</v>
      </c>
      <c r="N65" s="2">
        <v>457</v>
      </c>
      <c r="O65" s="2">
        <v>468</v>
      </c>
      <c r="P65" s="2">
        <v>468</v>
      </c>
      <c r="Q65" s="2">
        <v>468</v>
      </c>
      <c r="R65" s="5">
        <f t="shared" si="12"/>
        <v>0.83589059372915275</v>
      </c>
    </row>
    <row r="66" spans="2:18" ht="20.25" thickTop="1" thickBot="1">
      <c r="B66" s="2" t="s">
        <v>15</v>
      </c>
      <c r="C66" s="3">
        <v>44105</v>
      </c>
      <c r="D66" s="4">
        <v>0.752</v>
      </c>
      <c r="E66" s="4">
        <v>0.89680000000000004</v>
      </c>
      <c r="F66" s="4">
        <v>0.92459999999999998</v>
      </c>
      <c r="G66" s="4">
        <v>0.92459999999999998</v>
      </c>
      <c r="H66" s="4">
        <v>0.92459999999999998</v>
      </c>
      <c r="I66" s="4">
        <v>0.92459999999999998</v>
      </c>
      <c r="J66" s="2"/>
      <c r="K66" s="2">
        <v>504</v>
      </c>
      <c r="L66" s="2">
        <v>379</v>
      </c>
      <c r="M66" s="2">
        <v>452</v>
      </c>
      <c r="N66" s="2">
        <v>466</v>
      </c>
      <c r="O66" s="2">
        <v>466</v>
      </c>
      <c r="P66" s="2">
        <v>466</v>
      </c>
      <c r="Q66" s="2">
        <v>466</v>
      </c>
      <c r="R66" s="5">
        <f t="shared" si="12"/>
        <v>0.86170212765957444</v>
      </c>
    </row>
    <row r="67" spans="2:18" ht="20.25" thickTop="1" thickBot="1">
      <c r="B67" s="2" t="s">
        <v>15</v>
      </c>
      <c r="C67" s="3">
        <v>44136</v>
      </c>
      <c r="D67" s="4">
        <v>0.7671</v>
      </c>
      <c r="E67" s="4">
        <v>0.85140000000000005</v>
      </c>
      <c r="F67" s="4">
        <v>0.85140000000000005</v>
      </c>
      <c r="G67" s="4">
        <v>0.85140000000000005</v>
      </c>
      <c r="H67" s="4">
        <v>0.85140000000000005</v>
      </c>
      <c r="I67" s="4">
        <v>0.85140000000000005</v>
      </c>
      <c r="J67" s="2"/>
      <c r="K67" s="2">
        <v>498</v>
      </c>
      <c r="L67" s="2">
        <v>382</v>
      </c>
      <c r="M67" s="2">
        <v>424</v>
      </c>
      <c r="N67" s="2">
        <v>424</v>
      </c>
      <c r="O67" s="2">
        <v>424</v>
      </c>
      <c r="P67" s="2">
        <v>424</v>
      </c>
      <c r="Q67" s="2">
        <v>424</v>
      </c>
      <c r="R67" s="5">
        <f t="shared" si="12"/>
        <v>0.8651162790697674</v>
      </c>
    </row>
    <row r="68" spans="2:18" ht="20.25" thickTop="1" thickBot="1">
      <c r="B68" s="2" t="s">
        <v>15</v>
      </c>
      <c r="C68" s="3">
        <v>44166</v>
      </c>
      <c r="D68" s="4">
        <v>0.65139999999999998</v>
      </c>
      <c r="E68" s="4">
        <v>0.65539999999999998</v>
      </c>
      <c r="F68" s="4">
        <v>0.65539999999999998</v>
      </c>
      <c r="G68" s="4">
        <v>0.65539999999999998</v>
      </c>
      <c r="H68" s="4">
        <v>0.65539999999999998</v>
      </c>
      <c r="I68" s="4">
        <v>0.65539999999999998</v>
      </c>
      <c r="J68" s="2"/>
      <c r="K68" s="2">
        <v>502</v>
      </c>
      <c r="L68" s="2">
        <v>327</v>
      </c>
      <c r="M68" s="2">
        <v>329</v>
      </c>
      <c r="N68" s="2">
        <v>329</v>
      </c>
      <c r="O68" s="2">
        <v>329</v>
      </c>
      <c r="P68" s="2">
        <v>329</v>
      </c>
      <c r="Q68" s="2">
        <v>329</v>
      </c>
      <c r="R68" s="5">
        <f t="shared" si="12"/>
        <v>0.80119680851063835</v>
      </c>
    </row>
    <row r="69" spans="2:18" ht="20.25" thickTop="1" thickBot="1">
      <c r="B69" s="2" t="s">
        <v>16</v>
      </c>
      <c r="C69" s="3">
        <v>43862</v>
      </c>
      <c r="D69" s="4">
        <v>0.51849999999999996</v>
      </c>
      <c r="E69" s="4">
        <v>0.59260000000000002</v>
      </c>
      <c r="F69" s="4">
        <v>0.63700000000000001</v>
      </c>
      <c r="G69" s="4">
        <v>0.66669999999999996</v>
      </c>
      <c r="H69" s="4">
        <v>0.67410000000000003</v>
      </c>
      <c r="I69" s="4">
        <v>0.68149999999999999</v>
      </c>
      <c r="J69" s="2"/>
      <c r="K69" s="2">
        <v>135</v>
      </c>
      <c r="L69" s="2">
        <v>70</v>
      </c>
      <c r="M69" s="2">
        <v>80</v>
      </c>
      <c r="N69" s="2">
        <v>86</v>
      </c>
      <c r="O69" s="2">
        <v>90</v>
      </c>
      <c r="P69" s="2">
        <v>91</v>
      </c>
      <c r="Q69" s="2">
        <v>92</v>
      </c>
      <c r="R69" s="5">
        <f>SUM(M69:M69)/SUM(K69:K69)</f>
        <v>0.59259259259259256</v>
      </c>
    </row>
    <row r="70" spans="2:18" ht="20.25" thickTop="1" thickBot="1">
      <c r="B70" s="2" t="s">
        <v>16</v>
      </c>
      <c r="C70" s="3">
        <v>43891</v>
      </c>
      <c r="D70" s="4">
        <v>0.52500000000000002</v>
      </c>
      <c r="E70" s="4">
        <v>0.63</v>
      </c>
      <c r="F70" s="4">
        <v>0.68</v>
      </c>
      <c r="G70" s="4">
        <v>0.70499999999999996</v>
      </c>
      <c r="H70" s="4">
        <v>0.73</v>
      </c>
      <c r="I70" s="4">
        <v>0.74</v>
      </c>
      <c r="J70" s="2"/>
      <c r="K70" s="2">
        <v>200</v>
      </c>
      <c r="L70" s="2">
        <v>105</v>
      </c>
      <c r="M70" s="2">
        <v>126</v>
      </c>
      <c r="N70" s="2">
        <v>136</v>
      </c>
      <c r="O70" s="2">
        <v>141</v>
      </c>
      <c r="P70" s="2">
        <v>146</v>
      </c>
      <c r="Q70" s="2">
        <v>148</v>
      </c>
      <c r="R70" s="5">
        <f>SUM(M69:M70)/SUM(K69:K70)</f>
        <v>0.61492537313432838</v>
      </c>
    </row>
    <row r="71" spans="2:18" ht="20.25" thickTop="1" thickBot="1">
      <c r="B71" s="2" t="s">
        <v>16</v>
      </c>
      <c r="C71" s="3">
        <v>43922</v>
      </c>
      <c r="D71" s="4">
        <v>0.45829999999999999</v>
      </c>
      <c r="E71" s="4">
        <v>0.60419999999999996</v>
      </c>
      <c r="F71" s="4">
        <v>0.67079999999999995</v>
      </c>
      <c r="G71" s="4">
        <v>0.69579999999999997</v>
      </c>
      <c r="H71" s="4">
        <v>0.70420000000000005</v>
      </c>
      <c r="I71" s="4">
        <v>0.7208</v>
      </c>
      <c r="J71" s="2"/>
      <c r="K71" s="2">
        <v>240</v>
      </c>
      <c r="L71" s="2">
        <v>110</v>
      </c>
      <c r="M71" s="2">
        <v>145</v>
      </c>
      <c r="N71" s="2">
        <v>161</v>
      </c>
      <c r="O71" s="2">
        <v>167</v>
      </c>
      <c r="P71" s="2">
        <v>169</v>
      </c>
      <c r="Q71" s="2">
        <v>173</v>
      </c>
      <c r="R71" s="5">
        <f t="shared" ref="R71:R79" si="13">SUM(M69:M71)/SUM(K69:K71)</f>
        <v>0.61043478260869566</v>
      </c>
    </row>
    <row r="72" spans="2:18" ht="20.25" thickTop="1" thickBot="1">
      <c r="B72" s="2" t="s">
        <v>16</v>
      </c>
      <c r="C72" s="3">
        <v>43952</v>
      </c>
      <c r="D72" s="4">
        <v>0.5272</v>
      </c>
      <c r="E72" s="4">
        <v>0.60870000000000002</v>
      </c>
      <c r="F72" s="4">
        <v>0.65759999999999996</v>
      </c>
      <c r="G72" s="4">
        <v>0.68479999999999996</v>
      </c>
      <c r="H72" s="4">
        <v>0.68479999999999996</v>
      </c>
      <c r="I72" s="4">
        <v>0.69569999999999999</v>
      </c>
      <c r="J72" s="2"/>
      <c r="K72" s="2">
        <v>184</v>
      </c>
      <c r="L72" s="2">
        <v>97</v>
      </c>
      <c r="M72" s="2">
        <v>112</v>
      </c>
      <c r="N72" s="2">
        <v>121</v>
      </c>
      <c r="O72" s="2">
        <v>126</v>
      </c>
      <c r="P72" s="2">
        <v>126</v>
      </c>
      <c r="Q72" s="2">
        <v>128</v>
      </c>
      <c r="R72" s="5">
        <f t="shared" si="13"/>
        <v>0.61378205128205132</v>
      </c>
    </row>
    <row r="73" spans="2:18" ht="20.25" thickTop="1" thickBot="1">
      <c r="B73" s="2" t="s">
        <v>16</v>
      </c>
      <c r="C73" s="3">
        <v>43983</v>
      </c>
      <c r="D73" s="4">
        <v>0.51700000000000002</v>
      </c>
      <c r="E73" s="4">
        <v>0.62260000000000004</v>
      </c>
      <c r="F73" s="4">
        <v>0.69810000000000005</v>
      </c>
      <c r="G73" s="4">
        <v>0.71699999999999997</v>
      </c>
      <c r="H73" s="4">
        <v>0.73209999999999997</v>
      </c>
      <c r="I73" s="4">
        <v>0.75849999999999995</v>
      </c>
      <c r="J73" s="2"/>
      <c r="K73" s="2">
        <v>265</v>
      </c>
      <c r="L73" s="2">
        <v>137</v>
      </c>
      <c r="M73" s="2">
        <v>165</v>
      </c>
      <c r="N73" s="2">
        <v>185</v>
      </c>
      <c r="O73" s="2">
        <v>190</v>
      </c>
      <c r="P73" s="2">
        <v>194</v>
      </c>
      <c r="Q73" s="2">
        <v>201</v>
      </c>
      <c r="R73" s="5">
        <f t="shared" si="13"/>
        <v>0.61248185776487662</v>
      </c>
    </row>
    <row r="74" spans="2:18" ht="20.25" thickTop="1" thickBot="1">
      <c r="B74" s="2" t="s">
        <v>16</v>
      </c>
      <c r="C74" s="3">
        <v>44013</v>
      </c>
      <c r="D74" s="4">
        <v>0.51959999999999995</v>
      </c>
      <c r="E74" s="4">
        <v>0.63700000000000001</v>
      </c>
      <c r="F74" s="4">
        <v>0.68679999999999997</v>
      </c>
      <c r="G74" s="4">
        <v>0.74019999999999997</v>
      </c>
      <c r="H74" s="4">
        <v>0.75090000000000001</v>
      </c>
      <c r="I74" s="4">
        <v>0.76160000000000005</v>
      </c>
      <c r="J74" s="2"/>
      <c r="K74" s="2">
        <v>281</v>
      </c>
      <c r="L74" s="2">
        <v>146</v>
      </c>
      <c r="M74" s="2">
        <v>179</v>
      </c>
      <c r="N74" s="2">
        <v>193</v>
      </c>
      <c r="O74" s="2">
        <v>208</v>
      </c>
      <c r="P74" s="2">
        <v>211</v>
      </c>
      <c r="Q74" s="2">
        <v>214</v>
      </c>
      <c r="R74" s="5">
        <f t="shared" si="13"/>
        <v>0.62465753424657533</v>
      </c>
    </row>
    <row r="75" spans="2:18" ht="20.25" thickTop="1" thickBot="1">
      <c r="B75" s="2" t="s">
        <v>16</v>
      </c>
      <c r="C75" s="3">
        <v>44044</v>
      </c>
      <c r="D75" s="4">
        <v>0.48809999999999998</v>
      </c>
      <c r="E75" s="4">
        <v>0.65080000000000005</v>
      </c>
      <c r="F75" s="4">
        <v>0.70509999999999995</v>
      </c>
      <c r="G75" s="4">
        <v>0.73560000000000003</v>
      </c>
      <c r="H75" s="4">
        <v>0.74919999999999998</v>
      </c>
      <c r="I75" s="4">
        <v>0.74919999999999998</v>
      </c>
      <c r="J75" s="2"/>
      <c r="K75" s="2">
        <v>295</v>
      </c>
      <c r="L75" s="2">
        <v>144</v>
      </c>
      <c r="M75" s="2">
        <v>192</v>
      </c>
      <c r="N75" s="2">
        <v>208</v>
      </c>
      <c r="O75" s="2">
        <v>217</v>
      </c>
      <c r="P75" s="2">
        <v>221</v>
      </c>
      <c r="Q75" s="2">
        <v>221</v>
      </c>
      <c r="R75" s="5">
        <f t="shared" si="13"/>
        <v>0.63733650416171228</v>
      </c>
    </row>
    <row r="76" spans="2:18" ht="20.25" thickTop="1" thickBot="1">
      <c r="B76" s="2" t="s">
        <v>16</v>
      </c>
      <c r="C76" s="3">
        <v>44075</v>
      </c>
      <c r="D76" s="4">
        <v>0.55100000000000005</v>
      </c>
      <c r="E76" s="4">
        <v>0.65610000000000002</v>
      </c>
      <c r="F76" s="4">
        <v>0.69750000000000001</v>
      </c>
      <c r="G76" s="4">
        <v>0.72609999999999997</v>
      </c>
      <c r="H76" s="4">
        <v>0.72609999999999997</v>
      </c>
      <c r="I76" s="4">
        <v>0.72609999999999997</v>
      </c>
      <c r="J76" s="2"/>
      <c r="K76" s="2">
        <v>314</v>
      </c>
      <c r="L76" s="2">
        <v>173</v>
      </c>
      <c r="M76" s="2">
        <v>206</v>
      </c>
      <c r="N76" s="2">
        <v>219</v>
      </c>
      <c r="O76" s="2">
        <v>228</v>
      </c>
      <c r="P76" s="2">
        <v>228</v>
      </c>
      <c r="Q76" s="2">
        <v>228</v>
      </c>
      <c r="R76" s="5">
        <f t="shared" si="13"/>
        <v>0.64831460674157304</v>
      </c>
    </row>
    <row r="77" spans="2:18" ht="20.25" thickTop="1" thickBot="1">
      <c r="B77" s="2" t="s">
        <v>16</v>
      </c>
      <c r="C77" s="3">
        <v>44105</v>
      </c>
      <c r="D77" s="4">
        <v>0.53069999999999995</v>
      </c>
      <c r="E77" s="4">
        <v>0.63109999999999999</v>
      </c>
      <c r="F77" s="4">
        <v>0.66020000000000001</v>
      </c>
      <c r="G77" s="4">
        <v>0.66020000000000001</v>
      </c>
      <c r="H77" s="4">
        <v>0.66020000000000001</v>
      </c>
      <c r="I77" s="4">
        <v>0.66020000000000001</v>
      </c>
      <c r="J77" s="2"/>
      <c r="K77" s="2">
        <v>309</v>
      </c>
      <c r="L77" s="2">
        <v>164</v>
      </c>
      <c r="M77" s="2">
        <v>195</v>
      </c>
      <c r="N77" s="2">
        <v>204</v>
      </c>
      <c r="O77" s="2">
        <v>204</v>
      </c>
      <c r="P77" s="2">
        <v>204</v>
      </c>
      <c r="Q77" s="2">
        <v>204</v>
      </c>
      <c r="R77" s="5">
        <f t="shared" si="13"/>
        <v>0.64596949891067534</v>
      </c>
    </row>
    <row r="78" spans="2:18" ht="20.25" thickTop="1" thickBot="1">
      <c r="B78" s="2" t="s">
        <v>16</v>
      </c>
      <c r="C78" s="3">
        <v>44136</v>
      </c>
      <c r="D78" s="4">
        <v>0.55730000000000002</v>
      </c>
      <c r="E78" s="4">
        <v>0.60670000000000002</v>
      </c>
      <c r="F78" s="4">
        <v>0.60670000000000002</v>
      </c>
      <c r="G78" s="4">
        <v>0.60670000000000002</v>
      </c>
      <c r="H78" s="4">
        <v>0.60670000000000002</v>
      </c>
      <c r="I78" s="4">
        <v>0.60670000000000002</v>
      </c>
      <c r="J78" s="2"/>
      <c r="K78" s="2">
        <v>445</v>
      </c>
      <c r="L78" s="2">
        <v>248</v>
      </c>
      <c r="M78" s="2">
        <v>270</v>
      </c>
      <c r="N78" s="2">
        <v>270</v>
      </c>
      <c r="O78" s="2">
        <v>270</v>
      </c>
      <c r="P78" s="2">
        <v>270</v>
      </c>
      <c r="Q78" s="2">
        <v>270</v>
      </c>
      <c r="R78" s="5">
        <f t="shared" si="13"/>
        <v>0.62827715355805247</v>
      </c>
    </row>
    <row r="79" spans="2:18" ht="20.25" thickTop="1" thickBot="1">
      <c r="B79" s="2" t="s">
        <v>16</v>
      </c>
      <c r="C79" s="3">
        <v>44166</v>
      </c>
      <c r="D79" s="4">
        <v>0.36230000000000001</v>
      </c>
      <c r="E79" s="4">
        <v>0.36480000000000001</v>
      </c>
      <c r="F79" s="4">
        <v>0.36480000000000001</v>
      </c>
      <c r="G79" s="4">
        <v>0.36480000000000001</v>
      </c>
      <c r="H79" s="4">
        <v>0.36480000000000001</v>
      </c>
      <c r="I79" s="4">
        <v>0.36480000000000001</v>
      </c>
      <c r="J79" s="2"/>
      <c r="K79" s="2">
        <v>403</v>
      </c>
      <c r="L79" s="2">
        <v>146</v>
      </c>
      <c r="M79" s="2">
        <v>147</v>
      </c>
      <c r="N79" s="2">
        <v>147</v>
      </c>
      <c r="O79" s="2">
        <v>147</v>
      </c>
      <c r="P79" s="2">
        <v>147</v>
      </c>
      <c r="Q79" s="2">
        <v>147</v>
      </c>
      <c r="R79" s="5">
        <f t="shared" si="13"/>
        <v>0.52895419187554016</v>
      </c>
    </row>
    <row r="80" spans="2:18" ht="20.25" thickTop="1" thickBot="1">
      <c r="B80" s="2" t="s">
        <v>17</v>
      </c>
      <c r="C80" s="3">
        <v>43862</v>
      </c>
      <c r="D80" s="4">
        <v>0.85709999999999997</v>
      </c>
      <c r="E80" s="4">
        <v>0.89290000000000003</v>
      </c>
      <c r="F80" s="4">
        <v>0.92859999999999998</v>
      </c>
      <c r="G80" s="4">
        <v>1</v>
      </c>
      <c r="H80" s="4">
        <v>1</v>
      </c>
      <c r="I80" s="4">
        <v>1</v>
      </c>
      <c r="J80" s="2"/>
      <c r="K80" s="2">
        <v>28</v>
      </c>
      <c r="L80" s="2">
        <v>24</v>
      </c>
      <c r="M80" s="2">
        <v>25</v>
      </c>
      <c r="N80" s="2">
        <v>26</v>
      </c>
      <c r="O80" s="2">
        <v>28</v>
      </c>
      <c r="P80" s="2">
        <v>28</v>
      </c>
      <c r="Q80" s="2">
        <v>28</v>
      </c>
      <c r="R80" s="5">
        <f>SUM(M80:M80)/SUM(K80:K80)</f>
        <v>0.8928571428571429</v>
      </c>
    </row>
    <row r="81" spans="2:18" ht="20.25" thickTop="1" thickBot="1">
      <c r="B81" s="2" t="s">
        <v>17</v>
      </c>
      <c r="C81" s="3">
        <v>43891</v>
      </c>
      <c r="D81" s="4">
        <v>0.6341</v>
      </c>
      <c r="E81" s="4">
        <v>0.73170000000000002</v>
      </c>
      <c r="F81" s="4">
        <v>0.75609999999999999</v>
      </c>
      <c r="G81" s="4">
        <v>0.80489999999999995</v>
      </c>
      <c r="H81" s="4">
        <v>0.82930000000000004</v>
      </c>
      <c r="I81" s="4">
        <v>0.82930000000000004</v>
      </c>
      <c r="J81" s="2"/>
      <c r="K81" s="2">
        <v>41</v>
      </c>
      <c r="L81" s="2">
        <v>26</v>
      </c>
      <c r="M81" s="2">
        <v>30</v>
      </c>
      <c r="N81" s="2">
        <v>31</v>
      </c>
      <c r="O81" s="2">
        <v>33</v>
      </c>
      <c r="P81" s="2">
        <v>34</v>
      </c>
      <c r="Q81" s="2">
        <v>34</v>
      </c>
      <c r="R81" s="5">
        <f>SUM(M80:M81)/SUM(K80:K81)</f>
        <v>0.79710144927536231</v>
      </c>
    </row>
    <row r="82" spans="2:18" ht="20.25" thickTop="1" thickBot="1">
      <c r="B82" s="2" t="s">
        <v>17</v>
      </c>
      <c r="C82" s="3">
        <v>43922</v>
      </c>
      <c r="D82" s="4">
        <v>0.42220000000000002</v>
      </c>
      <c r="E82" s="4">
        <v>0.6</v>
      </c>
      <c r="F82" s="4">
        <v>0.64439999999999997</v>
      </c>
      <c r="G82" s="4">
        <v>0.66669999999999996</v>
      </c>
      <c r="H82" s="4">
        <v>0.68889999999999996</v>
      </c>
      <c r="I82" s="4">
        <v>0.71109999999999995</v>
      </c>
      <c r="J82" s="2"/>
      <c r="K82" s="2">
        <v>45</v>
      </c>
      <c r="L82" s="2">
        <v>19</v>
      </c>
      <c r="M82" s="2">
        <v>27</v>
      </c>
      <c r="N82" s="2">
        <v>29</v>
      </c>
      <c r="O82" s="2">
        <v>30</v>
      </c>
      <c r="P82" s="2">
        <v>31</v>
      </c>
      <c r="Q82" s="2">
        <v>32</v>
      </c>
      <c r="R82" s="5">
        <f t="shared" ref="R82:R90" si="14">SUM(M80:M82)/SUM(K80:K82)</f>
        <v>0.7192982456140351</v>
      </c>
    </row>
    <row r="83" spans="2:18" ht="20.25" thickTop="1" thickBot="1">
      <c r="B83" s="2" t="s">
        <v>17</v>
      </c>
      <c r="C83" s="3">
        <v>43952</v>
      </c>
      <c r="D83" s="4">
        <v>0.47060000000000002</v>
      </c>
      <c r="E83" s="4">
        <v>0.54900000000000004</v>
      </c>
      <c r="F83" s="4">
        <v>0.60780000000000001</v>
      </c>
      <c r="G83" s="4">
        <v>0.66669999999999996</v>
      </c>
      <c r="H83" s="4">
        <v>0.68630000000000002</v>
      </c>
      <c r="I83" s="4">
        <v>0.72550000000000003</v>
      </c>
      <c r="J83" s="2"/>
      <c r="K83" s="2">
        <v>51</v>
      </c>
      <c r="L83" s="2">
        <v>24</v>
      </c>
      <c r="M83" s="2">
        <v>28</v>
      </c>
      <c r="N83" s="2">
        <v>31</v>
      </c>
      <c r="O83" s="2">
        <v>34</v>
      </c>
      <c r="P83" s="2">
        <v>35</v>
      </c>
      <c r="Q83" s="2">
        <v>37</v>
      </c>
      <c r="R83" s="5">
        <f t="shared" si="14"/>
        <v>0.62043795620437958</v>
      </c>
    </row>
    <row r="84" spans="2:18" ht="20.25" thickTop="1" thickBot="1">
      <c r="B84" s="2" t="s">
        <v>17</v>
      </c>
      <c r="C84" s="3">
        <v>43983</v>
      </c>
      <c r="D84" s="4">
        <v>0.58330000000000004</v>
      </c>
      <c r="E84" s="4">
        <v>0.66669999999999996</v>
      </c>
      <c r="F84" s="4">
        <v>0.75</v>
      </c>
      <c r="G84" s="4">
        <v>0.75</v>
      </c>
      <c r="H84" s="4">
        <v>0.8125</v>
      </c>
      <c r="I84" s="4">
        <v>0.8125</v>
      </c>
      <c r="J84" s="2"/>
      <c r="K84" s="2">
        <v>48</v>
      </c>
      <c r="L84" s="2">
        <v>28</v>
      </c>
      <c r="M84" s="2">
        <v>32</v>
      </c>
      <c r="N84" s="2">
        <v>36</v>
      </c>
      <c r="O84" s="2">
        <v>36</v>
      </c>
      <c r="P84" s="2">
        <v>39</v>
      </c>
      <c r="Q84" s="2">
        <v>39</v>
      </c>
      <c r="R84" s="5">
        <f t="shared" si="14"/>
        <v>0.60416666666666663</v>
      </c>
    </row>
    <row r="85" spans="2:18" ht="20.25" thickTop="1" thickBot="1">
      <c r="B85" s="2" t="s">
        <v>17</v>
      </c>
      <c r="C85" s="3">
        <v>44013</v>
      </c>
      <c r="D85" s="4">
        <v>0.58179999999999998</v>
      </c>
      <c r="E85" s="4">
        <v>0.74550000000000005</v>
      </c>
      <c r="F85" s="4">
        <v>0.78180000000000005</v>
      </c>
      <c r="G85" s="4">
        <v>0.78180000000000005</v>
      </c>
      <c r="H85" s="4">
        <v>0.81820000000000004</v>
      </c>
      <c r="I85" s="4">
        <v>0.81820000000000004</v>
      </c>
      <c r="J85" s="2"/>
      <c r="K85" s="2">
        <v>55</v>
      </c>
      <c r="L85" s="2">
        <v>32</v>
      </c>
      <c r="M85" s="2">
        <v>41</v>
      </c>
      <c r="N85" s="2">
        <v>43</v>
      </c>
      <c r="O85" s="2">
        <v>43</v>
      </c>
      <c r="P85" s="2">
        <v>45</v>
      </c>
      <c r="Q85" s="2">
        <v>45</v>
      </c>
      <c r="R85" s="5">
        <f t="shared" si="14"/>
        <v>0.6558441558441559</v>
      </c>
    </row>
    <row r="86" spans="2:18" ht="20.25" thickTop="1" thickBot="1">
      <c r="B86" s="2" t="s">
        <v>17</v>
      </c>
      <c r="C86" s="3">
        <v>44044</v>
      </c>
      <c r="D86" s="4">
        <v>0.46510000000000001</v>
      </c>
      <c r="E86" s="4">
        <v>0.60470000000000002</v>
      </c>
      <c r="F86" s="4">
        <v>0.69769999999999999</v>
      </c>
      <c r="G86" s="4">
        <v>0.69769999999999999</v>
      </c>
      <c r="H86" s="4">
        <v>0.69769999999999999</v>
      </c>
      <c r="I86" s="4">
        <v>0.69769999999999999</v>
      </c>
      <c r="J86" s="2"/>
      <c r="K86" s="2">
        <v>43</v>
      </c>
      <c r="L86" s="2">
        <v>20</v>
      </c>
      <c r="M86" s="2">
        <v>26</v>
      </c>
      <c r="N86" s="2">
        <v>30</v>
      </c>
      <c r="O86" s="2">
        <v>30</v>
      </c>
      <c r="P86" s="2">
        <v>30</v>
      </c>
      <c r="Q86" s="2">
        <v>30</v>
      </c>
      <c r="R86" s="5">
        <f t="shared" si="14"/>
        <v>0.67808219178082196</v>
      </c>
    </row>
    <row r="87" spans="2:18" ht="20.25" thickTop="1" thickBot="1">
      <c r="B87" s="2" t="s">
        <v>17</v>
      </c>
      <c r="C87" s="3">
        <v>44075</v>
      </c>
      <c r="D87" s="4">
        <v>0.4894</v>
      </c>
      <c r="E87" s="4">
        <v>0.63829999999999998</v>
      </c>
      <c r="F87" s="4">
        <v>0.65959999999999996</v>
      </c>
      <c r="G87" s="4">
        <v>0.65959999999999996</v>
      </c>
      <c r="H87" s="4">
        <v>0.65959999999999996</v>
      </c>
      <c r="I87" s="4">
        <v>0.65959999999999996</v>
      </c>
      <c r="J87" s="2"/>
      <c r="K87" s="2">
        <v>47</v>
      </c>
      <c r="L87" s="2">
        <v>23</v>
      </c>
      <c r="M87" s="2">
        <v>30</v>
      </c>
      <c r="N87" s="2">
        <v>31</v>
      </c>
      <c r="O87" s="2">
        <v>31</v>
      </c>
      <c r="P87" s="2">
        <v>31</v>
      </c>
      <c r="Q87" s="2">
        <v>31</v>
      </c>
      <c r="R87" s="5">
        <f t="shared" si="14"/>
        <v>0.66896551724137931</v>
      </c>
    </row>
    <row r="88" spans="2:18" ht="20.25" thickTop="1" thickBot="1">
      <c r="B88" s="2" t="s">
        <v>17</v>
      </c>
      <c r="C88" s="3">
        <v>44105</v>
      </c>
      <c r="D88" s="4">
        <v>0.58819999999999995</v>
      </c>
      <c r="E88" s="4">
        <v>0.70589999999999997</v>
      </c>
      <c r="F88" s="4">
        <v>0.79410000000000003</v>
      </c>
      <c r="G88" s="4">
        <v>0.79410000000000003</v>
      </c>
      <c r="H88" s="4">
        <v>0.79410000000000003</v>
      </c>
      <c r="I88" s="4">
        <v>0.79410000000000003</v>
      </c>
      <c r="J88" s="2"/>
      <c r="K88" s="2">
        <v>68</v>
      </c>
      <c r="L88" s="2">
        <v>40</v>
      </c>
      <c r="M88" s="2">
        <v>48</v>
      </c>
      <c r="N88" s="2">
        <v>54</v>
      </c>
      <c r="O88" s="2">
        <v>54</v>
      </c>
      <c r="P88" s="2">
        <v>54</v>
      </c>
      <c r="Q88" s="2">
        <v>54</v>
      </c>
      <c r="R88" s="5">
        <f t="shared" si="14"/>
        <v>0.65822784810126578</v>
      </c>
    </row>
    <row r="89" spans="2:18" ht="20.25" thickTop="1" thickBot="1">
      <c r="B89" s="2" t="s">
        <v>17</v>
      </c>
      <c r="C89" s="3">
        <v>44136</v>
      </c>
      <c r="D89" s="4">
        <v>0.52110000000000001</v>
      </c>
      <c r="E89" s="4">
        <v>0.63380000000000003</v>
      </c>
      <c r="F89" s="4">
        <v>0.63380000000000003</v>
      </c>
      <c r="G89" s="4">
        <v>0.63380000000000003</v>
      </c>
      <c r="H89" s="4">
        <v>0.63380000000000003</v>
      </c>
      <c r="I89" s="4">
        <v>0.63380000000000003</v>
      </c>
      <c r="J89" s="2"/>
      <c r="K89" s="2">
        <v>71</v>
      </c>
      <c r="L89" s="2">
        <v>37</v>
      </c>
      <c r="M89" s="2">
        <v>45</v>
      </c>
      <c r="N89" s="2">
        <v>45</v>
      </c>
      <c r="O89" s="2">
        <v>45</v>
      </c>
      <c r="P89" s="2">
        <v>45</v>
      </c>
      <c r="Q89" s="2">
        <v>45</v>
      </c>
      <c r="R89" s="5">
        <f t="shared" si="14"/>
        <v>0.66129032258064513</v>
      </c>
    </row>
    <row r="90" spans="2:18" ht="20.25" thickTop="1" thickBot="1">
      <c r="B90" s="2" t="s">
        <v>17</v>
      </c>
      <c r="C90" s="3">
        <v>44166</v>
      </c>
      <c r="D90" s="4">
        <v>0.28810000000000002</v>
      </c>
      <c r="E90" s="4">
        <v>0.28810000000000002</v>
      </c>
      <c r="F90" s="4">
        <v>0.28810000000000002</v>
      </c>
      <c r="G90" s="4">
        <v>0.28810000000000002</v>
      </c>
      <c r="H90" s="4">
        <v>0.28810000000000002</v>
      </c>
      <c r="I90" s="4">
        <v>0.28810000000000002</v>
      </c>
      <c r="J90" s="2"/>
      <c r="K90" s="2">
        <v>59</v>
      </c>
      <c r="L90" s="2">
        <v>17</v>
      </c>
      <c r="M90" s="2">
        <v>17</v>
      </c>
      <c r="N90" s="2">
        <v>17</v>
      </c>
      <c r="O90" s="2">
        <v>17</v>
      </c>
      <c r="P90" s="2">
        <v>17</v>
      </c>
      <c r="Q90" s="2">
        <v>17</v>
      </c>
      <c r="R90" s="5">
        <f t="shared" si="14"/>
        <v>0.55555555555555558</v>
      </c>
    </row>
    <row r="91" spans="2:18" ht="20.25" thickTop="1" thickBot="1">
      <c r="B91" s="2" t="s">
        <v>18</v>
      </c>
      <c r="C91" s="3">
        <v>43862</v>
      </c>
      <c r="D91" s="4">
        <v>0.625</v>
      </c>
      <c r="E91" s="4">
        <v>0.625</v>
      </c>
      <c r="F91" s="4">
        <v>0.625</v>
      </c>
      <c r="G91" s="4">
        <v>0.625</v>
      </c>
      <c r="H91" s="4">
        <v>0.625</v>
      </c>
      <c r="I91" s="4">
        <v>0.625</v>
      </c>
      <c r="J91" s="2"/>
      <c r="K91" s="2">
        <v>8</v>
      </c>
      <c r="L91" s="2">
        <v>5</v>
      </c>
      <c r="M91" s="2">
        <v>5</v>
      </c>
      <c r="N91" s="2">
        <v>5</v>
      </c>
      <c r="O91" s="2">
        <v>5</v>
      </c>
      <c r="P91" s="2">
        <v>5</v>
      </c>
      <c r="Q91" s="2">
        <v>5</v>
      </c>
      <c r="R91" s="5">
        <f>SUM(M91:M91)/SUM(K91:K91)</f>
        <v>0.625</v>
      </c>
    </row>
    <row r="92" spans="2:18" ht="20.25" thickTop="1" thickBot="1">
      <c r="B92" s="2" t="s">
        <v>18</v>
      </c>
      <c r="C92" s="3">
        <v>43891</v>
      </c>
      <c r="D92" s="4">
        <v>0.35709999999999997</v>
      </c>
      <c r="E92" s="4">
        <v>0.42859999999999998</v>
      </c>
      <c r="F92" s="4">
        <v>0.42859999999999998</v>
      </c>
      <c r="G92" s="4">
        <v>0.42859999999999998</v>
      </c>
      <c r="H92" s="4">
        <v>0.42859999999999998</v>
      </c>
      <c r="I92" s="4">
        <v>0.42859999999999998</v>
      </c>
      <c r="J92" s="2"/>
      <c r="K92" s="2">
        <v>14</v>
      </c>
      <c r="L92" s="2">
        <v>5</v>
      </c>
      <c r="M92" s="2">
        <v>6</v>
      </c>
      <c r="N92" s="2">
        <v>6</v>
      </c>
      <c r="O92" s="2">
        <v>6</v>
      </c>
      <c r="P92" s="2">
        <v>6</v>
      </c>
      <c r="Q92" s="2">
        <v>6</v>
      </c>
      <c r="R92" s="5">
        <f>SUM(M91:M92)/SUM(K91:K92)</f>
        <v>0.5</v>
      </c>
    </row>
    <row r="93" spans="2:18" ht="20.25" thickTop="1" thickBot="1">
      <c r="B93" s="2" t="s">
        <v>18</v>
      </c>
      <c r="C93" s="3">
        <v>43922</v>
      </c>
      <c r="D93" s="4">
        <v>0.42859999999999998</v>
      </c>
      <c r="E93" s="4">
        <v>0.5</v>
      </c>
      <c r="F93" s="4">
        <v>0.57140000000000002</v>
      </c>
      <c r="G93" s="4">
        <v>0.64290000000000003</v>
      </c>
      <c r="H93" s="4">
        <v>0.64290000000000003</v>
      </c>
      <c r="I93" s="4">
        <v>0.64290000000000003</v>
      </c>
      <c r="J93" s="2"/>
      <c r="K93" s="2">
        <v>14</v>
      </c>
      <c r="L93" s="2">
        <v>6</v>
      </c>
      <c r="M93" s="2">
        <v>7</v>
      </c>
      <c r="N93" s="2">
        <v>8</v>
      </c>
      <c r="O93" s="2">
        <v>9</v>
      </c>
      <c r="P93" s="2">
        <v>9</v>
      </c>
      <c r="Q93" s="2">
        <v>9</v>
      </c>
      <c r="R93" s="5">
        <f t="shared" ref="R93:R101" si="15">SUM(M91:M93)/SUM(K91:K93)</f>
        <v>0.5</v>
      </c>
    </row>
    <row r="94" spans="2:18" ht="20.25" thickTop="1" thickBot="1">
      <c r="B94" s="2" t="s">
        <v>18</v>
      </c>
      <c r="C94" s="3">
        <v>43952</v>
      </c>
      <c r="D94" s="4">
        <v>0.63639999999999997</v>
      </c>
      <c r="E94" s="4">
        <v>0.72729999999999995</v>
      </c>
      <c r="F94" s="4">
        <v>0.72729999999999995</v>
      </c>
      <c r="G94" s="4">
        <v>0.90910000000000002</v>
      </c>
      <c r="H94" s="4">
        <v>0.90910000000000002</v>
      </c>
      <c r="I94" s="4">
        <v>0.90910000000000002</v>
      </c>
      <c r="J94" s="2"/>
      <c r="K94" s="2">
        <v>11</v>
      </c>
      <c r="L94" s="2">
        <v>7</v>
      </c>
      <c r="M94" s="2">
        <v>8</v>
      </c>
      <c r="N94" s="2">
        <v>8</v>
      </c>
      <c r="O94" s="2">
        <v>10</v>
      </c>
      <c r="P94" s="2">
        <v>10</v>
      </c>
      <c r="Q94" s="2">
        <v>10</v>
      </c>
      <c r="R94" s="5">
        <f t="shared" si="15"/>
        <v>0.53846153846153844</v>
      </c>
    </row>
    <row r="95" spans="2:18" ht="20.25" thickTop="1" thickBot="1">
      <c r="B95" s="2" t="s">
        <v>18</v>
      </c>
      <c r="C95" s="3">
        <v>43983</v>
      </c>
      <c r="D95" s="4">
        <v>0.375</v>
      </c>
      <c r="E95" s="4">
        <v>0.625</v>
      </c>
      <c r="F95" s="4">
        <v>0.625</v>
      </c>
      <c r="G95" s="4">
        <v>0.6875</v>
      </c>
      <c r="H95" s="4">
        <v>0.6875</v>
      </c>
      <c r="I95" s="4">
        <v>0.6875</v>
      </c>
      <c r="J95" s="2"/>
      <c r="K95" s="2">
        <v>16</v>
      </c>
      <c r="L95" s="2">
        <v>6</v>
      </c>
      <c r="M95" s="2">
        <v>10</v>
      </c>
      <c r="N95" s="2">
        <v>10</v>
      </c>
      <c r="O95" s="2">
        <v>11</v>
      </c>
      <c r="P95" s="2">
        <v>11</v>
      </c>
      <c r="Q95" s="2">
        <v>11</v>
      </c>
      <c r="R95" s="5">
        <f t="shared" si="15"/>
        <v>0.6097560975609756</v>
      </c>
    </row>
    <row r="96" spans="2:18" ht="20.25" thickTop="1" thickBot="1">
      <c r="B96" s="2" t="s">
        <v>18</v>
      </c>
      <c r="C96" s="3">
        <v>44013</v>
      </c>
      <c r="D96" s="4">
        <v>0.375</v>
      </c>
      <c r="E96" s="4">
        <v>0.5</v>
      </c>
      <c r="F96" s="4">
        <v>0.5</v>
      </c>
      <c r="G96" s="4">
        <v>0.5</v>
      </c>
      <c r="H96" s="4">
        <v>0.5</v>
      </c>
      <c r="I96" s="4">
        <v>0.5</v>
      </c>
      <c r="J96" s="2"/>
      <c r="K96" s="2">
        <v>8</v>
      </c>
      <c r="L96" s="2">
        <v>3</v>
      </c>
      <c r="M96" s="2">
        <v>4</v>
      </c>
      <c r="N96" s="2">
        <v>4</v>
      </c>
      <c r="O96" s="2">
        <v>4</v>
      </c>
      <c r="P96" s="2">
        <v>4</v>
      </c>
      <c r="Q96" s="2">
        <v>4</v>
      </c>
      <c r="R96" s="5">
        <f t="shared" si="15"/>
        <v>0.62857142857142856</v>
      </c>
    </row>
    <row r="97" spans="2:18" ht="20.25" thickTop="1" thickBot="1">
      <c r="B97" s="2" t="s">
        <v>18</v>
      </c>
      <c r="C97" s="3">
        <v>44044</v>
      </c>
      <c r="D97" s="4">
        <v>0.25</v>
      </c>
      <c r="E97" s="4">
        <v>0.5</v>
      </c>
      <c r="F97" s="4">
        <v>0.75</v>
      </c>
      <c r="G97" s="4">
        <v>0.75</v>
      </c>
      <c r="H97" s="4">
        <v>0.75</v>
      </c>
      <c r="I97" s="4">
        <v>0.75</v>
      </c>
      <c r="J97" s="2"/>
      <c r="K97" s="2">
        <v>8</v>
      </c>
      <c r="L97" s="2">
        <v>2</v>
      </c>
      <c r="M97" s="2">
        <v>4</v>
      </c>
      <c r="N97" s="2">
        <v>6</v>
      </c>
      <c r="O97" s="2">
        <v>6</v>
      </c>
      <c r="P97" s="2">
        <v>6</v>
      </c>
      <c r="Q97" s="2">
        <v>6</v>
      </c>
      <c r="R97" s="5">
        <f t="shared" si="15"/>
        <v>0.5625</v>
      </c>
    </row>
    <row r="98" spans="2:18" ht="20.25" thickTop="1" thickBot="1">
      <c r="B98" s="2" t="s">
        <v>18</v>
      </c>
      <c r="C98" s="3">
        <v>44075</v>
      </c>
      <c r="D98" s="4">
        <v>0.5</v>
      </c>
      <c r="E98" s="4">
        <v>0.75</v>
      </c>
      <c r="F98" s="4">
        <v>0.75</v>
      </c>
      <c r="G98" s="4">
        <v>0.75</v>
      </c>
      <c r="H98" s="4">
        <v>0.75</v>
      </c>
      <c r="I98" s="4">
        <v>0.75</v>
      </c>
      <c r="J98" s="2"/>
      <c r="K98" s="2">
        <v>8</v>
      </c>
      <c r="L98" s="2">
        <v>4</v>
      </c>
      <c r="M98" s="2">
        <v>6</v>
      </c>
      <c r="N98" s="2">
        <v>6</v>
      </c>
      <c r="O98" s="2">
        <v>6</v>
      </c>
      <c r="P98" s="2">
        <v>6</v>
      </c>
      <c r="Q98" s="2">
        <v>6</v>
      </c>
      <c r="R98" s="5">
        <f t="shared" si="15"/>
        <v>0.58333333333333337</v>
      </c>
    </row>
    <row r="99" spans="2:18" ht="20.25" thickTop="1" thickBot="1">
      <c r="B99" s="2" t="s">
        <v>18</v>
      </c>
      <c r="C99" s="3">
        <v>44105</v>
      </c>
      <c r="D99" s="4">
        <v>0.63639999999999997</v>
      </c>
      <c r="E99" s="4">
        <v>0.72729999999999995</v>
      </c>
      <c r="F99" s="4">
        <v>0.72729999999999995</v>
      </c>
      <c r="G99" s="4">
        <v>0.72729999999999995</v>
      </c>
      <c r="H99" s="4">
        <v>0.72729999999999995</v>
      </c>
      <c r="I99" s="4">
        <v>0.72729999999999995</v>
      </c>
      <c r="J99" s="2"/>
      <c r="K99" s="2">
        <v>11</v>
      </c>
      <c r="L99" s="2">
        <v>7</v>
      </c>
      <c r="M99" s="2">
        <v>8</v>
      </c>
      <c r="N99" s="2">
        <v>8</v>
      </c>
      <c r="O99" s="2">
        <v>8</v>
      </c>
      <c r="P99" s="2">
        <v>8</v>
      </c>
      <c r="Q99" s="2">
        <v>8</v>
      </c>
      <c r="R99" s="5">
        <f t="shared" si="15"/>
        <v>0.66666666666666663</v>
      </c>
    </row>
    <row r="100" spans="2:18" ht="20.25" thickTop="1" thickBot="1">
      <c r="B100" s="2" t="s">
        <v>18</v>
      </c>
      <c r="C100" s="3">
        <v>44136</v>
      </c>
      <c r="D100" s="4">
        <v>0.58330000000000004</v>
      </c>
      <c r="E100" s="4">
        <v>0.58330000000000004</v>
      </c>
      <c r="F100" s="4">
        <v>0.58330000000000004</v>
      </c>
      <c r="G100" s="4">
        <v>0.58330000000000004</v>
      </c>
      <c r="H100" s="4">
        <v>0.58330000000000004</v>
      </c>
      <c r="I100" s="4">
        <v>0.58330000000000004</v>
      </c>
      <c r="J100" s="2"/>
      <c r="K100" s="2">
        <v>12</v>
      </c>
      <c r="L100" s="2">
        <v>7</v>
      </c>
      <c r="M100" s="2">
        <v>7</v>
      </c>
      <c r="N100" s="2">
        <v>7</v>
      </c>
      <c r="O100" s="2">
        <v>7</v>
      </c>
      <c r="P100" s="2">
        <v>7</v>
      </c>
      <c r="Q100" s="2">
        <v>7</v>
      </c>
      <c r="R100" s="5">
        <f t="shared" si="15"/>
        <v>0.67741935483870963</v>
      </c>
    </row>
    <row r="101" spans="2:18" ht="20.25" thickTop="1" thickBot="1">
      <c r="B101" s="2" t="s">
        <v>18</v>
      </c>
      <c r="C101" s="3">
        <v>44166</v>
      </c>
      <c r="D101" s="4">
        <v>0.15379999999999999</v>
      </c>
      <c r="E101" s="4">
        <v>0.15379999999999999</v>
      </c>
      <c r="F101" s="4">
        <v>0.15379999999999999</v>
      </c>
      <c r="G101" s="4">
        <v>0.15379999999999999</v>
      </c>
      <c r="H101" s="4">
        <v>0.15379999999999999</v>
      </c>
      <c r="I101" s="4">
        <v>0.15379999999999999</v>
      </c>
      <c r="J101" s="2"/>
      <c r="K101" s="2">
        <v>13</v>
      </c>
      <c r="L101" s="2">
        <v>2</v>
      </c>
      <c r="M101" s="2">
        <v>2</v>
      </c>
      <c r="N101" s="2">
        <v>2</v>
      </c>
      <c r="O101" s="2">
        <v>2</v>
      </c>
      <c r="P101" s="2">
        <v>2</v>
      </c>
      <c r="Q101" s="2">
        <v>2</v>
      </c>
      <c r="R101" s="5">
        <f t="shared" si="15"/>
        <v>0.47222222222222221</v>
      </c>
    </row>
    <row r="102" spans="2:18" ht="20.25" thickTop="1" thickBot="1">
      <c r="B102" s="2" t="s">
        <v>37</v>
      </c>
      <c r="C102" s="3">
        <v>43862</v>
      </c>
      <c r="D102" s="4">
        <f t="shared" ref="D102:D112" si="16">L102/$K102</f>
        <v>0.57894736842105265</v>
      </c>
      <c r="E102" s="4">
        <f t="shared" ref="E102:E112" si="17">M102/$K102</f>
        <v>0.64327485380116955</v>
      </c>
      <c r="F102" s="4">
        <f t="shared" ref="F102:F112" si="18">N102/$K102</f>
        <v>0.68421052631578949</v>
      </c>
      <c r="G102" s="4">
        <f t="shared" ref="G102:G112" si="19">O102/$K102</f>
        <v>0.7192982456140351</v>
      </c>
      <c r="H102" s="4">
        <f t="shared" ref="H102:H112" si="20">P102/$K102</f>
        <v>0.72514619883040932</v>
      </c>
      <c r="I102" s="4">
        <f t="shared" ref="I102:I112" si="21">Q102/$K102</f>
        <v>0.73099415204678364</v>
      </c>
      <c r="J102" s="2"/>
      <c r="K102" s="2">
        <f t="shared" ref="K102:Q112" si="22">K69+K80+K91</f>
        <v>171</v>
      </c>
      <c r="L102" s="2">
        <f t="shared" si="22"/>
        <v>99</v>
      </c>
      <c r="M102" s="2">
        <f t="shared" si="22"/>
        <v>110</v>
      </c>
      <c r="N102" s="2">
        <f t="shared" si="22"/>
        <v>117</v>
      </c>
      <c r="O102" s="2">
        <f t="shared" si="22"/>
        <v>123</v>
      </c>
      <c r="P102" s="2">
        <f t="shared" si="22"/>
        <v>124</v>
      </c>
      <c r="Q102" s="2">
        <f t="shared" si="22"/>
        <v>125</v>
      </c>
      <c r="R102" s="5">
        <f>SUM(M102:M102)/SUM(K102:K102)</f>
        <v>0.64327485380116955</v>
      </c>
    </row>
    <row r="103" spans="2:18" ht="20.25" thickTop="1" thickBot="1">
      <c r="B103" s="2" t="s">
        <v>37</v>
      </c>
      <c r="C103" s="3">
        <v>43891</v>
      </c>
      <c r="D103" s="4">
        <f t="shared" si="16"/>
        <v>0.53333333333333333</v>
      </c>
      <c r="E103" s="4">
        <f t="shared" si="17"/>
        <v>0.63529411764705879</v>
      </c>
      <c r="F103" s="4">
        <f t="shared" si="18"/>
        <v>0.67843137254901964</v>
      </c>
      <c r="G103" s="4">
        <f t="shared" si="19"/>
        <v>0.70588235294117652</v>
      </c>
      <c r="H103" s="4">
        <f t="shared" si="20"/>
        <v>0.72941176470588232</v>
      </c>
      <c r="I103" s="4">
        <f t="shared" si="21"/>
        <v>0.73725490196078436</v>
      </c>
      <c r="J103" s="2"/>
      <c r="K103" s="2">
        <f t="shared" si="22"/>
        <v>255</v>
      </c>
      <c r="L103" s="2">
        <f t="shared" si="22"/>
        <v>136</v>
      </c>
      <c r="M103" s="2">
        <f t="shared" si="22"/>
        <v>162</v>
      </c>
      <c r="N103" s="2">
        <f t="shared" si="22"/>
        <v>173</v>
      </c>
      <c r="O103" s="2">
        <f t="shared" si="22"/>
        <v>180</v>
      </c>
      <c r="P103" s="2">
        <f t="shared" si="22"/>
        <v>186</v>
      </c>
      <c r="Q103" s="2">
        <f t="shared" si="22"/>
        <v>188</v>
      </c>
      <c r="R103" s="5">
        <f>SUM(M102:M103)/SUM(K102:K103)</f>
        <v>0.63849765258215962</v>
      </c>
    </row>
    <row r="104" spans="2:18" ht="20.25" thickTop="1" thickBot="1">
      <c r="B104" s="2" t="s">
        <v>37</v>
      </c>
      <c r="C104" s="3">
        <v>43922</v>
      </c>
      <c r="D104" s="4">
        <f t="shared" si="16"/>
        <v>0.451505016722408</v>
      </c>
      <c r="E104" s="4">
        <f t="shared" si="17"/>
        <v>0.59866220735785958</v>
      </c>
      <c r="F104" s="4">
        <f t="shared" si="18"/>
        <v>0.66220735785953178</v>
      </c>
      <c r="G104" s="4">
        <f t="shared" si="19"/>
        <v>0.68896321070234112</v>
      </c>
      <c r="H104" s="4">
        <f t="shared" si="20"/>
        <v>0.69899665551839463</v>
      </c>
      <c r="I104" s="4">
        <f t="shared" si="21"/>
        <v>0.71571906354515047</v>
      </c>
      <c r="J104" s="2"/>
      <c r="K104" s="2">
        <f t="shared" si="22"/>
        <v>299</v>
      </c>
      <c r="L104" s="2">
        <f t="shared" si="22"/>
        <v>135</v>
      </c>
      <c r="M104" s="2">
        <f t="shared" si="22"/>
        <v>179</v>
      </c>
      <c r="N104" s="2">
        <f t="shared" si="22"/>
        <v>198</v>
      </c>
      <c r="O104" s="2">
        <f t="shared" si="22"/>
        <v>206</v>
      </c>
      <c r="P104" s="2">
        <f t="shared" si="22"/>
        <v>209</v>
      </c>
      <c r="Q104" s="2">
        <f t="shared" si="22"/>
        <v>214</v>
      </c>
      <c r="R104" s="5">
        <f t="shared" ref="R104:R112" si="23">SUM(M102:M104)/SUM(K102:K104)</f>
        <v>0.62206896551724133</v>
      </c>
    </row>
    <row r="105" spans="2:18" ht="20.25" thickTop="1" thickBot="1">
      <c r="B105" s="2" t="s">
        <v>37</v>
      </c>
      <c r="C105" s="3">
        <v>43952</v>
      </c>
      <c r="D105" s="4">
        <f t="shared" si="16"/>
        <v>0.52032520325203258</v>
      </c>
      <c r="E105" s="4">
        <f t="shared" si="17"/>
        <v>0.60162601626016265</v>
      </c>
      <c r="F105" s="4">
        <f t="shared" si="18"/>
        <v>0.65040650406504064</v>
      </c>
      <c r="G105" s="4">
        <f t="shared" si="19"/>
        <v>0.69105691056910568</v>
      </c>
      <c r="H105" s="4">
        <f t="shared" si="20"/>
        <v>0.69512195121951215</v>
      </c>
      <c r="I105" s="4">
        <f t="shared" si="21"/>
        <v>0.71138211382113825</v>
      </c>
      <c r="J105" s="2"/>
      <c r="K105" s="2">
        <f t="shared" si="22"/>
        <v>246</v>
      </c>
      <c r="L105" s="2">
        <f t="shared" si="22"/>
        <v>128</v>
      </c>
      <c r="M105" s="2">
        <f t="shared" si="22"/>
        <v>148</v>
      </c>
      <c r="N105" s="2">
        <f t="shared" si="22"/>
        <v>160</v>
      </c>
      <c r="O105" s="2">
        <f t="shared" si="22"/>
        <v>170</v>
      </c>
      <c r="P105" s="2">
        <f t="shared" si="22"/>
        <v>171</v>
      </c>
      <c r="Q105" s="2">
        <f t="shared" si="22"/>
        <v>175</v>
      </c>
      <c r="R105" s="5">
        <f t="shared" si="23"/>
        <v>0.61124999999999996</v>
      </c>
    </row>
    <row r="106" spans="2:18" ht="20.25" thickTop="1" thickBot="1">
      <c r="B106" s="2" t="s">
        <v>37</v>
      </c>
      <c r="C106" s="3">
        <v>43983</v>
      </c>
      <c r="D106" s="4">
        <f t="shared" si="16"/>
        <v>0.51975683890577506</v>
      </c>
      <c r="E106" s="4">
        <f t="shared" si="17"/>
        <v>0.62917933130699089</v>
      </c>
      <c r="F106" s="4">
        <f t="shared" si="18"/>
        <v>0.7021276595744681</v>
      </c>
      <c r="G106" s="4">
        <f t="shared" si="19"/>
        <v>0.72036474164133735</v>
      </c>
      <c r="H106" s="4">
        <f t="shared" si="20"/>
        <v>0.74164133738601823</v>
      </c>
      <c r="I106" s="4">
        <f t="shared" si="21"/>
        <v>0.76291793313069911</v>
      </c>
      <c r="J106" s="2"/>
      <c r="K106" s="2">
        <f t="shared" si="22"/>
        <v>329</v>
      </c>
      <c r="L106" s="2">
        <f t="shared" si="22"/>
        <v>171</v>
      </c>
      <c r="M106" s="2">
        <f t="shared" si="22"/>
        <v>207</v>
      </c>
      <c r="N106" s="2">
        <f t="shared" si="22"/>
        <v>231</v>
      </c>
      <c r="O106" s="2">
        <f t="shared" si="22"/>
        <v>237</v>
      </c>
      <c r="P106" s="2">
        <f t="shared" si="22"/>
        <v>244</v>
      </c>
      <c r="Q106" s="2">
        <f t="shared" si="22"/>
        <v>251</v>
      </c>
      <c r="R106" s="5">
        <f t="shared" si="23"/>
        <v>0.61098398169336388</v>
      </c>
    </row>
    <row r="107" spans="2:18" ht="20.25" thickTop="1" thickBot="1">
      <c r="B107" s="2" t="s">
        <v>37</v>
      </c>
      <c r="C107" s="3">
        <v>44013</v>
      </c>
      <c r="D107" s="4">
        <f t="shared" si="16"/>
        <v>0.52616279069767447</v>
      </c>
      <c r="E107" s="4">
        <f t="shared" si="17"/>
        <v>0.65116279069767447</v>
      </c>
      <c r="F107" s="4">
        <f t="shared" si="18"/>
        <v>0.69767441860465118</v>
      </c>
      <c r="G107" s="4">
        <f t="shared" si="19"/>
        <v>0.74127906976744184</v>
      </c>
      <c r="H107" s="4">
        <f t="shared" si="20"/>
        <v>0.7558139534883721</v>
      </c>
      <c r="I107" s="4">
        <f t="shared" si="21"/>
        <v>0.76453488372093026</v>
      </c>
      <c r="J107" s="2"/>
      <c r="K107" s="2">
        <f t="shared" si="22"/>
        <v>344</v>
      </c>
      <c r="L107" s="2">
        <f t="shared" si="22"/>
        <v>181</v>
      </c>
      <c r="M107" s="2">
        <f t="shared" si="22"/>
        <v>224</v>
      </c>
      <c r="N107" s="2">
        <f t="shared" si="22"/>
        <v>240</v>
      </c>
      <c r="O107" s="2">
        <f t="shared" si="22"/>
        <v>255</v>
      </c>
      <c r="P107" s="2">
        <f t="shared" si="22"/>
        <v>260</v>
      </c>
      <c r="Q107" s="2">
        <f t="shared" si="22"/>
        <v>263</v>
      </c>
      <c r="R107" s="5">
        <f t="shared" si="23"/>
        <v>0.63003264417845484</v>
      </c>
    </row>
    <row r="108" spans="2:18" ht="20.25" thickTop="1" thickBot="1">
      <c r="B108" s="2" t="s">
        <v>37</v>
      </c>
      <c r="C108" s="3">
        <v>44044</v>
      </c>
      <c r="D108" s="4">
        <f t="shared" si="16"/>
        <v>0.47976878612716761</v>
      </c>
      <c r="E108" s="4">
        <f t="shared" si="17"/>
        <v>0.64161849710982655</v>
      </c>
      <c r="F108" s="4">
        <f t="shared" si="18"/>
        <v>0.7052023121387283</v>
      </c>
      <c r="G108" s="4">
        <f t="shared" si="19"/>
        <v>0.73121387283236994</v>
      </c>
      <c r="H108" s="4">
        <f t="shared" si="20"/>
        <v>0.74277456647398843</v>
      </c>
      <c r="I108" s="4">
        <f t="shared" si="21"/>
        <v>0.74277456647398843</v>
      </c>
      <c r="J108" s="2"/>
      <c r="K108" s="2">
        <f t="shared" si="22"/>
        <v>346</v>
      </c>
      <c r="L108" s="2">
        <f t="shared" si="22"/>
        <v>166</v>
      </c>
      <c r="M108" s="2">
        <f t="shared" si="22"/>
        <v>222</v>
      </c>
      <c r="N108" s="2">
        <f t="shared" si="22"/>
        <v>244</v>
      </c>
      <c r="O108" s="2">
        <f t="shared" si="22"/>
        <v>253</v>
      </c>
      <c r="P108" s="2">
        <f t="shared" si="22"/>
        <v>257</v>
      </c>
      <c r="Q108" s="2">
        <f t="shared" si="22"/>
        <v>257</v>
      </c>
      <c r="R108" s="5">
        <f t="shared" si="23"/>
        <v>0.64082433758586854</v>
      </c>
    </row>
    <row r="109" spans="2:18" ht="20.25" thickTop="1" thickBot="1">
      <c r="B109" s="2" t="s">
        <v>37</v>
      </c>
      <c r="C109" s="3">
        <v>44075</v>
      </c>
      <c r="D109" s="4">
        <f t="shared" si="16"/>
        <v>0.54200542005420049</v>
      </c>
      <c r="E109" s="4">
        <f t="shared" si="17"/>
        <v>0.65582655826558267</v>
      </c>
      <c r="F109" s="4">
        <f t="shared" si="18"/>
        <v>0.69376693766937669</v>
      </c>
      <c r="G109" s="4">
        <f t="shared" si="19"/>
        <v>0.71815718157181574</v>
      </c>
      <c r="H109" s="4">
        <f t="shared" si="20"/>
        <v>0.71815718157181574</v>
      </c>
      <c r="I109" s="4">
        <f t="shared" si="21"/>
        <v>0.71815718157181574</v>
      </c>
      <c r="J109" s="2"/>
      <c r="K109" s="2">
        <f t="shared" si="22"/>
        <v>369</v>
      </c>
      <c r="L109" s="2">
        <f t="shared" si="22"/>
        <v>200</v>
      </c>
      <c r="M109" s="2">
        <f t="shared" si="22"/>
        <v>242</v>
      </c>
      <c r="N109" s="2">
        <f t="shared" si="22"/>
        <v>256</v>
      </c>
      <c r="O109" s="2">
        <f t="shared" si="22"/>
        <v>265</v>
      </c>
      <c r="P109" s="2">
        <f t="shared" si="22"/>
        <v>265</v>
      </c>
      <c r="Q109" s="2">
        <f t="shared" si="22"/>
        <v>265</v>
      </c>
      <c r="R109" s="5">
        <f t="shared" si="23"/>
        <v>0.64966949952785646</v>
      </c>
    </row>
    <row r="110" spans="2:18" ht="20.25" thickTop="1" thickBot="1">
      <c r="B110" s="2" t="s">
        <v>37</v>
      </c>
      <c r="C110" s="3">
        <v>44105</v>
      </c>
      <c r="D110" s="4">
        <f t="shared" si="16"/>
        <v>0.54381443298969068</v>
      </c>
      <c r="E110" s="4">
        <f t="shared" si="17"/>
        <v>0.64690721649484539</v>
      </c>
      <c r="F110" s="4">
        <f t="shared" si="18"/>
        <v>0.68556701030927836</v>
      </c>
      <c r="G110" s="4">
        <f t="shared" si="19"/>
        <v>0.68556701030927836</v>
      </c>
      <c r="H110" s="4">
        <f t="shared" si="20"/>
        <v>0.68556701030927836</v>
      </c>
      <c r="I110" s="4">
        <f t="shared" si="21"/>
        <v>0.68556701030927836</v>
      </c>
      <c r="J110" s="2"/>
      <c r="K110" s="2">
        <f t="shared" si="22"/>
        <v>388</v>
      </c>
      <c r="L110" s="2">
        <f t="shared" si="22"/>
        <v>211</v>
      </c>
      <c r="M110" s="2">
        <f t="shared" si="22"/>
        <v>251</v>
      </c>
      <c r="N110" s="2">
        <f t="shared" si="22"/>
        <v>266</v>
      </c>
      <c r="O110" s="2">
        <f t="shared" si="22"/>
        <v>266</v>
      </c>
      <c r="P110" s="2">
        <f t="shared" si="22"/>
        <v>266</v>
      </c>
      <c r="Q110" s="2">
        <f t="shared" si="22"/>
        <v>266</v>
      </c>
      <c r="R110" s="5">
        <f t="shared" si="23"/>
        <v>0.64823209428830464</v>
      </c>
    </row>
    <row r="111" spans="2:18" ht="20.25" thickTop="1" thickBot="1">
      <c r="B111" s="2" t="s">
        <v>37</v>
      </c>
      <c r="C111" s="3">
        <v>44136</v>
      </c>
      <c r="D111" s="4">
        <f t="shared" si="16"/>
        <v>0.55303030303030298</v>
      </c>
      <c r="E111" s="4">
        <f t="shared" si="17"/>
        <v>0.60984848484848486</v>
      </c>
      <c r="F111" s="4">
        <f t="shared" si="18"/>
        <v>0.60984848484848486</v>
      </c>
      <c r="G111" s="4">
        <f t="shared" si="19"/>
        <v>0.60984848484848486</v>
      </c>
      <c r="H111" s="4">
        <f t="shared" si="20"/>
        <v>0.60984848484848486</v>
      </c>
      <c r="I111" s="4">
        <f t="shared" si="21"/>
        <v>0.60984848484848486</v>
      </c>
      <c r="J111" s="2"/>
      <c r="K111" s="2">
        <f t="shared" si="22"/>
        <v>528</v>
      </c>
      <c r="L111" s="2">
        <f t="shared" si="22"/>
        <v>292</v>
      </c>
      <c r="M111" s="2">
        <f t="shared" si="22"/>
        <v>322</v>
      </c>
      <c r="N111" s="2">
        <f t="shared" si="22"/>
        <v>322</v>
      </c>
      <c r="O111" s="2">
        <f t="shared" si="22"/>
        <v>322</v>
      </c>
      <c r="P111" s="2">
        <f t="shared" si="22"/>
        <v>322</v>
      </c>
      <c r="Q111" s="2">
        <f t="shared" si="22"/>
        <v>322</v>
      </c>
      <c r="R111" s="5">
        <f t="shared" si="23"/>
        <v>0.63424124513618674</v>
      </c>
    </row>
    <row r="112" spans="2:18" ht="20.25" thickTop="1" thickBot="1">
      <c r="B112" s="2" t="s">
        <v>37</v>
      </c>
      <c r="C112" s="3">
        <v>44166</v>
      </c>
      <c r="D112" s="4">
        <f t="shared" si="16"/>
        <v>0.3473684210526316</v>
      </c>
      <c r="E112" s="4">
        <f t="shared" si="17"/>
        <v>0.34947368421052633</v>
      </c>
      <c r="F112" s="4">
        <f t="shared" si="18"/>
        <v>0.34947368421052633</v>
      </c>
      <c r="G112" s="4">
        <f t="shared" si="19"/>
        <v>0.34947368421052633</v>
      </c>
      <c r="H112" s="4">
        <f t="shared" si="20"/>
        <v>0.34947368421052633</v>
      </c>
      <c r="I112" s="4">
        <f t="shared" si="21"/>
        <v>0.34947368421052633</v>
      </c>
      <c r="J112" s="2"/>
      <c r="K112" s="2">
        <f t="shared" si="22"/>
        <v>475</v>
      </c>
      <c r="L112" s="2">
        <f t="shared" si="22"/>
        <v>165</v>
      </c>
      <c r="M112" s="2">
        <f t="shared" si="22"/>
        <v>166</v>
      </c>
      <c r="N112" s="2">
        <f t="shared" si="22"/>
        <v>166</v>
      </c>
      <c r="O112" s="2">
        <f t="shared" si="22"/>
        <v>166</v>
      </c>
      <c r="P112" s="2">
        <f t="shared" si="22"/>
        <v>166</v>
      </c>
      <c r="Q112" s="2">
        <f t="shared" si="22"/>
        <v>166</v>
      </c>
      <c r="R112" s="5">
        <f t="shared" si="23"/>
        <v>0.53127246585190513</v>
      </c>
    </row>
    <row r="113" ht="19.5" thickTop="1"/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6DC1-CB16-49A6-91AB-2A416BD842AC}">
  <dimension ref="B1:AA26"/>
  <sheetViews>
    <sheetView topLeftCell="P1" workbookViewId="0">
      <selection activeCell="AB1" sqref="AB1:AE1048576"/>
    </sheetView>
  </sheetViews>
  <sheetFormatPr defaultRowHeight="18.75"/>
  <cols>
    <col min="3" max="3" width="13.625" bestFit="1" customWidth="1"/>
    <col min="4" max="9" width="9.625" bestFit="1" customWidth="1"/>
    <col min="11" max="17" width="9.125" bestFit="1" customWidth="1"/>
    <col min="21" max="21" width="10.875" bestFit="1" customWidth="1"/>
  </cols>
  <sheetData>
    <row r="1" spans="2:27" ht="5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41</v>
      </c>
      <c r="X1" s="1" t="s">
        <v>31</v>
      </c>
      <c r="Y1" s="1" t="s">
        <v>32</v>
      </c>
      <c r="Z1" s="8" t="s">
        <v>42</v>
      </c>
      <c r="AA1" s="8" t="s">
        <v>40</v>
      </c>
    </row>
    <row r="2" spans="2:27" ht="20.25" thickTop="1" thickBot="1">
      <c r="B2" s="2" t="s">
        <v>21</v>
      </c>
      <c r="C2" s="3">
        <v>44013</v>
      </c>
      <c r="D2" s="4">
        <f>All!D8</f>
        <v>0.36059999999999998</v>
      </c>
      <c r="E2" s="4">
        <f>All!E8</f>
        <v>0.4738</v>
      </c>
      <c r="F2" s="4">
        <f>All!F8</f>
        <v>0.53459999999999996</v>
      </c>
      <c r="G2" s="4">
        <f>All!G8</f>
        <v>0.56789999999999996</v>
      </c>
      <c r="H2" s="4">
        <f>All!H8</f>
        <v>0.59030000000000005</v>
      </c>
      <c r="I2" s="4">
        <f>All!I8</f>
        <v>0.60429999999999995</v>
      </c>
      <c r="J2" s="4"/>
      <c r="K2" s="2">
        <f>All!K8</f>
        <v>4781</v>
      </c>
      <c r="L2" s="2">
        <f>All!L8</f>
        <v>1724</v>
      </c>
      <c r="M2" s="2">
        <f>All!M8</f>
        <v>2265</v>
      </c>
      <c r="N2" s="2">
        <f>All!N8</f>
        <v>2556</v>
      </c>
      <c r="O2" s="2">
        <f>All!O8</f>
        <v>2715</v>
      </c>
      <c r="P2" s="2">
        <f>All!P8</f>
        <v>2822</v>
      </c>
      <c r="Q2" s="2">
        <f>All!Q8</f>
        <v>2889</v>
      </c>
      <c r="R2" s="5">
        <f>All!R8</f>
        <v>0.47667016439314447</v>
      </c>
      <c r="T2" s="2" t="s">
        <v>22</v>
      </c>
      <c r="U2" s="3">
        <v>44013</v>
      </c>
      <c r="V2" s="5">
        <f>R2</f>
        <v>0.47667016439314447</v>
      </c>
      <c r="W2" s="5">
        <f t="shared" ref="W2:W7" si="0">R8</f>
        <v>0.79428571428571426</v>
      </c>
      <c r="X2" s="5">
        <f>R14</f>
        <v>0.80180180180180183</v>
      </c>
      <c r="Y2" s="5">
        <f>R20</f>
        <v>0.78125</v>
      </c>
      <c r="Z2" s="5">
        <f t="shared" ref="Z2:Z7" si="1">W2-V2</f>
        <v>0.31761554989256979</v>
      </c>
      <c r="AA2" s="5">
        <f t="shared" ref="AA2:AA7" si="2">X2-V2</f>
        <v>0.32513163740865736</v>
      </c>
    </row>
    <row r="3" spans="2:27" ht="20.25" thickTop="1" thickBot="1">
      <c r="B3" s="2" t="s">
        <v>21</v>
      </c>
      <c r="C3" s="3">
        <v>44044</v>
      </c>
      <c r="D3" s="4">
        <f>All!D9</f>
        <v>0.3342</v>
      </c>
      <c r="E3" s="4">
        <f>All!E9</f>
        <v>0.44829999999999998</v>
      </c>
      <c r="F3" s="4">
        <f>All!F9</f>
        <v>0.51319999999999999</v>
      </c>
      <c r="G3" s="4">
        <f>All!G9</f>
        <v>0.55320000000000003</v>
      </c>
      <c r="H3" s="4">
        <f>All!H9</f>
        <v>0.56830000000000003</v>
      </c>
      <c r="I3" s="4">
        <f>All!I9</f>
        <v>0.56889999999999996</v>
      </c>
      <c r="J3" s="4"/>
      <c r="K3" s="2">
        <f>All!K9</f>
        <v>4823</v>
      </c>
      <c r="L3" s="2">
        <f>All!L9</f>
        <v>1612</v>
      </c>
      <c r="M3" s="2">
        <f>All!M9</f>
        <v>2162</v>
      </c>
      <c r="N3" s="2">
        <f>All!N9</f>
        <v>2475</v>
      </c>
      <c r="O3" s="2">
        <f>All!O9</f>
        <v>2668</v>
      </c>
      <c r="P3" s="2">
        <f>All!P9</f>
        <v>2741</v>
      </c>
      <c r="Q3" s="2">
        <f>All!Q9</f>
        <v>2744</v>
      </c>
      <c r="R3" s="5">
        <f>All!R9</f>
        <v>0.46035136066138477</v>
      </c>
      <c r="T3" s="2" t="s">
        <v>22</v>
      </c>
      <c r="U3" s="3">
        <v>44044</v>
      </c>
      <c r="V3" s="5">
        <f t="shared" ref="V3:V7" si="3">R3</f>
        <v>0.46035136066138477</v>
      </c>
      <c r="W3" s="5">
        <f t="shared" si="0"/>
        <v>0.80038759689922478</v>
      </c>
      <c r="X3" s="5">
        <f t="shared" ref="X3:X7" si="4">R15</f>
        <v>0.79525222551928787</v>
      </c>
      <c r="Y3" s="5">
        <f t="shared" ref="Y3:Y7" si="5">R21</f>
        <v>0.81005586592178769</v>
      </c>
      <c r="Z3" s="5">
        <f t="shared" si="1"/>
        <v>0.34003623623784002</v>
      </c>
      <c r="AA3" s="5">
        <f t="shared" si="2"/>
        <v>0.3349008648579031</v>
      </c>
    </row>
    <row r="4" spans="2:27" ht="20.25" thickTop="1" thickBot="1">
      <c r="B4" s="2" t="s">
        <v>21</v>
      </c>
      <c r="C4" s="3">
        <v>44075</v>
      </c>
      <c r="D4" s="4">
        <f>All!D10</f>
        <v>0.34520000000000001</v>
      </c>
      <c r="E4" s="4">
        <f>All!E10</f>
        <v>0.46860000000000002</v>
      </c>
      <c r="F4" s="4">
        <f>All!F10</f>
        <v>0.53080000000000005</v>
      </c>
      <c r="G4" s="4">
        <f>All!G10</f>
        <v>0.55769999999999997</v>
      </c>
      <c r="H4" s="4">
        <f>All!H10</f>
        <v>0.55869999999999997</v>
      </c>
      <c r="I4" s="4">
        <f>All!I10</f>
        <v>0.55869999999999997</v>
      </c>
      <c r="J4" s="4"/>
      <c r="K4" s="2">
        <f>All!K10</f>
        <v>4829</v>
      </c>
      <c r="L4" s="2">
        <f>All!L10</f>
        <v>1667</v>
      </c>
      <c r="M4" s="2">
        <f>All!M10</f>
        <v>2263</v>
      </c>
      <c r="N4" s="2">
        <f>All!N10</f>
        <v>2563</v>
      </c>
      <c r="O4" s="2">
        <f>All!O10</f>
        <v>2693</v>
      </c>
      <c r="P4" s="2">
        <f>All!P10</f>
        <v>2698</v>
      </c>
      <c r="Q4" s="2">
        <f>All!Q10</f>
        <v>2698</v>
      </c>
      <c r="R4" s="5">
        <f>All!R10</f>
        <v>0.46352109748493037</v>
      </c>
      <c r="T4" s="2" t="s">
        <v>22</v>
      </c>
      <c r="U4" s="3">
        <v>44075</v>
      </c>
      <c r="V4" s="5">
        <f t="shared" si="3"/>
        <v>0.46352109748493037</v>
      </c>
      <c r="W4" s="5">
        <f t="shared" si="0"/>
        <v>0.8</v>
      </c>
      <c r="X4" s="5">
        <f t="shared" si="4"/>
        <v>0.79460580912863066</v>
      </c>
      <c r="Y4" s="5">
        <f t="shared" si="5"/>
        <v>0.80952380952380953</v>
      </c>
      <c r="Z4" s="5">
        <f t="shared" si="1"/>
        <v>0.33647890251506968</v>
      </c>
      <c r="AA4" s="5">
        <f t="shared" si="2"/>
        <v>0.33108471164370029</v>
      </c>
    </row>
    <row r="5" spans="2:27" ht="20.25" thickTop="1" thickBot="1">
      <c r="B5" s="2" t="s">
        <v>21</v>
      </c>
      <c r="C5" s="3">
        <v>44105</v>
      </c>
      <c r="D5" s="4">
        <f>All!D11</f>
        <v>0.39019999999999999</v>
      </c>
      <c r="E5" s="4">
        <f>All!E11</f>
        <v>0.4975</v>
      </c>
      <c r="F5" s="4">
        <f>All!F11</f>
        <v>0.53149999999999997</v>
      </c>
      <c r="G5" s="4">
        <f>All!G11</f>
        <v>0.5323</v>
      </c>
      <c r="H5" s="4">
        <f>All!H11</f>
        <v>0.5323</v>
      </c>
      <c r="I5" s="4">
        <f>All!I11</f>
        <v>0.5323</v>
      </c>
      <c r="J5" s="4"/>
      <c r="K5" s="2">
        <f>All!K11</f>
        <v>4975</v>
      </c>
      <c r="L5" s="2">
        <f>All!L11</f>
        <v>1941</v>
      </c>
      <c r="M5" s="2">
        <f>All!M11</f>
        <v>2475</v>
      </c>
      <c r="N5" s="2">
        <f>All!N11</f>
        <v>2644</v>
      </c>
      <c r="O5" s="2">
        <f>All!O11</f>
        <v>2648</v>
      </c>
      <c r="P5" s="2">
        <f>All!P11</f>
        <v>2648</v>
      </c>
      <c r="Q5" s="2">
        <f>All!Q11</f>
        <v>2648</v>
      </c>
      <c r="R5" s="5">
        <f>All!R11</f>
        <v>0.47173036165994392</v>
      </c>
      <c r="T5" s="2" t="s">
        <v>22</v>
      </c>
      <c r="U5" s="3">
        <v>44105</v>
      </c>
      <c r="V5" s="5">
        <f t="shared" si="3"/>
        <v>0.47173036165994392</v>
      </c>
      <c r="W5" s="5">
        <f t="shared" si="0"/>
        <v>0.8054830287206266</v>
      </c>
      <c r="X5" s="5">
        <f t="shared" si="4"/>
        <v>0.79633401221995925</v>
      </c>
      <c r="Y5" s="5">
        <f t="shared" si="5"/>
        <v>0.82181818181818178</v>
      </c>
      <c r="Z5" s="5">
        <f t="shared" si="1"/>
        <v>0.33375266706068268</v>
      </c>
      <c r="AA5" s="5">
        <f t="shared" si="2"/>
        <v>0.32460365056001533</v>
      </c>
    </row>
    <row r="6" spans="2:27" ht="20.25" thickTop="1" thickBot="1">
      <c r="B6" s="2" t="s">
        <v>21</v>
      </c>
      <c r="C6" s="3">
        <v>44136</v>
      </c>
      <c r="D6" s="4">
        <f>All!D12</f>
        <v>0.40389999999999998</v>
      </c>
      <c r="E6" s="4">
        <f>All!E12</f>
        <v>0.47420000000000001</v>
      </c>
      <c r="F6" s="4">
        <f>All!F12</f>
        <v>0.47560000000000002</v>
      </c>
      <c r="G6" s="4">
        <f>All!G12</f>
        <v>0.47560000000000002</v>
      </c>
      <c r="H6" s="4">
        <f>All!H12</f>
        <v>0.47560000000000002</v>
      </c>
      <c r="I6" s="4">
        <f>All!I12</f>
        <v>0.47560000000000002</v>
      </c>
      <c r="J6" s="4"/>
      <c r="K6" s="2">
        <f>All!K12</f>
        <v>5038</v>
      </c>
      <c r="L6" s="2">
        <f>All!L12</f>
        <v>2035</v>
      </c>
      <c r="M6" s="2">
        <f>All!M12</f>
        <v>2389</v>
      </c>
      <c r="N6" s="2">
        <f>All!N12</f>
        <v>2396</v>
      </c>
      <c r="O6" s="2">
        <f>All!O12</f>
        <v>2396</v>
      </c>
      <c r="P6" s="2">
        <f>All!P12</f>
        <v>2396</v>
      </c>
      <c r="Q6" s="2">
        <f>All!Q12</f>
        <v>2396</v>
      </c>
      <c r="R6" s="5">
        <f>All!R12</f>
        <v>0.48019134887481474</v>
      </c>
      <c r="T6" s="2" t="s">
        <v>22</v>
      </c>
      <c r="U6" s="3">
        <v>44136</v>
      </c>
      <c r="V6" s="5">
        <f t="shared" si="3"/>
        <v>0.48019134887481474</v>
      </c>
      <c r="W6" s="5">
        <f t="shared" si="0"/>
        <v>0.7125572269457161</v>
      </c>
      <c r="X6" s="5">
        <f t="shared" si="4"/>
        <v>0.71606648199445988</v>
      </c>
      <c r="Y6" s="5">
        <f t="shared" si="5"/>
        <v>0.70484581497797361</v>
      </c>
      <c r="Z6" s="5">
        <f t="shared" si="1"/>
        <v>0.23236587807090137</v>
      </c>
      <c r="AA6" s="5">
        <f t="shared" si="2"/>
        <v>0.23587513311964514</v>
      </c>
    </row>
    <row r="7" spans="2:27" ht="20.25" thickTop="1" thickBot="1">
      <c r="B7" s="2" t="s">
        <v>21</v>
      </c>
      <c r="C7" s="3">
        <v>44166</v>
      </c>
      <c r="D7" s="4">
        <f>All!D13</f>
        <v>0.25890000000000002</v>
      </c>
      <c r="E7" s="4">
        <f>All!E13</f>
        <v>0.25950000000000001</v>
      </c>
      <c r="F7" s="4">
        <f>All!F13</f>
        <v>0.25950000000000001</v>
      </c>
      <c r="G7" s="4">
        <f>All!G13</f>
        <v>0.25950000000000001</v>
      </c>
      <c r="H7" s="4">
        <f>All!H13</f>
        <v>0.25950000000000001</v>
      </c>
      <c r="I7" s="4">
        <f>All!I13</f>
        <v>0.25950000000000001</v>
      </c>
      <c r="J7" s="4"/>
      <c r="K7" s="2">
        <f>All!K13</f>
        <v>5009</v>
      </c>
      <c r="L7" s="2">
        <f>All!L13</f>
        <v>1297</v>
      </c>
      <c r="M7" s="2">
        <f>All!M13</f>
        <v>1300</v>
      </c>
      <c r="N7" s="2">
        <f>All!N13</f>
        <v>1300</v>
      </c>
      <c r="O7" s="2">
        <f>All!O13</f>
        <v>1300</v>
      </c>
      <c r="P7" s="2">
        <f>All!P13</f>
        <v>1300</v>
      </c>
      <c r="Q7" s="2">
        <f>All!Q13</f>
        <v>1300</v>
      </c>
      <c r="R7" s="5">
        <f>All!R13</f>
        <v>0.41033151377978966</v>
      </c>
      <c r="T7" s="2" t="s">
        <v>22</v>
      </c>
      <c r="U7" s="3">
        <v>44166</v>
      </c>
      <c r="V7" s="5">
        <f t="shared" si="3"/>
        <v>0.41033151377978966</v>
      </c>
      <c r="W7" s="5">
        <f t="shared" si="0"/>
        <v>0.62473092561588139</v>
      </c>
      <c r="X7" s="5">
        <f t="shared" si="4"/>
        <v>0.63109444255028979</v>
      </c>
      <c r="Y7" s="5">
        <f t="shared" si="5"/>
        <v>0.61019607843137258</v>
      </c>
      <c r="Z7" s="5">
        <f t="shared" si="1"/>
        <v>0.21439941183609174</v>
      </c>
      <c r="AA7" s="5">
        <f t="shared" si="2"/>
        <v>0.22076292877050013</v>
      </c>
    </row>
    <row r="8" spans="2:27" ht="20.25" thickTop="1" thickBot="1">
      <c r="B8" s="2" t="s">
        <v>33</v>
      </c>
      <c r="C8" s="3">
        <v>44013</v>
      </c>
      <c r="D8" s="4">
        <v>0.64</v>
      </c>
      <c r="E8" s="4">
        <v>0.79430000000000001</v>
      </c>
      <c r="F8" s="4">
        <v>0.84</v>
      </c>
      <c r="G8" s="4">
        <v>0.89710000000000001</v>
      </c>
      <c r="H8" s="4">
        <v>0.9143</v>
      </c>
      <c r="I8" s="4">
        <v>0.92</v>
      </c>
      <c r="J8" s="2"/>
      <c r="K8" s="2">
        <v>175</v>
      </c>
      <c r="L8" s="2">
        <v>112</v>
      </c>
      <c r="M8" s="2">
        <v>139</v>
      </c>
      <c r="N8" s="2">
        <v>147</v>
      </c>
      <c r="O8" s="2">
        <v>157</v>
      </c>
      <c r="P8" s="2">
        <v>160</v>
      </c>
      <c r="Q8" s="2">
        <v>161</v>
      </c>
      <c r="R8" s="5">
        <f>SUM(M8:M8)/SUM(K8:K8)</f>
        <v>0.79428571428571426</v>
      </c>
    </row>
    <row r="9" spans="2:27" ht="20.25" thickTop="1" thickBot="1">
      <c r="B9" s="2" t="s">
        <v>33</v>
      </c>
      <c r="C9" s="3">
        <v>44044</v>
      </c>
      <c r="D9" s="4">
        <v>0.64810000000000001</v>
      </c>
      <c r="E9" s="4">
        <v>0.80349999999999999</v>
      </c>
      <c r="F9" s="4">
        <v>0.85629999999999995</v>
      </c>
      <c r="G9" s="4">
        <v>0.89439999999999997</v>
      </c>
      <c r="H9" s="4">
        <v>0.91790000000000005</v>
      </c>
      <c r="I9" s="4">
        <v>0.91790000000000005</v>
      </c>
      <c r="J9" s="2"/>
      <c r="K9" s="2">
        <v>341</v>
      </c>
      <c r="L9" s="2">
        <v>221</v>
      </c>
      <c r="M9" s="2">
        <v>274</v>
      </c>
      <c r="N9" s="2">
        <v>292</v>
      </c>
      <c r="O9" s="2">
        <v>305</v>
      </c>
      <c r="P9" s="2">
        <v>313</v>
      </c>
      <c r="Q9" s="2">
        <v>313</v>
      </c>
      <c r="R9" s="5">
        <f>SUM(M8:M9)/SUM(K8:K9)</f>
        <v>0.80038759689922478</v>
      </c>
    </row>
    <row r="10" spans="2:27" ht="20.25" thickTop="1" thickBot="1">
      <c r="B10" s="2" t="s">
        <v>33</v>
      </c>
      <c r="C10" s="3">
        <v>44075</v>
      </c>
      <c r="D10" s="4">
        <v>0.69040000000000001</v>
      </c>
      <c r="E10" s="4">
        <v>0.79920000000000002</v>
      </c>
      <c r="F10" s="4">
        <v>0.84940000000000004</v>
      </c>
      <c r="G10" s="4">
        <v>0.88280000000000003</v>
      </c>
      <c r="H10" s="4">
        <v>0.88280000000000003</v>
      </c>
      <c r="I10" s="4">
        <v>0.88280000000000003</v>
      </c>
      <c r="J10" s="2"/>
      <c r="K10" s="2">
        <v>239</v>
      </c>
      <c r="L10" s="2">
        <v>165</v>
      </c>
      <c r="M10" s="2">
        <v>191</v>
      </c>
      <c r="N10" s="2">
        <v>203</v>
      </c>
      <c r="O10" s="2">
        <v>211</v>
      </c>
      <c r="P10" s="2">
        <v>211</v>
      </c>
      <c r="Q10" s="2">
        <v>211</v>
      </c>
      <c r="R10" s="5">
        <f t="shared" ref="R10:R13" si="6">SUM(M8:M10)/SUM(K8:K10)</f>
        <v>0.8</v>
      </c>
    </row>
    <row r="11" spans="2:27" ht="20.25" thickTop="1" thickBot="1">
      <c r="B11" s="2" t="s">
        <v>33</v>
      </c>
      <c r="C11" s="3">
        <v>44105</v>
      </c>
      <c r="D11" s="4">
        <v>0.68820000000000003</v>
      </c>
      <c r="E11" s="4">
        <v>0.81720000000000004</v>
      </c>
      <c r="F11" s="4">
        <v>0.83330000000000004</v>
      </c>
      <c r="G11" s="4">
        <v>0.83330000000000004</v>
      </c>
      <c r="H11" s="4">
        <v>0.83330000000000004</v>
      </c>
      <c r="I11" s="4">
        <v>0.83330000000000004</v>
      </c>
      <c r="J11" s="2"/>
      <c r="K11" s="2">
        <v>186</v>
      </c>
      <c r="L11" s="2">
        <v>128</v>
      </c>
      <c r="M11" s="2">
        <v>152</v>
      </c>
      <c r="N11" s="2">
        <v>155</v>
      </c>
      <c r="O11" s="2">
        <v>155</v>
      </c>
      <c r="P11" s="2">
        <v>155</v>
      </c>
      <c r="Q11" s="2">
        <v>155</v>
      </c>
      <c r="R11" s="5">
        <f t="shared" si="6"/>
        <v>0.8054830287206266</v>
      </c>
    </row>
    <row r="12" spans="2:27" ht="20.25" thickTop="1" thickBot="1">
      <c r="B12" s="2" t="s">
        <v>33</v>
      </c>
      <c r="C12" s="3">
        <v>44136</v>
      </c>
      <c r="D12" s="4">
        <v>0.60199999999999998</v>
      </c>
      <c r="E12" s="4">
        <v>0.69730000000000003</v>
      </c>
      <c r="F12" s="4">
        <v>0.69769999999999999</v>
      </c>
      <c r="G12" s="4">
        <v>0.69769999999999999</v>
      </c>
      <c r="H12" s="4">
        <v>0.69769999999999999</v>
      </c>
      <c r="I12" s="4">
        <v>0.69769999999999999</v>
      </c>
      <c r="J12" s="2"/>
      <c r="K12" s="2">
        <v>2633</v>
      </c>
      <c r="L12" s="2">
        <v>1585</v>
      </c>
      <c r="M12" s="2">
        <v>1836</v>
      </c>
      <c r="N12" s="2">
        <v>1837</v>
      </c>
      <c r="O12" s="2">
        <v>1837</v>
      </c>
      <c r="P12" s="2">
        <v>1837</v>
      </c>
      <c r="Q12" s="2">
        <v>1837</v>
      </c>
      <c r="R12" s="5">
        <f t="shared" si="6"/>
        <v>0.7125572269457161</v>
      </c>
    </row>
    <row r="13" spans="2:27" ht="20.25" thickTop="1" thickBot="1">
      <c r="B13" s="2" t="s">
        <v>33</v>
      </c>
      <c r="C13" s="3">
        <v>44166</v>
      </c>
      <c r="D13" s="4">
        <v>0.45369999999999999</v>
      </c>
      <c r="E13" s="4">
        <v>0.45810000000000001</v>
      </c>
      <c r="F13" s="4">
        <v>0.45810000000000001</v>
      </c>
      <c r="G13" s="4">
        <v>0.45810000000000001</v>
      </c>
      <c r="H13" s="4">
        <v>0.45810000000000001</v>
      </c>
      <c r="I13" s="4">
        <v>0.45810000000000001</v>
      </c>
      <c r="J13" s="2"/>
      <c r="K13" s="2">
        <v>1362</v>
      </c>
      <c r="L13" s="2">
        <v>618</v>
      </c>
      <c r="M13" s="2">
        <v>624</v>
      </c>
      <c r="N13" s="2">
        <v>624</v>
      </c>
      <c r="O13" s="2">
        <v>624</v>
      </c>
      <c r="P13" s="2">
        <v>624</v>
      </c>
      <c r="Q13" s="2">
        <v>624</v>
      </c>
      <c r="R13" s="5">
        <f t="shared" si="6"/>
        <v>0.62473092561588139</v>
      </c>
    </row>
    <row r="14" spans="2:27" ht="20.25" thickTop="1" thickBot="1">
      <c r="B14" s="2" t="s">
        <v>17</v>
      </c>
      <c r="C14" s="3">
        <v>44013</v>
      </c>
      <c r="D14" s="4">
        <v>0.63060000000000005</v>
      </c>
      <c r="E14" s="4">
        <v>0.80179999999999996</v>
      </c>
      <c r="F14" s="4">
        <v>0.8468</v>
      </c>
      <c r="G14" s="4">
        <v>0.90990000000000004</v>
      </c>
      <c r="H14" s="4">
        <v>0.91890000000000005</v>
      </c>
      <c r="I14" s="4">
        <v>0.91890000000000005</v>
      </c>
      <c r="J14" s="2"/>
      <c r="K14" s="2">
        <v>111</v>
      </c>
      <c r="L14" s="2">
        <v>70</v>
      </c>
      <c r="M14" s="2">
        <v>89</v>
      </c>
      <c r="N14" s="2">
        <v>94</v>
      </c>
      <c r="O14" s="2">
        <v>101</v>
      </c>
      <c r="P14" s="2">
        <v>102</v>
      </c>
      <c r="Q14" s="2">
        <v>102</v>
      </c>
      <c r="R14" s="5">
        <f>SUM(M14:M14)/SUM(K14:K14)</f>
        <v>0.80180180180180183</v>
      </c>
    </row>
    <row r="15" spans="2:27" ht="20.25" thickTop="1" thickBot="1">
      <c r="B15" s="2" t="s">
        <v>17</v>
      </c>
      <c r="C15" s="3">
        <v>44044</v>
      </c>
      <c r="D15" s="4">
        <v>0.65039999999999998</v>
      </c>
      <c r="E15" s="4">
        <v>0.79200000000000004</v>
      </c>
      <c r="F15" s="4">
        <v>0.8407</v>
      </c>
      <c r="G15" s="4">
        <v>0.88049999999999995</v>
      </c>
      <c r="H15" s="4">
        <v>0.90269999999999995</v>
      </c>
      <c r="I15" s="4">
        <v>0.90269999999999995</v>
      </c>
      <c r="J15" s="2"/>
      <c r="K15" s="2">
        <v>226</v>
      </c>
      <c r="L15" s="2">
        <v>147</v>
      </c>
      <c r="M15" s="2">
        <v>179</v>
      </c>
      <c r="N15" s="2">
        <v>190</v>
      </c>
      <c r="O15" s="2">
        <v>199</v>
      </c>
      <c r="P15" s="2">
        <v>204</v>
      </c>
      <c r="Q15" s="2">
        <v>204</v>
      </c>
      <c r="R15" s="5">
        <f>SUM(M14:M15)/SUM(K14:K15)</f>
        <v>0.79525222551928787</v>
      </c>
    </row>
    <row r="16" spans="2:27" ht="20.25" thickTop="1" thickBot="1">
      <c r="B16" s="2" t="s">
        <v>17</v>
      </c>
      <c r="C16" s="3">
        <v>44075</v>
      </c>
      <c r="D16" s="4">
        <v>0.68279999999999996</v>
      </c>
      <c r="E16" s="4">
        <v>0.79310000000000003</v>
      </c>
      <c r="F16" s="4">
        <v>0.84140000000000004</v>
      </c>
      <c r="G16" s="4">
        <v>0.88970000000000005</v>
      </c>
      <c r="H16" s="4">
        <v>0.88970000000000005</v>
      </c>
      <c r="I16" s="4">
        <v>0.88970000000000005</v>
      </c>
      <c r="J16" s="2"/>
      <c r="K16" s="2">
        <v>145</v>
      </c>
      <c r="L16" s="2">
        <v>99</v>
      </c>
      <c r="M16" s="2">
        <v>115</v>
      </c>
      <c r="N16" s="2">
        <v>122</v>
      </c>
      <c r="O16" s="2">
        <v>129</v>
      </c>
      <c r="P16" s="2">
        <v>129</v>
      </c>
      <c r="Q16" s="2">
        <v>129</v>
      </c>
      <c r="R16" s="5">
        <f t="shared" ref="R16:R19" si="7">SUM(M14:M16)/SUM(K14:K16)</f>
        <v>0.79460580912863066</v>
      </c>
    </row>
    <row r="17" spans="2:18" ht="20.25" thickTop="1" thickBot="1">
      <c r="B17" s="2" t="s">
        <v>17</v>
      </c>
      <c r="C17" s="3">
        <v>44105</v>
      </c>
      <c r="D17" s="4">
        <v>0.7</v>
      </c>
      <c r="E17" s="4">
        <v>0.80830000000000002</v>
      </c>
      <c r="F17" s="4">
        <v>0.82499999999999996</v>
      </c>
      <c r="G17" s="4">
        <v>0.82499999999999996</v>
      </c>
      <c r="H17" s="4">
        <v>0.82499999999999996</v>
      </c>
      <c r="I17" s="4">
        <v>0.82499999999999996</v>
      </c>
      <c r="J17" s="2"/>
      <c r="K17" s="2">
        <v>120</v>
      </c>
      <c r="L17" s="2">
        <v>84</v>
      </c>
      <c r="M17" s="2">
        <v>97</v>
      </c>
      <c r="N17" s="2">
        <v>99</v>
      </c>
      <c r="O17" s="2">
        <v>99</v>
      </c>
      <c r="P17" s="2">
        <v>99</v>
      </c>
      <c r="Q17" s="2">
        <v>99</v>
      </c>
      <c r="R17" s="5">
        <f t="shared" si="7"/>
        <v>0.79633401221995925</v>
      </c>
    </row>
    <row r="18" spans="2:18" ht="20.25" thickTop="1" thickBot="1">
      <c r="B18" s="2" t="s">
        <v>17</v>
      </c>
      <c r="C18" s="3">
        <v>44136</v>
      </c>
      <c r="D18" s="4">
        <v>0.61439999999999995</v>
      </c>
      <c r="E18" s="4">
        <v>0.70440000000000003</v>
      </c>
      <c r="F18" s="4">
        <v>0.70440000000000003</v>
      </c>
      <c r="G18" s="4">
        <v>0.70440000000000003</v>
      </c>
      <c r="H18" s="4">
        <v>0.70440000000000003</v>
      </c>
      <c r="I18" s="4">
        <v>0.70440000000000003</v>
      </c>
      <c r="J18" s="2"/>
      <c r="K18" s="2">
        <v>1901</v>
      </c>
      <c r="L18" s="2">
        <v>1168</v>
      </c>
      <c r="M18" s="2">
        <v>1339</v>
      </c>
      <c r="N18" s="2">
        <v>1339</v>
      </c>
      <c r="O18" s="2">
        <v>1339</v>
      </c>
      <c r="P18" s="2">
        <v>1339</v>
      </c>
      <c r="Q18" s="2">
        <v>1339</v>
      </c>
      <c r="R18" s="5">
        <f t="shared" si="7"/>
        <v>0.71606648199445988</v>
      </c>
    </row>
    <row r="19" spans="2:18" ht="20.25" thickTop="1" thickBot="1">
      <c r="B19" s="2" t="s">
        <v>17</v>
      </c>
      <c r="C19" s="3">
        <v>44166</v>
      </c>
      <c r="D19" s="4">
        <v>0.45179999999999998</v>
      </c>
      <c r="E19" s="4">
        <v>0.45500000000000002</v>
      </c>
      <c r="F19" s="4">
        <v>0.45500000000000002</v>
      </c>
      <c r="G19" s="4">
        <v>0.45500000000000002</v>
      </c>
      <c r="H19" s="4">
        <v>0.45500000000000002</v>
      </c>
      <c r="I19" s="4">
        <v>0.45500000000000002</v>
      </c>
      <c r="J19" s="2"/>
      <c r="K19" s="2">
        <v>912</v>
      </c>
      <c r="L19" s="2">
        <v>412</v>
      </c>
      <c r="M19" s="2">
        <v>415</v>
      </c>
      <c r="N19" s="2">
        <v>415</v>
      </c>
      <c r="O19" s="2">
        <v>415</v>
      </c>
      <c r="P19" s="2">
        <v>415</v>
      </c>
      <c r="Q19" s="2">
        <v>415</v>
      </c>
      <c r="R19" s="5">
        <f t="shared" si="7"/>
        <v>0.63109444255028979</v>
      </c>
    </row>
    <row r="20" spans="2:18" ht="20.25" thickTop="1" thickBot="1">
      <c r="B20" s="2" t="s">
        <v>18</v>
      </c>
      <c r="C20" s="3">
        <v>44013</v>
      </c>
      <c r="D20" s="4">
        <v>0.65629999999999999</v>
      </c>
      <c r="E20" s="4">
        <v>0.78129999999999999</v>
      </c>
      <c r="F20" s="4">
        <v>0.82809999999999995</v>
      </c>
      <c r="G20" s="4">
        <v>0.875</v>
      </c>
      <c r="H20" s="4">
        <v>0.90629999999999999</v>
      </c>
      <c r="I20" s="4">
        <v>0.92190000000000005</v>
      </c>
      <c r="J20" s="2"/>
      <c r="K20" s="2">
        <v>64</v>
      </c>
      <c r="L20" s="2">
        <v>42</v>
      </c>
      <c r="M20" s="2">
        <v>50</v>
      </c>
      <c r="N20" s="2">
        <v>53</v>
      </c>
      <c r="O20" s="2">
        <v>56</v>
      </c>
      <c r="P20" s="2">
        <v>58</v>
      </c>
      <c r="Q20" s="2">
        <v>59</v>
      </c>
      <c r="R20" s="5">
        <f>SUM(M20:M20)/SUM(K20:K20)</f>
        <v>0.78125</v>
      </c>
    </row>
    <row r="21" spans="2:18" ht="20.25" thickTop="1" thickBot="1">
      <c r="B21" s="2" t="s">
        <v>18</v>
      </c>
      <c r="C21" s="3">
        <v>44044</v>
      </c>
      <c r="D21" s="4">
        <v>0.64349999999999996</v>
      </c>
      <c r="E21" s="4">
        <v>0.82609999999999995</v>
      </c>
      <c r="F21" s="4">
        <v>0.88700000000000001</v>
      </c>
      <c r="G21" s="4">
        <v>0.92169999999999996</v>
      </c>
      <c r="H21" s="4">
        <v>0.94779999999999998</v>
      </c>
      <c r="I21" s="4">
        <v>0.94779999999999998</v>
      </c>
      <c r="J21" s="2"/>
      <c r="K21" s="2">
        <v>115</v>
      </c>
      <c r="L21" s="2">
        <v>74</v>
      </c>
      <c r="M21" s="2">
        <v>95</v>
      </c>
      <c r="N21" s="2">
        <v>102</v>
      </c>
      <c r="O21" s="2">
        <v>106</v>
      </c>
      <c r="P21" s="2">
        <v>109</v>
      </c>
      <c r="Q21" s="2">
        <v>109</v>
      </c>
      <c r="R21" s="5">
        <f>SUM(M20:M21)/SUM(K20:K21)</f>
        <v>0.81005586592178769</v>
      </c>
    </row>
    <row r="22" spans="2:18" ht="20.25" thickTop="1" thickBot="1">
      <c r="B22" s="2" t="s">
        <v>18</v>
      </c>
      <c r="C22" s="3">
        <v>44075</v>
      </c>
      <c r="D22" s="4">
        <v>0.70209999999999995</v>
      </c>
      <c r="E22" s="4">
        <v>0.8085</v>
      </c>
      <c r="F22" s="4">
        <v>0.86170000000000002</v>
      </c>
      <c r="G22" s="4">
        <v>0.87229999999999996</v>
      </c>
      <c r="H22" s="4">
        <v>0.87229999999999996</v>
      </c>
      <c r="I22" s="4">
        <v>0.87229999999999996</v>
      </c>
      <c r="J22" s="2"/>
      <c r="K22" s="2">
        <v>94</v>
      </c>
      <c r="L22" s="2">
        <v>66</v>
      </c>
      <c r="M22" s="2">
        <v>76</v>
      </c>
      <c r="N22" s="2">
        <v>81</v>
      </c>
      <c r="O22" s="2">
        <v>82</v>
      </c>
      <c r="P22" s="2">
        <v>82</v>
      </c>
      <c r="Q22" s="2">
        <v>82</v>
      </c>
      <c r="R22" s="5">
        <f t="shared" ref="R22:R25" si="8">SUM(M20:M22)/SUM(K20:K22)</f>
        <v>0.80952380952380953</v>
      </c>
    </row>
    <row r="23" spans="2:18" ht="20.25" thickTop="1" thickBot="1">
      <c r="B23" s="2" t="s">
        <v>18</v>
      </c>
      <c r="C23" s="3">
        <v>44105</v>
      </c>
      <c r="D23" s="4">
        <v>0.66669999999999996</v>
      </c>
      <c r="E23" s="4">
        <v>0.83330000000000004</v>
      </c>
      <c r="F23" s="4">
        <v>0.84850000000000003</v>
      </c>
      <c r="G23" s="4">
        <v>0.84850000000000003</v>
      </c>
      <c r="H23" s="4">
        <v>0.84850000000000003</v>
      </c>
      <c r="I23" s="4">
        <v>0.84850000000000003</v>
      </c>
      <c r="J23" s="2"/>
      <c r="K23" s="2">
        <v>66</v>
      </c>
      <c r="L23" s="2">
        <v>44</v>
      </c>
      <c r="M23" s="2">
        <v>55</v>
      </c>
      <c r="N23" s="2">
        <v>56</v>
      </c>
      <c r="O23" s="2">
        <v>56</v>
      </c>
      <c r="P23" s="2">
        <v>56</v>
      </c>
      <c r="Q23" s="2">
        <v>56</v>
      </c>
      <c r="R23" s="5">
        <f t="shared" si="8"/>
        <v>0.82181818181818178</v>
      </c>
    </row>
    <row r="24" spans="2:18" ht="20.25" thickTop="1" thickBot="1">
      <c r="B24" s="2" t="s">
        <v>18</v>
      </c>
      <c r="C24" s="3">
        <v>44136</v>
      </c>
      <c r="D24" s="4">
        <v>0.57220000000000004</v>
      </c>
      <c r="E24" s="4">
        <v>0.68049999999999999</v>
      </c>
      <c r="F24" s="4">
        <v>0.68179999999999996</v>
      </c>
      <c r="G24" s="4">
        <v>0.68179999999999996</v>
      </c>
      <c r="H24" s="4">
        <v>0.68179999999999996</v>
      </c>
      <c r="I24" s="4">
        <v>0.68179999999999996</v>
      </c>
      <c r="J24" s="2"/>
      <c r="K24" s="2">
        <v>748</v>
      </c>
      <c r="L24" s="2">
        <v>428</v>
      </c>
      <c r="M24" s="2">
        <v>509</v>
      </c>
      <c r="N24" s="2">
        <v>510</v>
      </c>
      <c r="O24" s="2">
        <v>510</v>
      </c>
      <c r="P24" s="2">
        <v>510</v>
      </c>
      <c r="Q24" s="2">
        <v>510</v>
      </c>
      <c r="R24" s="5">
        <f t="shared" si="8"/>
        <v>0.70484581497797361</v>
      </c>
    </row>
    <row r="25" spans="2:18" ht="20.25" thickTop="1" thickBot="1">
      <c r="B25" s="2" t="s">
        <v>18</v>
      </c>
      <c r="C25" s="3">
        <v>44166</v>
      </c>
      <c r="D25" s="4">
        <v>0.4577</v>
      </c>
      <c r="E25" s="4">
        <v>0.4642</v>
      </c>
      <c r="F25" s="4">
        <v>0.4642</v>
      </c>
      <c r="G25" s="4">
        <v>0.4642</v>
      </c>
      <c r="H25" s="4">
        <v>0.4642</v>
      </c>
      <c r="I25" s="4">
        <v>0.4642</v>
      </c>
      <c r="J25" s="2"/>
      <c r="K25" s="2">
        <v>461</v>
      </c>
      <c r="L25" s="2">
        <v>211</v>
      </c>
      <c r="M25" s="2">
        <v>214</v>
      </c>
      <c r="N25" s="2">
        <v>214</v>
      </c>
      <c r="O25" s="2">
        <v>214</v>
      </c>
      <c r="P25" s="2">
        <v>214</v>
      </c>
      <c r="Q25" s="2">
        <v>214</v>
      </c>
      <c r="R25" s="5">
        <f t="shared" si="8"/>
        <v>0.61019607843137258</v>
      </c>
    </row>
    <row r="26" spans="2:18" ht="19.5" thickTop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2112-CA4F-4B18-87C9-5AC72C8A4AC2}">
  <dimension ref="A1:AB123"/>
  <sheetViews>
    <sheetView topLeftCell="M1" workbookViewId="0">
      <selection activeCell="AD18" sqref="AD18"/>
    </sheetView>
  </sheetViews>
  <sheetFormatPr defaultRowHeight="18.75"/>
  <cols>
    <col min="3" max="3" width="13.625" bestFit="1" customWidth="1"/>
    <col min="4" max="9" width="9.625" bestFit="1" customWidth="1"/>
    <col min="10" max="10" width="12.375" bestFit="1" customWidth="1"/>
    <col min="11" max="17" width="9.125" bestFit="1" customWidth="1"/>
    <col min="21" max="21" width="10.75" customWidth="1"/>
  </cols>
  <sheetData>
    <row r="1" spans="1:28" ht="51" customHeight="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1:28" ht="20.25" thickTop="1" thickBot="1">
      <c r="B2" s="2" t="s">
        <v>21</v>
      </c>
      <c r="C2" s="3">
        <v>43831</v>
      </c>
      <c r="D2" s="4">
        <v>0.26840000000000003</v>
      </c>
      <c r="E2" s="4">
        <v>0.38679999999999998</v>
      </c>
      <c r="F2" s="4">
        <v>0.43859999999999999</v>
      </c>
      <c r="G2" s="4">
        <v>0.45610000000000001</v>
      </c>
      <c r="H2" s="4">
        <v>0.47170000000000001</v>
      </c>
      <c r="I2" s="4">
        <v>0.49120000000000003</v>
      </c>
      <c r="J2" s="2"/>
      <c r="K2" s="2">
        <v>4959</v>
      </c>
      <c r="L2" s="2">
        <v>1331</v>
      </c>
      <c r="M2" s="2">
        <v>1918</v>
      </c>
      <c r="N2" s="2">
        <v>2175</v>
      </c>
      <c r="O2" s="2">
        <v>2262</v>
      </c>
      <c r="P2" s="2">
        <v>2339</v>
      </c>
      <c r="Q2" s="2">
        <v>2436</v>
      </c>
      <c r="R2" s="5">
        <f>SUM(M2:M2)/SUM(K2:K2)</f>
        <v>0.38677152651744301</v>
      </c>
      <c r="T2" s="2" t="s">
        <v>22</v>
      </c>
      <c r="U2" s="3">
        <v>43831</v>
      </c>
      <c r="V2" s="5">
        <f>R2</f>
        <v>0.38677152651744301</v>
      </c>
      <c r="W2" s="5">
        <f>R50</f>
        <v>0.6090414399330264</v>
      </c>
      <c r="X2" s="5">
        <f>R14</f>
        <v>0.59648265754763063</v>
      </c>
      <c r="Y2" s="5">
        <f>R26</f>
        <v>0.70188679245283014</v>
      </c>
      <c r="Z2" s="5">
        <f>R38</f>
        <v>0.62337662337662336</v>
      </c>
      <c r="AA2" s="5">
        <f>W2-V2</f>
        <v>0.22226991341558339</v>
      </c>
      <c r="AB2" s="5">
        <f>Y2-V2</f>
        <v>0.31511526593538713</v>
      </c>
    </row>
    <row r="3" spans="1:28" ht="20.25" thickTop="1" thickBot="1">
      <c r="B3" s="2" t="s">
        <v>21</v>
      </c>
      <c r="C3" s="3">
        <v>43862</v>
      </c>
      <c r="D3" s="4">
        <v>0.30819999999999997</v>
      </c>
      <c r="E3" s="4">
        <v>0.40550000000000003</v>
      </c>
      <c r="F3" s="4">
        <v>0.43890000000000001</v>
      </c>
      <c r="G3" s="4">
        <v>0.4718</v>
      </c>
      <c r="H3" s="4">
        <v>0.4985</v>
      </c>
      <c r="I3" s="4">
        <v>0.51580000000000004</v>
      </c>
      <c r="J3" s="2"/>
      <c r="K3" s="2">
        <v>4981</v>
      </c>
      <c r="L3" s="2">
        <v>1535</v>
      </c>
      <c r="M3" s="2">
        <v>2020</v>
      </c>
      <c r="N3" s="2">
        <v>2186</v>
      </c>
      <c r="O3" s="2">
        <v>2350</v>
      </c>
      <c r="P3" s="2">
        <v>2483</v>
      </c>
      <c r="Q3" s="2">
        <v>2569</v>
      </c>
      <c r="R3" s="5">
        <f>SUM(M2:M3)/SUM(K2:K3)</f>
        <v>0.39617706237424549</v>
      </c>
      <c r="T3" s="2" t="s">
        <v>22</v>
      </c>
      <c r="U3" s="3">
        <v>43862</v>
      </c>
      <c r="V3" s="5">
        <f t="shared" ref="V3:V13" si="0">R3</f>
        <v>0.39617706237424549</v>
      </c>
      <c r="W3" s="5">
        <f t="shared" ref="W3:W13" si="1">R51</f>
        <v>0.61424782114437282</v>
      </c>
      <c r="X3" s="5">
        <f t="shared" ref="X3:X13" si="2">R15</f>
        <v>0.6050011064394778</v>
      </c>
      <c r="Y3" s="5">
        <f t="shared" ref="Y3:Y13" si="3">R27</f>
        <v>0.67845117845117842</v>
      </c>
      <c r="Z3" s="5">
        <f t="shared" ref="Z3:Z13" si="4">R39</f>
        <v>0.63636363636363635</v>
      </c>
      <c r="AA3" s="5">
        <f t="shared" ref="AA3:AA13" si="5">W3-V3</f>
        <v>0.21807075877012733</v>
      </c>
      <c r="AB3" s="5">
        <f t="shared" ref="AB3:AB13" si="6">Y3-V3</f>
        <v>0.28227411607693292</v>
      </c>
    </row>
    <row r="4" spans="1:28" ht="20.25" thickTop="1" thickBot="1">
      <c r="B4" s="2" t="s">
        <v>21</v>
      </c>
      <c r="C4" s="3">
        <v>43891</v>
      </c>
      <c r="D4" s="4">
        <v>0.34379999999999999</v>
      </c>
      <c r="E4" s="4">
        <v>0.41720000000000002</v>
      </c>
      <c r="F4" s="4">
        <v>0.4667</v>
      </c>
      <c r="G4" s="4">
        <v>0.51139999999999997</v>
      </c>
      <c r="H4" s="4">
        <v>0.53690000000000004</v>
      </c>
      <c r="I4" s="4">
        <v>0.55569999999999997</v>
      </c>
      <c r="J4" s="2"/>
      <c r="K4" s="2">
        <v>5055</v>
      </c>
      <c r="L4" s="2">
        <v>1738</v>
      </c>
      <c r="M4" s="2">
        <v>2109</v>
      </c>
      <c r="N4" s="2">
        <v>2359</v>
      </c>
      <c r="O4" s="2">
        <v>2585</v>
      </c>
      <c r="P4" s="2">
        <v>2714</v>
      </c>
      <c r="Q4" s="2">
        <v>2809</v>
      </c>
      <c r="R4" s="5">
        <f t="shared" ref="R4:R13" si="7">SUM(M2:M4)/SUM(K2:K4)</f>
        <v>0.40326775591863956</v>
      </c>
      <c r="T4" s="2" t="s">
        <v>22</v>
      </c>
      <c r="U4" s="3">
        <v>43891</v>
      </c>
      <c r="V4" s="5">
        <f t="shared" si="0"/>
        <v>0.40326775591863956</v>
      </c>
      <c r="W4" s="5">
        <f t="shared" si="1"/>
        <v>0.63267864605098201</v>
      </c>
      <c r="X4" s="5">
        <f t="shared" si="2"/>
        <v>0.62738427894545012</v>
      </c>
      <c r="Y4" s="5">
        <f t="shared" si="3"/>
        <v>0.6718146718146718</v>
      </c>
      <c r="Z4" s="5">
        <f t="shared" si="4"/>
        <v>0.64262295081967213</v>
      </c>
      <c r="AA4" s="5">
        <f t="shared" si="5"/>
        <v>0.22941089013234245</v>
      </c>
      <c r="AB4" s="5">
        <f t="shared" si="6"/>
        <v>0.26854691589603225</v>
      </c>
    </row>
    <row r="5" spans="1:28" ht="20.25" thickTop="1" thickBot="1">
      <c r="B5" s="2" t="s">
        <v>21</v>
      </c>
      <c r="C5" s="3">
        <v>43922</v>
      </c>
      <c r="D5" s="4">
        <v>0.35060000000000002</v>
      </c>
      <c r="E5" s="4">
        <v>0.48620000000000002</v>
      </c>
      <c r="F5" s="4">
        <v>0.56020000000000003</v>
      </c>
      <c r="G5" s="4">
        <v>0.60399999999999998</v>
      </c>
      <c r="H5" s="4">
        <v>0.62329999999999997</v>
      </c>
      <c r="I5" s="4">
        <v>0.64300000000000002</v>
      </c>
      <c r="J5" s="2"/>
      <c r="K5" s="2">
        <v>4566</v>
      </c>
      <c r="L5" s="2">
        <v>1601</v>
      </c>
      <c r="M5" s="2">
        <v>2220</v>
      </c>
      <c r="N5" s="2">
        <v>2558</v>
      </c>
      <c r="O5" s="2">
        <v>2758</v>
      </c>
      <c r="P5" s="2">
        <v>2846</v>
      </c>
      <c r="Q5" s="2">
        <v>2936</v>
      </c>
      <c r="R5" s="5">
        <f t="shared" si="7"/>
        <v>0.43480345158197509</v>
      </c>
      <c r="T5" s="2" t="s">
        <v>22</v>
      </c>
      <c r="U5" s="3">
        <v>43922</v>
      </c>
      <c r="V5" s="5">
        <f t="shared" si="0"/>
        <v>0.43480345158197509</v>
      </c>
      <c r="W5" s="5">
        <f t="shared" si="1"/>
        <v>0.61997840172786178</v>
      </c>
      <c r="X5" s="5">
        <f t="shared" si="2"/>
        <v>0.61206786579920913</v>
      </c>
      <c r="Y5" s="5">
        <f t="shared" si="3"/>
        <v>0.67136150234741787</v>
      </c>
      <c r="Z5" s="5">
        <f t="shared" si="4"/>
        <v>0.6404494382022472</v>
      </c>
      <c r="AA5" s="5">
        <f t="shared" si="5"/>
        <v>0.1851749501458867</v>
      </c>
      <c r="AB5" s="5">
        <f t="shared" si="6"/>
        <v>0.23655805076544278</v>
      </c>
    </row>
    <row r="6" spans="1:28" ht="20.25" thickTop="1" thickBot="1">
      <c r="B6" s="2" t="s">
        <v>21</v>
      </c>
      <c r="C6" s="3">
        <v>43952</v>
      </c>
      <c r="D6" s="4">
        <v>0.37390000000000001</v>
      </c>
      <c r="E6" s="4">
        <v>0.49840000000000001</v>
      </c>
      <c r="F6" s="4">
        <v>0.5575</v>
      </c>
      <c r="G6" s="4">
        <v>0.59030000000000005</v>
      </c>
      <c r="H6" s="4">
        <v>0.61199999999999999</v>
      </c>
      <c r="I6" s="4">
        <v>0.63129999999999997</v>
      </c>
      <c r="J6" s="2"/>
      <c r="K6" s="2">
        <v>4603</v>
      </c>
      <c r="L6" s="2">
        <v>1721</v>
      </c>
      <c r="M6" s="2">
        <v>2294</v>
      </c>
      <c r="N6" s="2">
        <v>2566</v>
      </c>
      <c r="O6" s="2">
        <v>2717</v>
      </c>
      <c r="P6" s="2">
        <v>2817</v>
      </c>
      <c r="Q6" s="2">
        <v>2906</v>
      </c>
      <c r="R6" s="5">
        <f t="shared" si="7"/>
        <v>0.46562148481439819</v>
      </c>
      <c r="T6" s="2" t="s">
        <v>22</v>
      </c>
      <c r="U6" s="3">
        <v>43952</v>
      </c>
      <c r="V6" s="5">
        <f t="shared" si="0"/>
        <v>0.46562148481439819</v>
      </c>
      <c r="W6" s="5">
        <f t="shared" si="1"/>
        <v>0.59433485078401616</v>
      </c>
      <c r="X6" s="5">
        <f t="shared" si="2"/>
        <v>0.58855668538473216</v>
      </c>
      <c r="Y6" s="5">
        <f t="shared" si="3"/>
        <v>0.62666666666666671</v>
      </c>
      <c r="Z6" s="5">
        <f t="shared" si="4"/>
        <v>0.61337209302325579</v>
      </c>
      <c r="AA6" s="5">
        <f t="shared" si="5"/>
        <v>0.12871336596961797</v>
      </c>
      <c r="AB6" s="5">
        <f t="shared" si="6"/>
        <v>0.16104518185226852</v>
      </c>
    </row>
    <row r="7" spans="1:28" ht="20.25" thickTop="1" thickBot="1">
      <c r="B7" s="2" t="s">
        <v>21</v>
      </c>
      <c r="C7" s="3">
        <v>43983</v>
      </c>
      <c r="D7" s="4">
        <v>0.35170000000000001</v>
      </c>
      <c r="E7" s="4">
        <v>0.4592</v>
      </c>
      <c r="F7" s="4">
        <v>0.51249999999999996</v>
      </c>
      <c r="G7" s="4">
        <v>0.55259999999999998</v>
      </c>
      <c r="H7" s="4">
        <v>0.57909999999999995</v>
      </c>
      <c r="I7" s="4">
        <v>0.59950000000000003</v>
      </c>
      <c r="J7" s="2"/>
      <c r="K7" s="2">
        <v>4911</v>
      </c>
      <c r="L7" s="2">
        <v>1727</v>
      </c>
      <c r="M7" s="2">
        <v>2255</v>
      </c>
      <c r="N7" s="2">
        <v>2517</v>
      </c>
      <c r="O7" s="2">
        <v>2714</v>
      </c>
      <c r="P7" s="2">
        <v>2844</v>
      </c>
      <c r="Q7" s="2">
        <v>2944</v>
      </c>
      <c r="R7" s="5">
        <f t="shared" si="7"/>
        <v>0.48075284090909093</v>
      </c>
      <c r="T7" s="2" t="s">
        <v>22</v>
      </c>
      <c r="U7" s="3">
        <v>43983</v>
      </c>
      <c r="V7" s="5">
        <f t="shared" si="0"/>
        <v>0.48075284090909093</v>
      </c>
      <c r="W7" s="5">
        <f t="shared" si="1"/>
        <v>0.51825557809330625</v>
      </c>
      <c r="X7" s="5">
        <f t="shared" si="2"/>
        <v>0.49911459650898055</v>
      </c>
      <c r="Y7" s="5">
        <f t="shared" si="3"/>
        <v>0.59972105997210601</v>
      </c>
      <c r="Z7" s="5">
        <f t="shared" si="4"/>
        <v>0.58461538461538465</v>
      </c>
      <c r="AA7" s="5">
        <f t="shared" si="5"/>
        <v>3.7502737184215318E-2</v>
      </c>
      <c r="AB7" s="5">
        <f t="shared" si="6"/>
        <v>0.11896821906301508</v>
      </c>
    </row>
    <row r="8" spans="1:28" ht="20.25" thickTop="1" thickBot="1">
      <c r="B8" s="2" t="s">
        <v>21</v>
      </c>
      <c r="C8" s="3">
        <v>44013</v>
      </c>
      <c r="D8" s="4">
        <v>0.36059999999999998</v>
      </c>
      <c r="E8" s="4">
        <v>0.4738</v>
      </c>
      <c r="F8" s="4">
        <v>0.53459999999999996</v>
      </c>
      <c r="G8" s="4">
        <v>0.56789999999999996</v>
      </c>
      <c r="H8" s="4">
        <v>0.59030000000000005</v>
      </c>
      <c r="I8" s="4">
        <v>0.60429999999999995</v>
      </c>
      <c r="J8" s="2"/>
      <c r="K8" s="2">
        <v>4781</v>
      </c>
      <c r="L8" s="2">
        <v>1724</v>
      </c>
      <c r="M8" s="2">
        <v>2265</v>
      </c>
      <c r="N8" s="2">
        <v>2556</v>
      </c>
      <c r="O8" s="2">
        <v>2715</v>
      </c>
      <c r="P8" s="2">
        <v>2822</v>
      </c>
      <c r="Q8" s="2">
        <v>2889</v>
      </c>
      <c r="R8" s="5">
        <f t="shared" si="7"/>
        <v>0.47667016439314447</v>
      </c>
      <c r="T8" s="2" t="s">
        <v>22</v>
      </c>
      <c r="U8" s="3">
        <v>44013</v>
      </c>
      <c r="V8" s="5">
        <f t="shared" si="0"/>
        <v>0.47667016439314447</v>
      </c>
      <c r="W8" s="5">
        <f t="shared" si="1"/>
        <v>0.49745701138290144</v>
      </c>
      <c r="X8" s="5">
        <f t="shared" si="2"/>
        <v>0.48578129580768104</v>
      </c>
      <c r="Y8" s="5">
        <f t="shared" si="3"/>
        <v>0.55221238938053097</v>
      </c>
      <c r="Z8" s="5">
        <f t="shared" si="4"/>
        <v>0.55555555555555558</v>
      </c>
      <c r="AA8" s="5">
        <f t="shared" si="5"/>
        <v>2.0786846989756969E-2</v>
      </c>
      <c r="AB8" s="5">
        <f t="shared" si="6"/>
        <v>7.5542224987386497E-2</v>
      </c>
    </row>
    <row r="9" spans="1:28" ht="20.25" thickTop="1" thickBot="1">
      <c r="B9" s="2" t="s">
        <v>21</v>
      </c>
      <c r="C9" s="3">
        <v>44044</v>
      </c>
      <c r="D9" s="4">
        <v>0.3342</v>
      </c>
      <c r="E9" s="4">
        <v>0.44829999999999998</v>
      </c>
      <c r="F9" s="4">
        <v>0.51319999999999999</v>
      </c>
      <c r="G9" s="4">
        <v>0.55320000000000003</v>
      </c>
      <c r="H9" s="4">
        <v>0.56830000000000003</v>
      </c>
      <c r="I9" s="4">
        <v>0.56889999999999996</v>
      </c>
      <c r="J9" s="2"/>
      <c r="K9" s="2">
        <v>4823</v>
      </c>
      <c r="L9" s="2">
        <v>1612</v>
      </c>
      <c r="M9" s="2">
        <v>2162</v>
      </c>
      <c r="N9" s="2">
        <v>2475</v>
      </c>
      <c r="O9" s="2">
        <v>2668</v>
      </c>
      <c r="P9" s="2">
        <v>2741</v>
      </c>
      <c r="Q9" s="2">
        <v>2744</v>
      </c>
      <c r="R9" s="5">
        <f t="shared" si="7"/>
        <v>0.46035136066138477</v>
      </c>
      <c r="T9" s="2" t="s">
        <v>22</v>
      </c>
      <c r="U9" s="3">
        <v>44044</v>
      </c>
      <c r="V9" s="5">
        <f t="shared" si="0"/>
        <v>0.46035136066138477</v>
      </c>
      <c r="W9" s="5">
        <f t="shared" si="1"/>
        <v>0.5025879917184265</v>
      </c>
      <c r="X9" s="5">
        <f t="shared" si="2"/>
        <v>0.48867115737905698</v>
      </c>
      <c r="Y9" s="5">
        <f t="shared" si="3"/>
        <v>0.57407407407407407</v>
      </c>
      <c r="Z9" s="5">
        <f t="shared" si="4"/>
        <v>0.5982142857142857</v>
      </c>
      <c r="AA9" s="5">
        <f t="shared" si="5"/>
        <v>4.2236631057041729E-2</v>
      </c>
      <c r="AB9" s="5">
        <f t="shared" si="6"/>
        <v>0.1137227134126893</v>
      </c>
    </row>
    <row r="10" spans="1:28" ht="20.25" thickTop="1" thickBot="1">
      <c r="B10" s="2" t="s">
        <v>21</v>
      </c>
      <c r="C10" s="3">
        <v>44075</v>
      </c>
      <c r="D10" s="4">
        <v>0.34520000000000001</v>
      </c>
      <c r="E10" s="4">
        <v>0.46860000000000002</v>
      </c>
      <c r="F10" s="4">
        <v>0.53080000000000005</v>
      </c>
      <c r="G10" s="4">
        <v>0.55769999999999997</v>
      </c>
      <c r="H10" s="4">
        <v>0.55869999999999997</v>
      </c>
      <c r="I10" s="4">
        <v>0.55869999999999997</v>
      </c>
      <c r="J10" s="2"/>
      <c r="K10" s="2">
        <v>4829</v>
      </c>
      <c r="L10" s="2">
        <v>1667</v>
      </c>
      <c r="M10" s="2">
        <v>2263</v>
      </c>
      <c r="N10" s="2">
        <v>2563</v>
      </c>
      <c r="O10" s="2">
        <v>2693</v>
      </c>
      <c r="P10" s="2">
        <v>2698</v>
      </c>
      <c r="Q10" s="2">
        <v>2698</v>
      </c>
      <c r="R10" s="5">
        <f t="shared" si="7"/>
        <v>0.46352109748493037</v>
      </c>
      <c r="T10" s="2" t="s">
        <v>22</v>
      </c>
      <c r="U10" s="3">
        <v>44075</v>
      </c>
      <c r="V10" s="5">
        <f t="shared" si="0"/>
        <v>0.46352109748493037</v>
      </c>
      <c r="W10" s="5">
        <f t="shared" si="1"/>
        <v>0.51156359979889388</v>
      </c>
      <c r="X10" s="5">
        <f t="shared" si="2"/>
        <v>0.50277534326614082</v>
      </c>
      <c r="Y10" s="5">
        <f t="shared" si="3"/>
        <v>0.55769230769230771</v>
      </c>
      <c r="Z10" s="5">
        <f t="shared" si="4"/>
        <v>0.60919540229885061</v>
      </c>
      <c r="AA10" s="5">
        <f t="shared" si="5"/>
        <v>4.8042502313963509E-2</v>
      </c>
      <c r="AB10" s="5">
        <f t="shared" si="6"/>
        <v>9.4171210207377343E-2</v>
      </c>
    </row>
    <row r="11" spans="1:28" ht="20.25" thickTop="1" thickBot="1">
      <c r="B11" s="2" t="s">
        <v>21</v>
      </c>
      <c r="C11" s="3">
        <v>44105</v>
      </c>
      <c r="D11" s="4">
        <v>0.39019999999999999</v>
      </c>
      <c r="E11" s="4">
        <v>0.4975</v>
      </c>
      <c r="F11" s="4">
        <v>0.53149999999999997</v>
      </c>
      <c r="G11" s="4">
        <v>0.5323</v>
      </c>
      <c r="H11" s="4">
        <v>0.5323</v>
      </c>
      <c r="I11" s="4">
        <v>0.5323</v>
      </c>
      <c r="J11" s="2"/>
      <c r="K11" s="2">
        <v>4975</v>
      </c>
      <c r="L11" s="2">
        <v>1941</v>
      </c>
      <c r="M11" s="2">
        <v>2475</v>
      </c>
      <c r="N11" s="2">
        <v>2644</v>
      </c>
      <c r="O11" s="2">
        <v>2648</v>
      </c>
      <c r="P11" s="2">
        <v>2648</v>
      </c>
      <c r="Q11" s="2">
        <v>2648</v>
      </c>
      <c r="R11" s="5">
        <f t="shared" si="7"/>
        <v>0.47173036165994392</v>
      </c>
      <c r="T11" s="2" t="s">
        <v>22</v>
      </c>
      <c r="U11" s="3">
        <v>44105</v>
      </c>
      <c r="V11" s="5">
        <f t="shared" si="0"/>
        <v>0.47173036165994392</v>
      </c>
      <c r="W11" s="5">
        <f t="shared" si="1"/>
        <v>0.71557074750382299</v>
      </c>
      <c r="X11" s="5">
        <f t="shared" si="2"/>
        <v>0.72411179535765036</v>
      </c>
      <c r="Y11" s="5">
        <f t="shared" si="3"/>
        <v>0.54741379310344829</v>
      </c>
      <c r="Z11" s="5">
        <f t="shared" si="4"/>
        <v>0.59183673469387754</v>
      </c>
      <c r="AA11" s="5">
        <f t="shared" si="5"/>
        <v>0.24384038584387907</v>
      </c>
      <c r="AB11" s="5">
        <f t="shared" si="6"/>
        <v>7.5683431443504368E-2</v>
      </c>
    </row>
    <row r="12" spans="1:28" ht="20.25" thickTop="1" thickBot="1">
      <c r="B12" s="2" t="s">
        <v>21</v>
      </c>
      <c r="C12" s="3">
        <v>44136</v>
      </c>
      <c r="D12" s="4">
        <v>0.40389999999999998</v>
      </c>
      <c r="E12" s="4">
        <v>0.47420000000000001</v>
      </c>
      <c r="F12" s="4">
        <v>0.47560000000000002</v>
      </c>
      <c r="G12" s="4">
        <v>0.47560000000000002</v>
      </c>
      <c r="H12" s="4">
        <v>0.47560000000000002</v>
      </c>
      <c r="I12" s="4">
        <v>0.47560000000000002</v>
      </c>
      <c r="J12" s="2"/>
      <c r="K12" s="2">
        <v>5038</v>
      </c>
      <c r="L12" s="2">
        <v>2035</v>
      </c>
      <c r="M12" s="2">
        <v>2389</v>
      </c>
      <c r="N12" s="2">
        <v>2396</v>
      </c>
      <c r="O12" s="2">
        <v>2396</v>
      </c>
      <c r="P12" s="2">
        <v>2396</v>
      </c>
      <c r="Q12" s="2">
        <v>2396</v>
      </c>
      <c r="R12" s="5">
        <f t="shared" si="7"/>
        <v>0.48019134887481474</v>
      </c>
      <c r="T12" s="2" t="s">
        <v>22</v>
      </c>
      <c r="U12" s="3">
        <v>44136</v>
      </c>
      <c r="V12" s="5">
        <f t="shared" si="0"/>
        <v>0.48019134887481474</v>
      </c>
      <c r="W12" s="5">
        <f t="shared" si="1"/>
        <v>0.67256184023948318</v>
      </c>
      <c r="X12" s="5">
        <f t="shared" si="2"/>
        <v>0.67441580342086249</v>
      </c>
      <c r="Y12" s="5">
        <f t="shared" si="3"/>
        <v>0.58064516129032262</v>
      </c>
      <c r="Z12" s="5">
        <f t="shared" si="4"/>
        <v>0.55696202531645567</v>
      </c>
      <c r="AA12" s="5">
        <f t="shared" si="5"/>
        <v>0.19237049136466844</v>
      </c>
      <c r="AB12" s="5">
        <f t="shared" si="6"/>
        <v>0.10045381241550788</v>
      </c>
    </row>
    <row r="13" spans="1:28" ht="20.25" thickTop="1" thickBot="1">
      <c r="B13" s="2" t="s">
        <v>21</v>
      </c>
      <c r="C13" s="3">
        <v>44166</v>
      </c>
      <c r="D13" s="4">
        <v>0.25890000000000002</v>
      </c>
      <c r="E13" s="4">
        <v>0.25950000000000001</v>
      </c>
      <c r="F13" s="4">
        <v>0.25950000000000001</v>
      </c>
      <c r="G13" s="4">
        <v>0.25950000000000001</v>
      </c>
      <c r="H13" s="4">
        <v>0.25950000000000001</v>
      </c>
      <c r="I13" s="4">
        <v>0.25950000000000001</v>
      </c>
      <c r="J13" s="2"/>
      <c r="K13" s="2">
        <v>5009</v>
      </c>
      <c r="L13" s="2">
        <v>1297</v>
      </c>
      <c r="M13" s="2">
        <v>1300</v>
      </c>
      <c r="N13" s="2">
        <v>1300</v>
      </c>
      <c r="O13" s="2">
        <v>1300</v>
      </c>
      <c r="P13" s="2">
        <v>1300</v>
      </c>
      <c r="Q13" s="2">
        <v>1300</v>
      </c>
      <c r="R13" s="5">
        <f t="shared" si="7"/>
        <v>0.41033151377978966</v>
      </c>
      <c r="T13" s="2" t="s">
        <v>22</v>
      </c>
      <c r="U13" s="3">
        <v>44166</v>
      </c>
      <c r="V13" s="5">
        <f t="shared" si="0"/>
        <v>0.41033151377978966</v>
      </c>
      <c r="W13" s="5">
        <f t="shared" si="1"/>
        <v>0.53328110573291176</v>
      </c>
      <c r="X13" s="5">
        <f t="shared" si="2"/>
        <v>0.53412244435634593</v>
      </c>
      <c r="Y13" s="5">
        <f t="shared" si="3"/>
        <v>0.47413793103448276</v>
      </c>
      <c r="Z13" s="5">
        <f t="shared" si="4"/>
        <v>0.41772151898734178</v>
      </c>
      <c r="AA13" s="5">
        <f t="shared" si="5"/>
        <v>0.12294959195312211</v>
      </c>
      <c r="AB13" s="5">
        <f t="shared" si="6"/>
        <v>6.3806417254693104E-2</v>
      </c>
    </row>
    <row r="14" spans="1:28" ht="20.25" customHeight="1" thickTop="1" thickBot="1">
      <c r="A14" s="6" t="s">
        <v>19</v>
      </c>
      <c r="B14" s="2" t="s">
        <v>16</v>
      </c>
      <c r="C14" s="3">
        <v>43831</v>
      </c>
      <c r="D14" s="4">
        <v>0.51880000000000004</v>
      </c>
      <c r="E14" s="4">
        <v>0.59650000000000003</v>
      </c>
      <c r="F14" s="4">
        <v>0.62729999999999997</v>
      </c>
      <c r="G14" s="4">
        <v>0.6361</v>
      </c>
      <c r="H14" s="4">
        <v>0.64780000000000004</v>
      </c>
      <c r="I14" s="4">
        <v>0.65510000000000002</v>
      </c>
      <c r="J14" s="2"/>
      <c r="K14" s="2">
        <v>2047</v>
      </c>
      <c r="L14" s="2">
        <v>1062</v>
      </c>
      <c r="M14" s="2">
        <v>1221</v>
      </c>
      <c r="N14" s="2">
        <v>1284</v>
      </c>
      <c r="O14" s="2">
        <v>1302</v>
      </c>
      <c r="P14" s="2">
        <v>1326</v>
      </c>
      <c r="Q14" s="2">
        <v>1341</v>
      </c>
      <c r="R14" s="5">
        <f>SUM(M14:M14)/SUM(K14:K14)</f>
        <v>0.59648265754763063</v>
      </c>
    </row>
    <row r="15" spans="1:28" ht="34.5" thickTop="1" thickBot="1">
      <c r="A15" s="6"/>
      <c r="B15" s="2" t="s">
        <v>16</v>
      </c>
      <c r="C15" s="3">
        <v>43862</v>
      </c>
      <c r="D15" s="4">
        <v>0.52349999999999997</v>
      </c>
      <c r="E15" s="4">
        <v>0.61209999999999998</v>
      </c>
      <c r="F15" s="4">
        <v>0.63029999999999997</v>
      </c>
      <c r="G15" s="4">
        <v>0.65090000000000003</v>
      </c>
      <c r="H15" s="4">
        <v>0.67310000000000003</v>
      </c>
      <c r="I15" s="4">
        <v>0.68689999999999996</v>
      </c>
      <c r="J15" s="2"/>
      <c r="K15" s="2">
        <v>2472</v>
      </c>
      <c r="L15" s="2">
        <v>1294</v>
      </c>
      <c r="M15" s="2">
        <v>1513</v>
      </c>
      <c r="N15" s="2">
        <v>1558</v>
      </c>
      <c r="O15" s="2">
        <v>1609</v>
      </c>
      <c r="P15" s="2">
        <v>1664</v>
      </c>
      <c r="Q15" s="2">
        <v>1698</v>
      </c>
      <c r="R15" s="5">
        <f>SUM(M14:M15)/SUM(K14:K15)</f>
        <v>0.6050011064394778</v>
      </c>
      <c r="T15" s="1" t="s">
        <v>0</v>
      </c>
      <c r="U15" s="1" t="s">
        <v>1</v>
      </c>
      <c r="V15" s="1" t="s">
        <v>21</v>
      </c>
      <c r="W15" s="1" t="s">
        <v>38</v>
      </c>
      <c r="X15" s="1" t="s">
        <v>30</v>
      </c>
      <c r="Y15" s="1" t="s">
        <v>31</v>
      </c>
      <c r="Z15" s="1" t="s">
        <v>32</v>
      </c>
      <c r="AA15" s="8" t="s">
        <v>39</v>
      </c>
      <c r="AB15" s="8" t="s">
        <v>40</v>
      </c>
    </row>
    <row r="16" spans="1:28" ht="20.25" thickTop="1" thickBot="1">
      <c r="A16" s="6"/>
      <c r="B16" s="2" t="s">
        <v>16</v>
      </c>
      <c r="C16" s="3">
        <v>43891</v>
      </c>
      <c r="D16" s="4">
        <v>0.60719999999999996</v>
      </c>
      <c r="E16" s="4">
        <v>0.65459999999999996</v>
      </c>
      <c r="F16" s="4">
        <v>0.6845</v>
      </c>
      <c r="G16" s="4">
        <v>0.69940000000000002</v>
      </c>
      <c r="H16" s="4">
        <v>0.71260000000000001</v>
      </c>
      <c r="I16" s="4">
        <v>0.72440000000000004</v>
      </c>
      <c r="J16" s="2"/>
      <c r="K16" s="2">
        <v>3712</v>
      </c>
      <c r="L16" s="2">
        <v>2254</v>
      </c>
      <c r="M16" s="2">
        <v>2430</v>
      </c>
      <c r="N16" s="2">
        <v>2541</v>
      </c>
      <c r="O16" s="2">
        <v>2596</v>
      </c>
      <c r="P16" s="2">
        <v>2645</v>
      </c>
      <c r="Q16" s="2">
        <v>2689</v>
      </c>
      <c r="R16" s="5">
        <f t="shared" ref="R16:R25" si="8">SUM(M14:M16)/SUM(K14:K16)</f>
        <v>0.62738427894545012</v>
      </c>
      <c r="T16" s="2" t="s">
        <v>22</v>
      </c>
      <c r="U16" s="3">
        <v>43831</v>
      </c>
      <c r="V16" s="5">
        <f>R63</f>
        <v>0.48497680984069369</v>
      </c>
      <c r="W16" s="5">
        <f>R111</f>
        <v>0.69972451790633605</v>
      </c>
      <c r="X16" s="5">
        <f>R75</f>
        <v>0.68121564823795666</v>
      </c>
      <c r="Y16" s="5">
        <f>R87</f>
        <v>0.80929095354523228</v>
      </c>
      <c r="Z16" s="5">
        <f>R99</f>
        <v>0.796875</v>
      </c>
      <c r="AA16" s="5">
        <f>W16-V16</f>
        <v>0.21474770806564236</v>
      </c>
      <c r="AB16" s="5">
        <f>Y16-V16</f>
        <v>0.32431414370453859</v>
      </c>
    </row>
    <row r="17" spans="1:28" ht="20.25" thickTop="1" thickBot="1">
      <c r="A17" s="6"/>
      <c r="B17" s="2" t="s">
        <v>16</v>
      </c>
      <c r="C17" s="3">
        <v>43922</v>
      </c>
      <c r="D17" s="4">
        <v>0.43440000000000001</v>
      </c>
      <c r="E17" s="4">
        <v>0.51659999999999995</v>
      </c>
      <c r="F17" s="4">
        <v>0.55649999999999999</v>
      </c>
      <c r="G17" s="4">
        <v>0.58069999999999999</v>
      </c>
      <c r="H17" s="4">
        <v>0.60119999999999996</v>
      </c>
      <c r="I17" s="4">
        <v>0.62539999999999996</v>
      </c>
      <c r="J17" s="2"/>
      <c r="K17" s="2">
        <v>1655</v>
      </c>
      <c r="L17" s="2">
        <v>719</v>
      </c>
      <c r="M17" s="2">
        <v>855</v>
      </c>
      <c r="N17" s="2">
        <v>921</v>
      </c>
      <c r="O17" s="2">
        <v>961</v>
      </c>
      <c r="P17" s="2">
        <v>995</v>
      </c>
      <c r="Q17" s="2">
        <v>1035</v>
      </c>
      <c r="R17" s="5">
        <f t="shared" si="8"/>
        <v>0.61206786579920913</v>
      </c>
      <c r="T17" s="2" t="s">
        <v>22</v>
      </c>
      <c r="U17" s="3">
        <v>43862</v>
      </c>
      <c r="V17" s="5">
        <f t="shared" ref="V17:V27" si="9">R64</f>
        <v>0.4932595573440644</v>
      </c>
      <c r="W17" s="5">
        <f t="shared" ref="W17:W27" si="10">R112</f>
        <v>0.69129763130792998</v>
      </c>
      <c r="X17" s="5">
        <f t="shared" ref="X17:X27" si="11">R76</f>
        <v>0.67647951441578147</v>
      </c>
      <c r="Y17" s="5">
        <f t="shared" ref="Y17:Y27" si="12">R88</f>
        <v>0.77366702937976062</v>
      </c>
      <c r="Z17" s="5">
        <f t="shared" ref="Z17:Z27" si="13">R100</f>
        <v>0.77606177606177607</v>
      </c>
      <c r="AA17" s="5">
        <f t="shared" ref="AA17:AA27" si="14">W17-V17</f>
        <v>0.19803807396386558</v>
      </c>
      <c r="AB17" s="5">
        <f t="shared" ref="AB17:AB27" si="15">Y17-V17</f>
        <v>0.28040747203569621</v>
      </c>
    </row>
    <row r="18" spans="1:28" ht="20.25" thickTop="1" thickBot="1">
      <c r="A18" s="6"/>
      <c r="B18" s="2" t="s">
        <v>16</v>
      </c>
      <c r="C18" s="3">
        <v>43952</v>
      </c>
      <c r="D18" s="4">
        <v>0.40339999999999998</v>
      </c>
      <c r="E18" s="4">
        <v>0.48530000000000001</v>
      </c>
      <c r="F18" s="4">
        <v>0.53849999999999998</v>
      </c>
      <c r="G18" s="4">
        <v>0.56710000000000005</v>
      </c>
      <c r="H18" s="4">
        <v>0.5867</v>
      </c>
      <c r="I18" s="4">
        <v>0.60880000000000001</v>
      </c>
      <c r="J18" s="2"/>
      <c r="K18" s="2">
        <v>1222</v>
      </c>
      <c r="L18" s="2">
        <v>493</v>
      </c>
      <c r="M18" s="2">
        <v>593</v>
      </c>
      <c r="N18" s="2">
        <v>658</v>
      </c>
      <c r="O18" s="2">
        <v>693</v>
      </c>
      <c r="P18" s="2">
        <v>717</v>
      </c>
      <c r="Q18" s="2">
        <v>744</v>
      </c>
      <c r="R18" s="5">
        <f t="shared" si="8"/>
        <v>0.58855668538473216</v>
      </c>
      <c r="T18" s="2" t="s">
        <v>22</v>
      </c>
      <c r="U18" s="3">
        <v>43891</v>
      </c>
      <c r="V18" s="5">
        <f t="shared" si="9"/>
        <v>0.4880960320106702</v>
      </c>
      <c r="W18" s="5">
        <f t="shared" si="10"/>
        <v>0.6922347102612757</v>
      </c>
      <c r="X18" s="5">
        <f t="shared" si="11"/>
        <v>0.68049828178694161</v>
      </c>
      <c r="Y18" s="5">
        <f t="shared" si="12"/>
        <v>0.76065162907268169</v>
      </c>
      <c r="Z18" s="5">
        <f t="shared" si="13"/>
        <v>0.75107296137339052</v>
      </c>
      <c r="AA18" s="5">
        <f t="shared" si="14"/>
        <v>0.2041386782506055</v>
      </c>
      <c r="AB18" s="5">
        <f t="shared" si="15"/>
        <v>0.27255559706201149</v>
      </c>
    </row>
    <row r="19" spans="1:28" ht="20.25" thickTop="1" thickBot="1">
      <c r="A19" s="6"/>
      <c r="B19" s="2" t="s">
        <v>16</v>
      </c>
      <c r="C19" s="3">
        <v>43983</v>
      </c>
      <c r="D19" s="4">
        <v>0.40329999999999999</v>
      </c>
      <c r="E19" s="4">
        <v>0.4879</v>
      </c>
      <c r="F19" s="4">
        <v>0.54549999999999998</v>
      </c>
      <c r="G19" s="4">
        <v>0.57899999999999996</v>
      </c>
      <c r="H19" s="4">
        <v>0.59850000000000003</v>
      </c>
      <c r="I19" s="4">
        <v>0.62270000000000003</v>
      </c>
      <c r="J19" s="2"/>
      <c r="K19" s="2">
        <v>1076</v>
      </c>
      <c r="L19" s="2">
        <v>434</v>
      </c>
      <c r="M19" s="2">
        <v>525</v>
      </c>
      <c r="N19" s="2">
        <v>587</v>
      </c>
      <c r="O19" s="2">
        <v>623</v>
      </c>
      <c r="P19" s="2">
        <v>644</v>
      </c>
      <c r="Q19" s="2">
        <v>670</v>
      </c>
      <c r="R19" s="5">
        <f t="shared" si="8"/>
        <v>0.49911459650898055</v>
      </c>
      <c r="T19" s="2" t="s">
        <v>22</v>
      </c>
      <c r="U19" s="3">
        <v>43922</v>
      </c>
      <c r="V19" s="5">
        <f t="shared" si="9"/>
        <v>0.50246541569647996</v>
      </c>
      <c r="W19" s="5">
        <f t="shared" si="10"/>
        <v>0.67411531421598536</v>
      </c>
      <c r="X19" s="5">
        <f t="shared" si="11"/>
        <v>0.66131679737370053</v>
      </c>
      <c r="Y19" s="5">
        <f t="shared" si="12"/>
        <v>0.74171779141104299</v>
      </c>
      <c r="Z19" s="5">
        <f t="shared" si="13"/>
        <v>0.73255813953488369</v>
      </c>
      <c r="AA19" s="5">
        <f t="shared" si="14"/>
        <v>0.17164989851950541</v>
      </c>
      <c r="AB19" s="5">
        <f t="shared" si="15"/>
        <v>0.23925237571456304</v>
      </c>
    </row>
    <row r="20" spans="1:28" ht="20.25" thickTop="1" thickBot="1">
      <c r="A20" s="6"/>
      <c r="B20" s="2" t="s">
        <v>16</v>
      </c>
      <c r="C20" s="3">
        <v>44013</v>
      </c>
      <c r="D20" s="4">
        <v>0.38540000000000002</v>
      </c>
      <c r="E20" s="4">
        <v>0.48430000000000001</v>
      </c>
      <c r="F20" s="4">
        <v>0.54</v>
      </c>
      <c r="G20" s="4">
        <v>0.57679999999999998</v>
      </c>
      <c r="H20" s="4">
        <v>0.59750000000000003</v>
      </c>
      <c r="I20" s="4">
        <v>0.60560000000000003</v>
      </c>
      <c r="J20" s="2"/>
      <c r="K20" s="2">
        <v>1113</v>
      </c>
      <c r="L20" s="2">
        <v>429</v>
      </c>
      <c r="M20" s="2">
        <v>539</v>
      </c>
      <c r="N20" s="2">
        <v>601</v>
      </c>
      <c r="O20" s="2">
        <v>642</v>
      </c>
      <c r="P20" s="2">
        <v>665</v>
      </c>
      <c r="Q20" s="2">
        <v>674</v>
      </c>
      <c r="R20" s="5">
        <f t="shared" si="8"/>
        <v>0.48578129580768104</v>
      </c>
      <c r="T20" s="2" t="s">
        <v>22</v>
      </c>
      <c r="U20" s="3">
        <v>43952</v>
      </c>
      <c r="V20" s="5">
        <f t="shared" si="9"/>
        <v>0.52080989876265471</v>
      </c>
      <c r="W20" s="5">
        <f t="shared" si="10"/>
        <v>0.65124712542013086</v>
      </c>
      <c r="X20" s="5">
        <f t="shared" si="11"/>
        <v>0.63978552278820378</v>
      </c>
      <c r="Y20" s="5">
        <f t="shared" si="12"/>
        <v>0.70268456375838928</v>
      </c>
      <c r="Z20" s="5">
        <f t="shared" si="13"/>
        <v>0.71283095723014256</v>
      </c>
      <c r="AA20" s="5">
        <f t="shared" si="14"/>
        <v>0.13043722665747615</v>
      </c>
      <c r="AB20" s="5">
        <f t="shared" si="15"/>
        <v>0.18187466499573457</v>
      </c>
    </row>
    <row r="21" spans="1:28" ht="20.25" thickTop="1" thickBot="1">
      <c r="A21" s="6"/>
      <c r="B21" s="2" t="s">
        <v>16</v>
      </c>
      <c r="C21" s="3">
        <v>44044</v>
      </c>
      <c r="D21" s="4">
        <v>0.39550000000000002</v>
      </c>
      <c r="E21" s="4">
        <v>0.49399999999999999</v>
      </c>
      <c r="F21" s="4">
        <v>0.55059999999999998</v>
      </c>
      <c r="G21" s="4">
        <v>0.56730000000000003</v>
      </c>
      <c r="H21" s="4">
        <v>0.58399999999999996</v>
      </c>
      <c r="I21" s="4">
        <v>0.58399999999999996</v>
      </c>
      <c r="J21" s="2"/>
      <c r="K21" s="2">
        <v>1077</v>
      </c>
      <c r="L21" s="2">
        <v>426</v>
      </c>
      <c r="M21" s="2">
        <v>532</v>
      </c>
      <c r="N21" s="2">
        <v>593</v>
      </c>
      <c r="O21" s="2">
        <v>611</v>
      </c>
      <c r="P21" s="2">
        <v>629</v>
      </c>
      <c r="Q21" s="2">
        <v>629</v>
      </c>
      <c r="R21" s="5">
        <f t="shared" si="8"/>
        <v>0.48867115737905698</v>
      </c>
      <c r="T21" s="2" t="s">
        <v>22</v>
      </c>
      <c r="U21" s="3">
        <v>43983</v>
      </c>
      <c r="V21" s="5">
        <f t="shared" si="9"/>
        <v>0.53856534090909092</v>
      </c>
      <c r="W21" s="5">
        <f t="shared" si="10"/>
        <v>0.59384335628003637</v>
      </c>
      <c r="X21" s="5">
        <f t="shared" si="11"/>
        <v>0.5745507527926178</v>
      </c>
      <c r="Y21" s="5">
        <f t="shared" si="12"/>
        <v>0.65881326352530545</v>
      </c>
      <c r="Z21" s="5">
        <f t="shared" si="13"/>
        <v>0.71276595744680848</v>
      </c>
      <c r="AA21" s="5">
        <f t="shared" si="14"/>
        <v>5.5278015370945455E-2</v>
      </c>
      <c r="AB21" s="5">
        <f t="shared" si="15"/>
        <v>0.12024792261621453</v>
      </c>
    </row>
    <row r="22" spans="1:28" ht="20.25" thickTop="1" thickBot="1">
      <c r="A22" s="6"/>
      <c r="B22" s="2" t="s">
        <v>16</v>
      </c>
      <c r="C22" s="3">
        <v>44075</v>
      </c>
      <c r="D22" s="4">
        <v>0.43390000000000001</v>
      </c>
      <c r="E22" s="4">
        <v>0.5272</v>
      </c>
      <c r="F22" s="4">
        <v>0.57909999999999995</v>
      </c>
      <c r="G22" s="4">
        <v>0.60019999999999996</v>
      </c>
      <c r="H22" s="4">
        <v>0.60099999999999998</v>
      </c>
      <c r="I22" s="4">
        <v>0.60099999999999998</v>
      </c>
      <c r="J22" s="2"/>
      <c r="K22" s="2">
        <v>1233</v>
      </c>
      <c r="L22" s="2">
        <v>535</v>
      </c>
      <c r="M22" s="2">
        <v>650</v>
      </c>
      <c r="N22" s="2">
        <v>714</v>
      </c>
      <c r="O22" s="2">
        <v>740</v>
      </c>
      <c r="P22" s="2">
        <v>741</v>
      </c>
      <c r="Q22" s="2">
        <v>741</v>
      </c>
      <c r="R22" s="5">
        <f t="shared" si="8"/>
        <v>0.50277534326614082</v>
      </c>
      <c r="T22" s="2" t="s">
        <v>22</v>
      </c>
      <c r="U22" s="3">
        <v>44013</v>
      </c>
      <c r="V22" s="5">
        <f t="shared" si="9"/>
        <v>0.53885974116824065</v>
      </c>
      <c r="W22" s="5">
        <f t="shared" si="10"/>
        <v>0.57595772787318367</v>
      </c>
      <c r="X22" s="5">
        <f t="shared" si="11"/>
        <v>0.56157017386628427</v>
      </c>
      <c r="Y22" s="5">
        <f t="shared" si="12"/>
        <v>0.62512664640324211</v>
      </c>
      <c r="Z22" s="5">
        <f t="shared" si="13"/>
        <v>0.70445344129554655</v>
      </c>
      <c r="AA22" s="5">
        <f t="shared" si="14"/>
        <v>3.709798670494302E-2</v>
      </c>
      <c r="AB22" s="5">
        <f t="shared" si="15"/>
        <v>8.6266905235001468E-2</v>
      </c>
    </row>
    <row r="23" spans="1:28" ht="20.25" thickTop="1" thickBot="1">
      <c r="A23" s="6"/>
      <c r="B23" s="2" t="s">
        <v>16</v>
      </c>
      <c r="C23" s="3">
        <v>44105</v>
      </c>
      <c r="D23" s="4">
        <v>0.73970000000000002</v>
      </c>
      <c r="E23" s="4">
        <v>0.78359999999999996</v>
      </c>
      <c r="F23" s="4">
        <v>0.79559999999999997</v>
      </c>
      <c r="G23" s="4">
        <v>0.79559999999999997</v>
      </c>
      <c r="H23" s="4">
        <v>0.79559999999999997</v>
      </c>
      <c r="I23" s="4">
        <v>0.79559999999999997</v>
      </c>
      <c r="J23" s="2"/>
      <c r="K23" s="2">
        <v>8245</v>
      </c>
      <c r="L23" s="2">
        <v>6099</v>
      </c>
      <c r="M23" s="2">
        <v>6461</v>
      </c>
      <c r="N23" s="2">
        <v>6560</v>
      </c>
      <c r="O23" s="2">
        <v>6560</v>
      </c>
      <c r="P23" s="2">
        <v>6560</v>
      </c>
      <c r="Q23" s="2">
        <v>6560</v>
      </c>
      <c r="R23" s="5">
        <f t="shared" si="8"/>
        <v>0.72411179535765036</v>
      </c>
      <c r="T23" s="2" t="s">
        <v>22</v>
      </c>
      <c r="U23" s="3">
        <v>44044</v>
      </c>
      <c r="V23" s="5">
        <f t="shared" si="9"/>
        <v>0.52580089562521526</v>
      </c>
      <c r="W23" s="5">
        <f t="shared" si="10"/>
        <v>0.57258301498677633</v>
      </c>
      <c r="X23" s="5">
        <f t="shared" si="11"/>
        <v>0.55772925764192138</v>
      </c>
      <c r="Y23" s="5">
        <f t="shared" si="12"/>
        <v>0.63492063492063489</v>
      </c>
      <c r="Z23" s="5">
        <f t="shared" si="13"/>
        <v>0.72361809045226133</v>
      </c>
      <c r="AA23" s="5">
        <f t="shared" si="14"/>
        <v>4.678211936156107E-2</v>
      </c>
      <c r="AB23" s="5">
        <f t="shared" si="15"/>
        <v>0.10911973929541963</v>
      </c>
    </row>
    <row r="24" spans="1:28" ht="20.25" thickTop="1" thickBot="1">
      <c r="A24" s="6"/>
      <c r="B24" s="2" t="s">
        <v>16</v>
      </c>
      <c r="C24" s="3">
        <v>44136</v>
      </c>
      <c r="D24" s="4">
        <v>0.55930000000000002</v>
      </c>
      <c r="E24" s="4">
        <v>0.62780000000000002</v>
      </c>
      <c r="F24" s="4">
        <v>0.62880000000000003</v>
      </c>
      <c r="G24" s="4">
        <v>0.62880000000000003</v>
      </c>
      <c r="H24" s="4">
        <v>0.62880000000000003</v>
      </c>
      <c r="I24" s="4">
        <v>0.62880000000000003</v>
      </c>
      <c r="J24" s="2"/>
      <c r="K24" s="2">
        <v>15428</v>
      </c>
      <c r="L24" s="2">
        <v>8629</v>
      </c>
      <c r="M24" s="2">
        <v>9686</v>
      </c>
      <c r="N24" s="2">
        <v>9701</v>
      </c>
      <c r="O24" s="2">
        <v>9701</v>
      </c>
      <c r="P24" s="2">
        <v>9701</v>
      </c>
      <c r="Q24" s="2">
        <v>9701</v>
      </c>
      <c r="R24" s="5">
        <f t="shared" si="8"/>
        <v>0.67441580342086249</v>
      </c>
      <c r="T24" s="2" t="s">
        <v>22</v>
      </c>
      <c r="U24" s="3">
        <v>44075</v>
      </c>
      <c r="V24" s="5">
        <f t="shared" si="9"/>
        <v>0.5317674773089448</v>
      </c>
      <c r="W24" s="5">
        <f t="shared" si="10"/>
        <v>0.58603016547078635</v>
      </c>
      <c r="X24" s="5">
        <f t="shared" si="11"/>
        <v>0.57386557488911638</v>
      </c>
      <c r="Y24" s="5">
        <f t="shared" si="12"/>
        <v>0.64925373134328357</v>
      </c>
      <c r="Z24" s="5">
        <f t="shared" si="13"/>
        <v>0.71165644171779141</v>
      </c>
      <c r="AA24" s="5">
        <f t="shared" si="14"/>
        <v>5.4262688161841544E-2</v>
      </c>
      <c r="AB24" s="5">
        <f t="shared" si="15"/>
        <v>0.11748625403433877</v>
      </c>
    </row>
    <row r="25" spans="1:28" ht="20.25" customHeight="1" thickTop="1" thickBot="1">
      <c r="A25" s="6"/>
      <c r="B25" s="2" t="s">
        <v>16</v>
      </c>
      <c r="C25" s="3">
        <v>44166</v>
      </c>
      <c r="D25" s="4">
        <v>0.22889999999999999</v>
      </c>
      <c r="E25" s="4">
        <v>0.23319999999999999</v>
      </c>
      <c r="F25" s="4">
        <v>0.23319999999999999</v>
      </c>
      <c r="G25" s="4">
        <v>0.23319999999999999</v>
      </c>
      <c r="H25" s="4">
        <v>0.23319999999999999</v>
      </c>
      <c r="I25" s="4">
        <v>0.23319999999999999</v>
      </c>
      <c r="J25" s="2"/>
      <c r="K25" s="2">
        <v>11641</v>
      </c>
      <c r="L25" s="2">
        <v>2665</v>
      </c>
      <c r="M25" s="2">
        <v>2715</v>
      </c>
      <c r="N25" s="2">
        <v>2715</v>
      </c>
      <c r="O25" s="2">
        <v>2715</v>
      </c>
      <c r="P25" s="2">
        <v>2715</v>
      </c>
      <c r="Q25" s="2">
        <v>2715</v>
      </c>
      <c r="R25" s="5">
        <f t="shared" si="8"/>
        <v>0.53412244435634593</v>
      </c>
      <c r="T25" s="2" t="s">
        <v>22</v>
      </c>
      <c r="U25" s="3">
        <v>44105</v>
      </c>
      <c r="V25" s="5">
        <f t="shared" si="9"/>
        <v>0.55493265878170506</v>
      </c>
      <c r="W25" s="5">
        <f t="shared" si="10"/>
        <v>0.72730720606826804</v>
      </c>
      <c r="X25" s="5">
        <f t="shared" si="11"/>
        <v>0.73134128366608597</v>
      </c>
      <c r="Y25" s="5">
        <f t="shared" si="12"/>
        <v>0.65211459754433831</v>
      </c>
      <c r="Z25" s="5">
        <f t="shared" si="13"/>
        <v>0.69565217391304346</v>
      </c>
      <c r="AA25" s="5">
        <f t="shared" si="14"/>
        <v>0.17237454728656298</v>
      </c>
      <c r="AB25" s="5">
        <f t="shared" si="15"/>
        <v>9.7181938762633258E-2</v>
      </c>
    </row>
    <row r="26" spans="1:28" ht="20.25" thickTop="1" thickBot="1">
      <c r="A26" s="6"/>
      <c r="B26" s="2" t="s">
        <v>17</v>
      </c>
      <c r="C26" s="3">
        <v>43831</v>
      </c>
      <c r="D26" s="4">
        <v>0.60750000000000004</v>
      </c>
      <c r="E26" s="4">
        <v>0.70189999999999997</v>
      </c>
      <c r="F26" s="4">
        <v>0.7208</v>
      </c>
      <c r="G26" s="4">
        <v>0.7208</v>
      </c>
      <c r="H26" s="4">
        <v>0.72829999999999995</v>
      </c>
      <c r="I26" s="4">
        <v>0.72829999999999995</v>
      </c>
      <c r="J26" s="2"/>
      <c r="K26" s="2">
        <v>265</v>
      </c>
      <c r="L26" s="2">
        <v>161</v>
      </c>
      <c r="M26" s="2">
        <v>186</v>
      </c>
      <c r="N26" s="2">
        <v>191</v>
      </c>
      <c r="O26" s="2">
        <v>191</v>
      </c>
      <c r="P26" s="2">
        <v>193</v>
      </c>
      <c r="Q26" s="2">
        <v>193</v>
      </c>
      <c r="R26" s="5">
        <f>SUM(M26:M26)/SUM(K26:K26)</f>
        <v>0.70188679245283014</v>
      </c>
      <c r="T26" s="2" t="s">
        <v>22</v>
      </c>
      <c r="U26" s="3">
        <v>44136</v>
      </c>
      <c r="V26" s="5">
        <f t="shared" si="9"/>
        <v>0.5743161299016305</v>
      </c>
      <c r="W26" s="5">
        <f t="shared" si="10"/>
        <v>0.73313498087315565</v>
      </c>
      <c r="X26" s="5">
        <f t="shared" si="11"/>
        <v>0.73407623541097589</v>
      </c>
      <c r="Y26" s="5">
        <f t="shared" si="12"/>
        <v>0.6912751677852349</v>
      </c>
      <c r="Z26" s="5">
        <f t="shared" si="13"/>
        <v>0.69047619047619047</v>
      </c>
      <c r="AA26" s="5">
        <f t="shared" si="14"/>
        <v>0.15881885097152515</v>
      </c>
      <c r="AB26" s="5">
        <f t="shared" si="15"/>
        <v>0.1169590378836044</v>
      </c>
    </row>
    <row r="27" spans="1:28" ht="20.25" thickTop="1" thickBot="1">
      <c r="A27" s="6"/>
      <c r="B27" s="2" t="s">
        <v>17</v>
      </c>
      <c r="C27" s="3">
        <v>43862</v>
      </c>
      <c r="D27" s="4">
        <v>0.5927</v>
      </c>
      <c r="E27" s="4">
        <v>0.65959999999999996</v>
      </c>
      <c r="F27" s="4">
        <v>0.69299999999999995</v>
      </c>
      <c r="G27" s="4">
        <v>0.70520000000000005</v>
      </c>
      <c r="H27" s="4">
        <v>0.72040000000000004</v>
      </c>
      <c r="I27" s="4">
        <v>0.72640000000000005</v>
      </c>
      <c r="J27" s="2"/>
      <c r="K27" s="2">
        <v>329</v>
      </c>
      <c r="L27" s="2">
        <v>195</v>
      </c>
      <c r="M27" s="2">
        <v>217</v>
      </c>
      <c r="N27" s="2">
        <v>228</v>
      </c>
      <c r="O27" s="2">
        <v>232</v>
      </c>
      <c r="P27" s="2">
        <v>237</v>
      </c>
      <c r="Q27" s="2">
        <v>239</v>
      </c>
      <c r="R27" s="5">
        <f>SUM(M26:M27)/SUM(K26:K27)</f>
        <v>0.67845117845117842</v>
      </c>
      <c r="T27" s="2" t="s">
        <v>22</v>
      </c>
      <c r="U27" s="3">
        <v>44166</v>
      </c>
      <c r="V27" s="5">
        <f t="shared" si="9"/>
        <v>0.50406071095726268</v>
      </c>
      <c r="W27" s="5">
        <f t="shared" si="10"/>
        <v>0.61689234184239738</v>
      </c>
      <c r="X27" s="5">
        <f t="shared" si="11"/>
        <v>0.61733006322705486</v>
      </c>
      <c r="Y27" s="5">
        <f t="shared" si="12"/>
        <v>0.59756097560975607</v>
      </c>
      <c r="Z27" s="5">
        <f t="shared" si="13"/>
        <v>0.5304347826086957</v>
      </c>
      <c r="AA27" s="5">
        <f t="shared" si="14"/>
        <v>0.1128316308851347</v>
      </c>
      <c r="AB27" s="5">
        <f t="shared" si="15"/>
        <v>9.3500264652493392E-2</v>
      </c>
    </row>
    <row r="28" spans="1:28" ht="20.25" thickTop="1" thickBot="1">
      <c r="A28" s="6"/>
      <c r="B28" s="2" t="s">
        <v>17</v>
      </c>
      <c r="C28" s="3">
        <v>43891</v>
      </c>
      <c r="D28" s="4">
        <v>0.61760000000000004</v>
      </c>
      <c r="E28" s="4">
        <v>0.66290000000000004</v>
      </c>
      <c r="F28" s="4">
        <v>0.68779999999999997</v>
      </c>
      <c r="G28" s="4">
        <v>0.73529999999999995</v>
      </c>
      <c r="H28" s="4">
        <v>0.74660000000000004</v>
      </c>
      <c r="I28" s="4">
        <v>0.75790000000000002</v>
      </c>
      <c r="J28" s="2"/>
      <c r="K28" s="2">
        <v>442</v>
      </c>
      <c r="L28" s="2">
        <v>273</v>
      </c>
      <c r="M28" s="2">
        <v>293</v>
      </c>
      <c r="N28" s="2">
        <v>304</v>
      </c>
      <c r="O28" s="2">
        <v>325</v>
      </c>
      <c r="P28" s="2">
        <v>330</v>
      </c>
      <c r="Q28" s="2">
        <v>335</v>
      </c>
      <c r="R28" s="5">
        <f t="shared" ref="R28:R37" si="16">SUM(M26:M28)/SUM(K26:K28)</f>
        <v>0.6718146718146718</v>
      </c>
    </row>
    <row r="29" spans="1:28" ht="20.25" thickTop="1" thickBot="1">
      <c r="A29" s="6"/>
      <c r="B29" s="2" t="s">
        <v>17</v>
      </c>
      <c r="C29" s="3">
        <v>43922</v>
      </c>
      <c r="D29" s="4">
        <v>0.60880000000000001</v>
      </c>
      <c r="E29" s="4">
        <v>0.69730000000000003</v>
      </c>
      <c r="F29" s="4">
        <v>0.72789999999999999</v>
      </c>
      <c r="G29" s="4">
        <v>0.74490000000000001</v>
      </c>
      <c r="H29" s="4">
        <v>0.76529999999999998</v>
      </c>
      <c r="I29" s="4">
        <v>0.78569999999999995</v>
      </c>
      <c r="J29" s="2"/>
      <c r="K29" s="2">
        <v>294</v>
      </c>
      <c r="L29" s="2">
        <v>179</v>
      </c>
      <c r="M29" s="2">
        <v>205</v>
      </c>
      <c r="N29" s="2">
        <v>214</v>
      </c>
      <c r="O29" s="2">
        <v>219</v>
      </c>
      <c r="P29" s="2">
        <v>225</v>
      </c>
      <c r="Q29" s="2">
        <v>231</v>
      </c>
      <c r="R29" s="5">
        <f t="shared" si="16"/>
        <v>0.67136150234741787</v>
      </c>
    </row>
    <row r="30" spans="1:28" ht="20.25" thickTop="1" thickBot="1">
      <c r="A30" s="6"/>
      <c r="B30" s="2" t="s">
        <v>17</v>
      </c>
      <c r="C30" s="3">
        <v>43952</v>
      </c>
      <c r="D30" s="4">
        <v>0.41420000000000001</v>
      </c>
      <c r="E30" s="4">
        <v>0.4728</v>
      </c>
      <c r="F30" s="4">
        <v>0.5272</v>
      </c>
      <c r="G30" s="4">
        <v>0.56489999999999996</v>
      </c>
      <c r="H30" s="4">
        <v>0.6109</v>
      </c>
      <c r="I30" s="4">
        <v>0.64019999999999999</v>
      </c>
      <c r="J30" s="2"/>
      <c r="K30" s="2">
        <v>239</v>
      </c>
      <c r="L30" s="2">
        <v>99</v>
      </c>
      <c r="M30" s="2">
        <v>113</v>
      </c>
      <c r="N30" s="2">
        <v>126</v>
      </c>
      <c r="O30" s="2">
        <v>135</v>
      </c>
      <c r="P30" s="2">
        <v>146</v>
      </c>
      <c r="Q30" s="2">
        <v>153</v>
      </c>
      <c r="R30" s="5">
        <f t="shared" si="16"/>
        <v>0.62666666666666671</v>
      </c>
    </row>
    <row r="31" spans="1:28" ht="20.25" thickTop="1" thickBot="1">
      <c r="A31" s="6"/>
      <c r="B31" s="2" t="s">
        <v>17</v>
      </c>
      <c r="C31" s="3">
        <v>43983</v>
      </c>
      <c r="D31" s="4">
        <v>0.49459999999999998</v>
      </c>
      <c r="E31" s="4">
        <v>0.60870000000000002</v>
      </c>
      <c r="F31" s="4">
        <v>0.66300000000000003</v>
      </c>
      <c r="G31" s="4">
        <v>0.69569999999999999</v>
      </c>
      <c r="H31" s="4">
        <v>0.71740000000000004</v>
      </c>
      <c r="I31" s="4">
        <v>0.72829999999999995</v>
      </c>
      <c r="J31" s="2"/>
      <c r="K31" s="2">
        <v>184</v>
      </c>
      <c r="L31" s="2">
        <v>91</v>
      </c>
      <c r="M31" s="2">
        <v>112</v>
      </c>
      <c r="N31" s="2">
        <v>122</v>
      </c>
      <c r="O31" s="2">
        <v>128</v>
      </c>
      <c r="P31" s="2">
        <v>132</v>
      </c>
      <c r="Q31" s="2">
        <v>134</v>
      </c>
      <c r="R31" s="5">
        <f t="shared" si="16"/>
        <v>0.59972105997210601</v>
      </c>
    </row>
    <row r="32" spans="1:28" ht="20.25" thickTop="1" thickBot="1">
      <c r="A32" s="6"/>
      <c r="B32" s="2" t="s">
        <v>17</v>
      </c>
      <c r="C32" s="3">
        <v>44013</v>
      </c>
      <c r="D32" s="4">
        <v>0.4718</v>
      </c>
      <c r="E32" s="4">
        <v>0.61270000000000002</v>
      </c>
      <c r="F32" s="4">
        <v>0.64790000000000003</v>
      </c>
      <c r="G32" s="4">
        <v>0.68310000000000004</v>
      </c>
      <c r="H32" s="4">
        <v>0.71830000000000005</v>
      </c>
      <c r="I32" s="4">
        <v>0.73939999999999995</v>
      </c>
      <c r="J32" s="2"/>
      <c r="K32" s="2">
        <v>142</v>
      </c>
      <c r="L32" s="2">
        <v>67</v>
      </c>
      <c r="M32" s="2">
        <v>87</v>
      </c>
      <c r="N32" s="2">
        <v>92</v>
      </c>
      <c r="O32" s="2">
        <v>97</v>
      </c>
      <c r="P32" s="2">
        <v>102</v>
      </c>
      <c r="Q32" s="2">
        <v>105</v>
      </c>
      <c r="R32" s="5">
        <f t="shared" si="16"/>
        <v>0.55221238938053097</v>
      </c>
    </row>
    <row r="33" spans="1:18" ht="20.25" thickTop="1" thickBot="1">
      <c r="A33" s="6"/>
      <c r="B33" s="2" t="s">
        <v>17</v>
      </c>
      <c r="C33" s="3">
        <v>44044</v>
      </c>
      <c r="D33" s="4">
        <v>0.40629999999999999</v>
      </c>
      <c r="E33" s="4">
        <v>0.5</v>
      </c>
      <c r="F33" s="4">
        <v>0.54379999999999995</v>
      </c>
      <c r="G33" s="4">
        <v>0.58130000000000004</v>
      </c>
      <c r="H33" s="4">
        <v>0.58130000000000004</v>
      </c>
      <c r="I33" s="4">
        <v>0.58130000000000004</v>
      </c>
      <c r="J33" s="2"/>
      <c r="K33" s="2">
        <v>160</v>
      </c>
      <c r="L33" s="2">
        <v>65</v>
      </c>
      <c r="M33" s="2">
        <v>80</v>
      </c>
      <c r="N33" s="2">
        <v>87</v>
      </c>
      <c r="O33" s="2">
        <v>93</v>
      </c>
      <c r="P33" s="2">
        <v>93</v>
      </c>
      <c r="Q33" s="2">
        <v>93</v>
      </c>
      <c r="R33" s="5">
        <f t="shared" si="16"/>
        <v>0.57407407407407407</v>
      </c>
    </row>
    <row r="34" spans="1:18" ht="20.25" thickTop="1" thickBot="1">
      <c r="A34" s="6"/>
      <c r="B34" s="2" t="s">
        <v>17</v>
      </c>
      <c r="C34" s="3">
        <v>44075</v>
      </c>
      <c r="D34" s="4">
        <v>0.4819</v>
      </c>
      <c r="E34" s="4">
        <v>0.56630000000000003</v>
      </c>
      <c r="F34" s="4">
        <v>0.62649999999999995</v>
      </c>
      <c r="G34" s="4">
        <v>0.64459999999999995</v>
      </c>
      <c r="H34" s="4">
        <v>0.64459999999999995</v>
      </c>
      <c r="I34" s="4">
        <v>0.64459999999999995</v>
      </c>
      <c r="J34" s="2"/>
      <c r="K34" s="2">
        <v>166</v>
      </c>
      <c r="L34" s="2">
        <v>80</v>
      </c>
      <c r="M34" s="2">
        <v>94</v>
      </c>
      <c r="N34" s="2">
        <v>104</v>
      </c>
      <c r="O34" s="2">
        <v>107</v>
      </c>
      <c r="P34" s="2">
        <v>107</v>
      </c>
      <c r="Q34" s="2">
        <v>107</v>
      </c>
      <c r="R34" s="5">
        <f t="shared" si="16"/>
        <v>0.55769230769230771</v>
      </c>
    </row>
    <row r="35" spans="1:18" ht="20.25" thickTop="1" thickBot="1">
      <c r="A35" s="6"/>
      <c r="B35" s="2" t="s">
        <v>17</v>
      </c>
      <c r="C35" s="3">
        <v>44105</v>
      </c>
      <c r="D35" s="4">
        <v>0.50719999999999998</v>
      </c>
      <c r="E35" s="4">
        <v>0.57969999999999999</v>
      </c>
      <c r="F35" s="4">
        <v>0.6159</v>
      </c>
      <c r="G35" s="4">
        <v>0.6159</v>
      </c>
      <c r="H35" s="4">
        <v>0.6159</v>
      </c>
      <c r="I35" s="4">
        <v>0.6159</v>
      </c>
      <c r="J35" s="2"/>
      <c r="K35" s="2">
        <v>138</v>
      </c>
      <c r="L35" s="2">
        <v>70</v>
      </c>
      <c r="M35" s="2">
        <v>80</v>
      </c>
      <c r="N35" s="2">
        <v>85</v>
      </c>
      <c r="O35" s="2">
        <v>85</v>
      </c>
      <c r="P35" s="2">
        <v>85</v>
      </c>
      <c r="Q35" s="2">
        <v>85</v>
      </c>
      <c r="R35" s="5">
        <f t="shared" si="16"/>
        <v>0.54741379310344829</v>
      </c>
    </row>
    <row r="36" spans="1:18" ht="20.25" thickTop="1" thickBot="1">
      <c r="A36" s="6"/>
      <c r="B36" s="2" t="s">
        <v>17</v>
      </c>
      <c r="C36" s="3">
        <v>44136</v>
      </c>
      <c r="D36" s="4">
        <v>0.49490000000000001</v>
      </c>
      <c r="E36" s="4">
        <v>0.60609999999999997</v>
      </c>
      <c r="F36" s="4">
        <v>0.60609999999999997</v>
      </c>
      <c r="G36" s="4">
        <v>0.60609999999999997</v>
      </c>
      <c r="H36" s="4">
        <v>0.60609999999999997</v>
      </c>
      <c r="I36" s="4">
        <v>0.60609999999999997</v>
      </c>
      <c r="J36" s="2"/>
      <c r="K36" s="2">
        <v>99</v>
      </c>
      <c r="L36" s="2">
        <v>49</v>
      </c>
      <c r="M36" s="2">
        <v>60</v>
      </c>
      <c r="N36" s="2">
        <v>60</v>
      </c>
      <c r="O36" s="2">
        <v>60</v>
      </c>
      <c r="P36" s="2">
        <v>60</v>
      </c>
      <c r="Q36" s="2">
        <v>60</v>
      </c>
      <c r="R36" s="5">
        <f t="shared" si="16"/>
        <v>0.58064516129032262</v>
      </c>
    </row>
    <row r="37" spans="1:18" ht="20.25" thickTop="1" thickBot="1">
      <c r="A37" s="6"/>
      <c r="B37" s="2" t="s">
        <v>17</v>
      </c>
      <c r="C37" s="3">
        <v>44166</v>
      </c>
      <c r="D37" s="4">
        <v>0.22520000000000001</v>
      </c>
      <c r="E37" s="4">
        <v>0.22520000000000001</v>
      </c>
      <c r="F37" s="4">
        <v>0.22520000000000001</v>
      </c>
      <c r="G37" s="4">
        <v>0.22520000000000001</v>
      </c>
      <c r="H37" s="4">
        <v>0.22520000000000001</v>
      </c>
      <c r="I37" s="4">
        <v>0.22520000000000001</v>
      </c>
      <c r="J37" s="2"/>
      <c r="K37" s="2">
        <v>111</v>
      </c>
      <c r="L37" s="2">
        <v>25</v>
      </c>
      <c r="M37" s="2">
        <v>25</v>
      </c>
      <c r="N37" s="2">
        <v>25</v>
      </c>
      <c r="O37" s="2">
        <v>25</v>
      </c>
      <c r="P37" s="2">
        <v>25</v>
      </c>
      <c r="Q37" s="2">
        <v>25</v>
      </c>
      <c r="R37" s="5">
        <f t="shared" si="16"/>
        <v>0.47413793103448276</v>
      </c>
    </row>
    <row r="38" spans="1:18" ht="20.25" thickTop="1" thickBot="1">
      <c r="A38" s="6"/>
      <c r="B38" s="2" t="s">
        <v>18</v>
      </c>
      <c r="C38" s="3">
        <v>43831</v>
      </c>
      <c r="D38" s="4">
        <v>0.55840000000000001</v>
      </c>
      <c r="E38" s="4">
        <v>0.62339999999999995</v>
      </c>
      <c r="F38" s="4">
        <v>0.68830000000000002</v>
      </c>
      <c r="G38" s="4">
        <v>0.71430000000000005</v>
      </c>
      <c r="H38" s="4">
        <v>0.71430000000000005</v>
      </c>
      <c r="I38" s="4">
        <v>0.72729999999999995</v>
      </c>
      <c r="J38" s="2"/>
      <c r="K38" s="2">
        <v>77</v>
      </c>
      <c r="L38" s="2">
        <v>43</v>
      </c>
      <c r="M38" s="2">
        <v>48</v>
      </c>
      <c r="N38" s="2">
        <v>53</v>
      </c>
      <c r="O38" s="2">
        <v>55</v>
      </c>
      <c r="P38" s="2">
        <v>55</v>
      </c>
      <c r="Q38" s="2">
        <v>56</v>
      </c>
      <c r="R38" s="5">
        <f>SUM(M38:M38)/SUM(K38:K38)</f>
        <v>0.62337662337662336</v>
      </c>
    </row>
    <row r="39" spans="1:18" ht="20.25" thickTop="1" thickBot="1">
      <c r="A39" s="6"/>
      <c r="B39" s="2" t="s">
        <v>18</v>
      </c>
      <c r="C39" s="3">
        <v>43862</v>
      </c>
      <c r="D39" s="4">
        <v>0.59089999999999998</v>
      </c>
      <c r="E39" s="4">
        <v>0.64770000000000005</v>
      </c>
      <c r="F39" s="4">
        <v>0.69320000000000004</v>
      </c>
      <c r="G39" s="4">
        <v>0.71589999999999998</v>
      </c>
      <c r="H39" s="4">
        <v>0.75</v>
      </c>
      <c r="I39" s="4">
        <v>0.77270000000000005</v>
      </c>
      <c r="J39" s="2"/>
      <c r="K39" s="2">
        <v>88</v>
      </c>
      <c r="L39" s="2">
        <v>52</v>
      </c>
      <c r="M39" s="2">
        <v>57</v>
      </c>
      <c r="N39" s="2">
        <v>61</v>
      </c>
      <c r="O39" s="2">
        <v>63</v>
      </c>
      <c r="P39" s="2">
        <v>66</v>
      </c>
      <c r="Q39" s="2">
        <v>68</v>
      </c>
      <c r="R39" s="5">
        <f>SUM(M38:M39)/SUM(K38:K39)</f>
        <v>0.63636363636363635</v>
      </c>
    </row>
    <row r="40" spans="1:18" ht="20.25" thickTop="1" thickBot="1">
      <c r="A40" s="6"/>
      <c r="B40" s="2" t="s">
        <v>18</v>
      </c>
      <c r="C40" s="3">
        <v>43891</v>
      </c>
      <c r="D40" s="4">
        <v>0.5857</v>
      </c>
      <c r="E40" s="4">
        <v>0.65</v>
      </c>
      <c r="F40" s="4">
        <v>0.67859999999999998</v>
      </c>
      <c r="G40" s="4">
        <v>0.72140000000000004</v>
      </c>
      <c r="H40" s="4">
        <v>0.7429</v>
      </c>
      <c r="I40" s="4">
        <v>0.7429</v>
      </c>
      <c r="J40" s="2"/>
      <c r="K40" s="2">
        <v>140</v>
      </c>
      <c r="L40" s="2">
        <v>82</v>
      </c>
      <c r="M40" s="2">
        <v>91</v>
      </c>
      <c r="N40" s="2">
        <v>95</v>
      </c>
      <c r="O40" s="2">
        <v>101</v>
      </c>
      <c r="P40" s="2">
        <v>104</v>
      </c>
      <c r="Q40" s="2">
        <v>104</v>
      </c>
      <c r="R40" s="5">
        <f t="shared" ref="R40:R49" si="17">SUM(M38:M40)/SUM(K38:K40)</f>
        <v>0.64262295081967213</v>
      </c>
    </row>
    <row r="41" spans="1:18" ht="20.25" thickTop="1" thickBot="1">
      <c r="A41" s="6"/>
      <c r="B41" s="2" t="s">
        <v>18</v>
      </c>
      <c r="C41" s="3">
        <v>43922</v>
      </c>
      <c r="D41" s="4">
        <v>0.58589999999999998</v>
      </c>
      <c r="E41" s="4">
        <v>0.625</v>
      </c>
      <c r="F41" s="4">
        <v>0.69530000000000003</v>
      </c>
      <c r="G41" s="4">
        <v>0.71089999999999998</v>
      </c>
      <c r="H41" s="4">
        <v>0.75</v>
      </c>
      <c r="I41" s="4">
        <v>0.76559999999999995</v>
      </c>
      <c r="J41" s="2"/>
      <c r="K41" s="2">
        <v>128</v>
      </c>
      <c r="L41" s="2">
        <v>75</v>
      </c>
      <c r="M41" s="2">
        <v>80</v>
      </c>
      <c r="N41" s="2">
        <v>89</v>
      </c>
      <c r="O41" s="2">
        <v>91</v>
      </c>
      <c r="P41" s="2">
        <v>96</v>
      </c>
      <c r="Q41" s="2">
        <v>98</v>
      </c>
      <c r="R41" s="5">
        <f t="shared" si="17"/>
        <v>0.6404494382022472</v>
      </c>
    </row>
    <row r="42" spans="1:18" ht="20.25" thickTop="1" thickBot="1">
      <c r="A42" s="6"/>
      <c r="B42" s="2" t="s">
        <v>18</v>
      </c>
      <c r="C42" s="3">
        <v>43952</v>
      </c>
      <c r="D42" s="4">
        <v>0.40789999999999998</v>
      </c>
      <c r="E42" s="4">
        <v>0.52629999999999999</v>
      </c>
      <c r="F42" s="4">
        <v>0.55259999999999998</v>
      </c>
      <c r="G42" s="4">
        <v>0.61839999999999995</v>
      </c>
      <c r="H42" s="4">
        <v>0.63160000000000005</v>
      </c>
      <c r="I42" s="4">
        <v>0.65790000000000004</v>
      </c>
      <c r="J42" s="2"/>
      <c r="K42" s="2">
        <v>76</v>
      </c>
      <c r="L42" s="2">
        <v>31</v>
      </c>
      <c r="M42" s="2">
        <v>40</v>
      </c>
      <c r="N42" s="2">
        <v>42</v>
      </c>
      <c r="O42" s="2">
        <v>47</v>
      </c>
      <c r="P42" s="2">
        <v>48</v>
      </c>
      <c r="Q42" s="2">
        <v>50</v>
      </c>
      <c r="R42" s="5">
        <f t="shared" si="17"/>
        <v>0.61337209302325579</v>
      </c>
    </row>
    <row r="43" spans="1:18" ht="20.25" thickTop="1" thickBot="1">
      <c r="A43" s="6"/>
      <c r="B43" s="2" t="s">
        <v>18</v>
      </c>
      <c r="C43" s="3">
        <v>43983</v>
      </c>
      <c r="D43" s="4">
        <v>0.46429999999999999</v>
      </c>
      <c r="E43" s="4">
        <v>0.57140000000000002</v>
      </c>
      <c r="F43" s="4">
        <v>0.64290000000000003</v>
      </c>
      <c r="G43" s="4">
        <v>0.67859999999999998</v>
      </c>
      <c r="H43" s="4">
        <v>0.73209999999999997</v>
      </c>
      <c r="I43" s="4">
        <v>0.76790000000000003</v>
      </c>
      <c r="J43" s="2"/>
      <c r="K43" s="2">
        <v>56</v>
      </c>
      <c r="L43" s="2">
        <v>26</v>
      </c>
      <c r="M43" s="2">
        <v>32</v>
      </c>
      <c r="N43" s="2">
        <v>36</v>
      </c>
      <c r="O43" s="2">
        <v>38</v>
      </c>
      <c r="P43" s="2">
        <v>41</v>
      </c>
      <c r="Q43" s="2">
        <v>43</v>
      </c>
      <c r="R43" s="5">
        <f t="shared" si="17"/>
        <v>0.58461538461538465</v>
      </c>
    </row>
    <row r="44" spans="1:18" ht="20.25" thickTop="1" thickBot="1">
      <c r="A44" s="6"/>
      <c r="B44" s="2" t="s">
        <v>18</v>
      </c>
      <c r="C44" s="3">
        <v>44013</v>
      </c>
      <c r="D44" s="4">
        <v>0.47620000000000001</v>
      </c>
      <c r="E44" s="4">
        <v>0.61899999999999999</v>
      </c>
      <c r="F44" s="4">
        <v>0.61899999999999999</v>
      </c>
      <c r="G44" s="4">
        <v>0.66669999999999996</v>
      </c>
      <c r="H44" s="4">
        <v>0.71430000000000005</v>
      </c>
      <c r="I44" s="4">
        <v>0.71430000000000005</v>
      </c>
      <c r="J44" s="2"/>
      <c r="K44" s="2">
        <v>21</v>
      </c>
      <c r="L44" s="2">
        <v>10</v>
      </c>
      <c r="M44" s="2">
        <v>13</v>
      </c>
      <c r="N44" s="2">
        <v>13</v>
      </c>
      <c r="O44" s="2">
        <v>14</v>
      </c>
      <c r="P44" s="2">
        <v>15</v>
      </c>
      <c r="Q44" s="2">
        <v>15</v>
      </c>
      <c r="R44" s="5">
        <f t="shared" si="17"/>
        <v>0.55555555555555558</v>
      </c>
    </row>
    <row r="45" spans="1:18" ht="20.25" thickTop="1" thickBot="1">
      <c r="A45" s="6"/>
      <c r="B45" s="2" t="s">
        <v>18</v>
      </c>
      <c r="C45" s="3">
        <v>44044</v>
      </c>
      <c r="D45" s="4">
        <v>0.48570000000000002</v>
      </c>
      <c r="E45" s="4">
        <v>0.62860000000000005</v>
      </c>
      <c r="F45" s="4">
        <v>0.77139999999999997</v>
      </c>
      <c r="G45" s="4">
        <v>0.8</v>
      </c>
      <c r="H45" s="4">
        <v>0.8</v>
      </c>
      <c r="I45" s="4">
        <v>0.8</v>
      </c>
      <c r="J45" s="2"/>
      <c r="K45" s="2">
        <v>35</v>
      </c>
      <c r="L45" s="2">
        <v>17</v>
      </c>
      <c r="M45" s="2">
        <v>22</v>
      </c>
      <c r="N45" s="2">
        <v>27</v>
      </c>
      <c r="O45" s="2">
        <v>28</v>
      </c>
      <c r="P45" s="2">
        <v>28</v>
      </c>
      <c r="Q45" s="2">
        <v>28</v>
      </c>
      <c r="R45" s="5">
        <f t="shared" si="17"/>
        <v>0.5982142857142857</v>
      </c>
    </row>
    <row r="46" spans="1:18" ht="20.25" thickTop="1" thickBot="1">
      <c r="A46" s="6"/>
      <c r="B46" s="2" t="s">
        <v>18</v>
      </c>
      <c r="C46" s="3">
        <v>44075</v>
      </c>
      <c r="D46" s="4">
        <v>0.5484</v>
      </c>
      <c r="E46" s="4">
        <v>0.5806</v>
      </c>
      <c r="F46" s="4">
        <v>0.6452</v>
      </c>
      <c r="G46" s="4">
        <v>0.7097</v>
      </c>
      <c r="H46" s="4">
        <v>0.7097</v>
      </c>
      <c r="I46" s="4">
        <v>0.7097</v>
      </c>
      <c r="J46" s="2"/>
      <c r="K46" s="2">
        <v>31</v>
      </c>
      <c r="L46" s="2">
        <v>17</v>
      </c>
      <c r="M46" s="2">
        <v>18</v>
      </c>
      <c r="N46" s="2">
        <v>20</v>
      </c>
      <c r="O46" s="2">
        <v>22</v>
      </c>
      <c r="P46" s="2">
        <v>22</v>
      </c>
      <c r="Q46" s="2">
        <v>22</v>
      </c>
      <c r="R46" s="5">
        <f t="shared" si="17"/>
        <v>0.60919540229885061</v>
      </c>
    </row>
    <row r="47" spans="1:18" ht="20.25" thickTop="1" thickBot="1">
      <c r="B47" s="2" t="s">
        <v>18</v>
      </c>
      <c r="C47" s="3">
        <v>44105</v>
      </c>
      <c r="D47" s="4">
        <v>0.46879999999999999</v>
      </c>
      <c r="E47" s="4">
        <v>0.5625</v>
      </c>
      <c r="F47" s="4">
        <v>0.65629999999999999</v>
      </c>
      <c r="G47" s="4">
        <v>0.65629999999999999</v>
      </c>
      <c r="H47" s="4">
        <v>0.65629999999999999</v>
      </c>
      <c r="I47" s="4">
        <v>0.65629999999999999</v>
      </c>
      <c r="J47" s="5"/>
      <c r="K47" s="2">
        <v>32</v>
      </c>
      <c r="L47" s="2">
        <v>15</v>
      </c>
      <c r="M47" s="2">
        <v>18</v>
      </c>
      <c r="N47" s="2">
        <v>21</v>
      </c>
      <c r="O47" s="2">
        <v>21</v>
      </c>
      <c r="P47" s="2">
        <v>21</v>
      </c>
      <c r="Q47" s="2">
        <v>21</v>
      </c>
      <c r="R47" s="5">
        <f t="shared" si="17"/>
        <v>0.59183673469387754</v>
      </c>
    </row>
    <row r="48" spans="1:18" ht="20.25" customHeight="1" thickTop="1" thickBot="1">
      <c r="A48" s="6" t="s">
        <v>20</v>
      </c>
      <c r="B48" s="2" t="s">
        <v>18</v>
      </c>
      <c r="C48" s="3">
        <v>44136</v>
      </c>
      <c r="D48" s="4">
        <v>0.4375</v>
      </c>
      <c r="E48" s="4">
        <v>0.5</v>
      </c>
      <c r="F48" s="4">
        <v>0.5</v>
      </c>
      <c r="G48" s="4">
        <v>0.5</v>
      </c>
      <c r="H48" s="4">
        <v>0.5</v>
      </c>
      <c r="I48" s="4">
        <v>0.5</v>
      </c>
      <c r="J48" s="5"/>
      <c r="K48" s="2">
        <v>16</v>
      </c>
      <c r="L48" s="2">
        <v>7</v>
      </c>
      <c r="M48" s="2">
        <v>8</v>
      </c>
      <c r="N48" s="2">
        <v>8</v>
      </c>
      <c r="O48" s="2">
        <v>8</v>
      </c>
      <c r="P48" s="2">
        <v>8</v>
      </c>
      <c r="Q48" s="2">
        <v>8</v>
      </c>
      <c r="R48" s="5">
        <f t="shared" si="17"/>
        <v>0.55696202531645567</v>
      </c>
    </row>
    <row r="49" spans="1:18" ht="20.25" thickTop="1" thickBot="1">
      <c r="A49" s="6"/>
      <c r="B49" s="2" t="s">
        <v>18</v>
      </c>
      <c r="C49" s="3">
        <v>44166</v>
      </c>
      <c r="D49" s="4">
        <v>0.2258</v>
      </c>
      <c r="E49" s="4">
        <v>0.2258</v>
      </c>
      <c r="F49" s="4">
        <v>0.2258</v>
      </c>
      <c r="G49" s="4">
        <v>0.2258</v>
      </c>
      <c r="H49" s="4">
        <v>0.2258</v>
      </c>
      <c r="I49" s="4">
        <v>0.2258</v>
      </c>
      <c r="J49" s="5"/>
      <c r="K49" s="2">
        <v>31</v>
      </c>
      <c r="L49" s="2">
        <v>7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5">
        <f t="shared" si="17"/>
        <v>0.41772151898734178</v>
      </c>
    </row>
    <row r="50" spans="1:18" ht="20.25" thickTop="1" thickBot="1">
      <c r="B50" s="2" t="s">
        <v>37</v>
      </c>
      <c r="C50" s="3">
        <v>43831</v>
      </c>
      <c r="D50" s="4">
        <f>L50/$K50</f>
        <v>0.52992884051904565</v>
      </c>
      <c r="E50" s="4">
        <f t="shared" ref="E50:I61" si="18">M50/$K50</f>
        <v>0.6090414399330264</v>
      </c>
      <c r="F50" s="4">
        <f t="shared" si="18"/>
        <v>0.63959815822519883</v>
      </c>
      <c r="G50" s="4">
        <f t="shared" si="18"/>
        <v>0.64796986186688987</v>
      </c>
      <c r="H50" s="4">
        <f t="shared" si="18"/>
        <v>0.65885307660108827</v>
      </c>
      <c r="I50" s="4">
        <f t="shared" si="18"/>
        <v>0.66555043951444115</v>
      </c>
      <c r="J50" s="2"/>
      <c r="K50" s="2">
        <f>K14+K26+K38</f>
        <v>2389</v>
      </c>
      <c r="L50" s="2">
        <f t="shared" ref="L50:Q50" si="19">L14+L26+L38</f>
        <v>1266</v>
      </c>
      <c r="M50" s="2">
        <f t="shared" si="19"/>
        <v>1455</v>
      </c>
      <c r="N50" s="2">
        <f t="shared" si="19"/>
        <v>1528</v>
      </c>
      <c r="O50" s="2">
        <f t="shared" si="19"/>
        <v>1548</v>
      </c>
      <c r="P50" s="2">
        <f t="shared" si="19"/>
        <v>1574</v>
      </c>
      <c r="Q50" s="2">
        <f t="shared" si="19"/>
        <v>1590</v>
      </c>
      <c r="R50" s="5">
        <f>SUM(M50:M50)/SUM(K50:K50)</f>
        <v>0.6090414399330264</v>
      </c>
    </row>
    <row r="51" spans="1:18" ht="20.25" thickTop="1" thickBot="1">
      <c r="B51" s="2" t="s">
        <v>37</v>
      </c>
      <c r="C51" s="3">
        <v>43862</v>
      </c>
      <c r="D51" s="4">
        <f t="shared" ref="D51:D61" si="20">L51/$K51</f>
        <v>0.53340256143994458</v>
      </c>
      <c r="E51" s="4">
        <f t="shared" si="18"/>
        <v>0.6185531325718242</v>
      </c>
      <c r="F51" s="4">
        <f t="shared" si="18"/>
        <v>0.63932156455520939</v>
      </c>
      <c r="G51" s="4">
        <f t="shared" si="18"/>
        <v>0.65905157493942546</v>
      </c>
      <c r="H51" s="4">
        <f t="shared" si="18"/>
        <v>0.68085842852197997</v>
      </c>
      <c r="I51" s="4">
        <f t="shared" si="18"/>
        <v>0.69401176877812387</v>
      </c>
      <c r="J51" s="2"/>
      <c r="K51" s="2">
        <f t="shared" ref="K51:Q61" si="21">K15+K27+K39</f>
        <v>2889</v>
      </c>
      <c r="L51" s="2">
        <f t="shared" si="21"/>
        <v>1541</v>
      </c>
      <c r="M51" s="2">
        <f t="shared" si="21"/>
        <v>1787</v>
      </c>
      <c r="N51" s="2">
        <f t="shared" si="21"/>
        <v>1847</v>
      </c>
      <c r="O51" s="2">
        <f t="shared" si="21"/>
        <v>1904</v>
      </c>
      <c r="P51" s="2">
        <f t="shared" si="21"/>
        <v>1967</v>
      </c>
      <c r="Q51" s="2">
        <f t="shared" si="21"/>
        <v>2005</v>
      </c>
      <c r="R51" s="5">
        <f>SUM(M50:M51)/SUM(K50:K51)</f>
        <v>0.61424782114437282</v>
      </c>
    </row>
    <row r="52" spans="1:18" ht="20.25" thickTop="1" thickBot="1">
      <c r="B52" s="2" t="s">
        <v>37</v>
      </c>
      <c r="C52" s="3">
        <v>43891</v>
      </c>
      <c r="D52" s="4">
        <f t="shared" si="20"/>
        <v>0.60759198882161158</v>
      </c>
      <c r="E52" s="4">
        <f t="shared" si="18"/>
        <v>0.65533302282254313</v>
      </c>
      <c r="F52" s="4">
        <f t="shared" si="18"/>
        <v>0.68467629250116446</v>
      </c>
      <c r="G52" s="4">
        <f t="shared" si="18"/>
        <v>0.70377270610153708</v>
      </c>
      <c r="H52" s="4">
        <f t="shared" si="18"/>
        <v>0.71704704238472283</v>
      </c>
      <c r="I52" s="4">
        <f t="shared" si="18"/>
        <v>0.72845831392640892</v>
      </c>
      <c r="J52" s="2"/>
      <c r="K52" s="2">
        <f t="shared" si="21"/>
        <v>4294</v>
      </c>
      <c r="L52" s="2">
        <f t="shared" si="21"/>
        <v>2609</v>
      </c>
      <c r="M52" s="2">
        <f t="shared" si="21"/>
        <v>2814</v>
      </c>
      <c r="N52" s="2">
        <f t="shared" si="21"/>
        <v>2940</v>
      </c>
      <c r="O52" s="2">
        <f t="shared" si="21"/>
        <v>3022</v>
      </c>
      <c r="P52" s="2">
        <f t="shared" si="21"/>
        <v>3079</v>
      </c>
      <c r="Q52" s="2">
        <f t="shared" si="21"/>
        <v>3128</v>
      </c>
      <c r="R52" s="5">
        <f t="shared" ref="R52:R61" si="22">SUM(M50:M52)/SUM(K50:K52)</f>
        <v>0.63267864605098201</v>
      </c>
    </row>
    <row r="53" spans="1:18" ht="20.25" thickTop="1" thickBot="1">
      <c r="B53" s="2" t="s">
        <v>37</v>
      </c>
      <c r="C53" s="3">
        <v>43922</v>
      </c>
      <c r="D53" s="4">
        <f t="shared" si="20"/>
        <v>0.46846413095811268</v>
      </c>
      <c r="E53" s="4">
        <f t="shared" si="18"/>
        <v>0.54886856042368803</v>
      </c>
      <c r="F53" s="4">
        <f t="shared" si="18"/>
        <v>0.58931150698122292</v>
      </c>
      <c r="G53" s="4">
        <f t="shared" si="18"/>
        <v>0.61194029850746268</v>
      </c>
      <c r="H53" s="4">
        <f t="shared" si="18"/>
        <v>0.63360616273471349</v>
      </c>
      <c r="I53" s="4">
        <f t="shared" si="18"/>
        <v>0.65671641791044777</v>
      </c>
      <c r="J53" s="2"/>
      <c r="K53" s="2">
        <f t="shared" si="21"/>
        <v>2077</v>
      </c>
      <c r="L53" s="2">
        <f t="shared" si="21"/>
        <v>973</v>
      </c>
      <c r="M53" s="2">
        <f t="shared" si="21"/>
        <v>1140</v>
      </c>
      <c r="N53" s="2">
        <f t="shared" si="21"/>
        <v>1224</v>
      </c>
      <c r="O53" s="2">
        <f t="shared" si="21"/>
        <v>1271</v>
      </c>
      <c r="P53" s="2">
        <f t="shared" si="21"/>
        <v>1316</v>
      </c>
      <c r="Q53" s="2">
        <f t="shared" si="21"/>
        <v>1364</v>
      </c>
      <c r="R53" s="5">
        <f t="shared" si="22"/>
        <v>0.61997840172786178</v>
      </c>
    </row>
    <row r="54" spans="1:18" ht="20.25" thickTop="1" thickBot="1">
      <c r="B54" s="2" t="s">
        <v>37</v>
      </c>
      <c r="C54" s="3">
        <v>43952</v>
      </c>
      <c r="D54" s="4">
        <f t="shared" si="20"/>
        <v>0.40533506831489913</v>
      </c>
      <c r="E54" s="4">
        <f t="shared" si="18"/>
        <v>0.48536109303838648</v>
      </c>
      <c r="F54" s="4">
        <f t="shared" si="18"/>
        <v>0.53741054001301236</v>
      </c>
      <c r="G54" s="4">
        <f t="shared" si="18"/>
        <v>0.56929082628497074</v>
      </c>
      <c r="H54" s="4">
        <f t="shared" si="18"/>
        <v>0.59271307742355239</v>
      </c>
      <c r="I54" s="4">
        <f t="shared" si="18"/>
        <v>0.61613532856213404</v>
      </c>
      <c r="J54" s="2"/>
      <c r="K54" s="2">
        <f t="shared" si="21"/>
        <v>1537</v>
      </c>
      <c r="L54" s="2">
        <f t="shared" si="21"/>
        <v>623</v>
      </c>
      <c r="M54" s="2">
        <f t="shared" si="21"/>
        <v>746</v>
      </c>
      <c r="N54" s="2">
        <f t="shared" si="21"/>
        <v>826</v>
      </c>
      <c r="O54" s="2">
        <f t="shared" si="21"/>
        <v>875</v>
      </c>
      <c r="P54" s="2">
        <f t="shared" si="21"/>
        <v>911</v>
      </c>
      <c r="Q54" s="2">
        <f t="shared" si="21"/>
        <v>947</v>
      </c>
      <c r="R54" s="5">
        <f t="shared" si="22"/>
        <v>0.59433485078401616</v>
      </c>
    </row>
    <row r="55" spans="1:18" ht="20.25" thickTop="1" thickBot="1">
      <c r="B55" s="2" t="s">
        <v>37</v>
      </c>
      <c r="C55" s="3">
        <v>43983</v>
      </c>
      <c r="D55" s="4">
        <f t="shared" si="20"/>
        <v>0.41869300911854102</v>
      </c>
      <c r="E55" s="4">
        <f t="shared" si="18"/>
        <v>0.50835866261398177</v>
      </c>
      <c r="F55" s="4">
        <f t="shared" si="18"/>
        <v>0.56610942249240126</v>
      </c>
      <c r="G55" s="4">
        <f t="shared" si="18"/>
        <v>0.59954407294832823</v>
      </c>
      <c r="H55" s="4">
        <f t="shared" si="18"/>
        <v>0.62082066869300911</v>
      </c>
      <c r="I55" s="4">
        <f t="shared" si="18"/>
        <v>0.6436170212765957</v>
      </c>
      <c r="J55" s="2"/>
      <c r="K55" s="2">
        <f t="shared" si="21"/>
        <v>1316</v>
      </c>
      <c r="L55" s="2">
        <f t="shared" si="21"/>
        <v>551</v>
      </c>
      <c r="M55" s="2">
        <f t="shared" si="21"/>
        <v>669</v>
      </c>
      <c r="N55" s="2">
        <f t="shared" si="21"/>
        <v>745</v>
      </c>
      <c r="O55" s="2">
        <f t="shared" si="21"/>
        <v>789</v>
      </c>
      <c r="P55" s="2">
        <f t="shared" si="21"/>
        <v>817</v>
      </c>
      <c r="Q55" s="2">
        <f t="shared" si="21"/>
        <v>847</v>
      </c>
      <c r="R55" s="5">
        <f t="shared" si="22"/>
        <v>0.51825557809330625</v>
      </c>
    </row>
    <row r="56" spans="1:18" ht="20.25" thickTop="1" thickBot="1">
      <c r="B56" s="2" t="s">
        <v>37</v>
      </c>
      <c r="C56" s="3">
        <v>44013</v>
      </c>
      <c r="D56" s="4">
        <f t="shared" si="20"/>
        <v>0.39655172413793105</v>
      </c>
      <c r="E56" s="4">
        <f t="shared" si="18"/>
        <v>0.5007836990595611</v>
      </c>
      <c r="F56" s="4">
        <f t="shared" si="18"/>
        <v>0.55329153605015668</v>
      </c>
      <c r="G56" s="4">
        <f t="shared" si="18"/>
        <v>0.59012539184952983</v>
      </c>
      <c r="H56" s="4">
        <f t="shared" si="18"/>
        <v>0.61285266457680254</v>
      </c>
      <c r="I56" s="4">
        <f t="shared" si="18"/>
        <v>0.62225705329153602</v>
      </c>
      <c r="J56" s="2"/>
      <c r="K56" s="2">
        <f t="shared" si="21"/>
        <v>1276</v>
      </c>
      <c r="L56" s="2">
        <f t="shared" si="21"/>
        <v>506</v>
      </c>
      <c r="M56" s="2">
        <f t="shared" si="21"/>
        <v>639</v>
      </c>
      <c r="N56" s="2">
        <f t="shared" si="21"/>
        <v>706</v>
      </c>
      <c r="O56" s="2">
        <f t="shared" si="21"/>
        <v>753</v>
      </c>
      <c r="P56" s="2">
        <f t="shared" si="21"/>
        <v>782</v>
      </c>
      <c r="Q56" s="2">
        <f t="shared" si="21"/>
        <v>794</v>
      </c>
      <c r="R56" s="5">
        <f t="shared" si="22"/>
        <v>0.49745701138290144</v>
      </c>
    </row>
    <row r="57" spans="1:18" ht="20.25" thickTop="1" thickBot="1">
      <c r="B57" s="2" t="s">
        <v>37</v>
      </c>
      <c r="C57" s="3">
        <v>44044</v>
      </c>
      <c r="D57" s="4">
        <f t="shared" si="20"/>
        <v>0.39937106918238996</v>
      </c>
      <c r="E57" s="4">
        <f t="shared" si="18"/>
        <v>0.49842767295597484</v>
      </c>
      <c r="F57" s="4">
        <f t="shared" si="18"/>
        <v>0.5558176100628931</v>
      </c>
      <c r="G57" s="4">
        <f t="shared" si="18"/>
        <v>0.57547169811320753</v>
      </c>
      <c r="H57" s="4">
        <f t="shared" si="18"/>
        <v>0.589622641509434</v>
      </c>
      <c r="I57" s="4">
        <f t="shared" si="18"/>
        <v>0.589622641509434</v>
      </c>
      <c r="J57" s="2"/>
      <c r="K57" s="2">
        <f t="shared" si="21"/>
        <v>1272</v>
      </c>
      <c r="L57" s="2">
        <f t="shared" si="21"/>
        <v>508</v>
      </c>
      <c r="M57" s="2">
        <f t="shared" si="21"/>
        <v>634</v>
      </c>
      <c r="N57" s="2">
        <f t="shared" si="21"/>
        <v>707</v>
      </c>
      <c r="O57" s="2">
        <f t="shared" si="21"/>
        <v>732</v>
      </c>
      <c r="P57" s="2">
        <f t="shared" si="21"/>
        <v>750</v>
      </c>
      <c r="Q57" s="2">
        <f t="shared" si="21"/>
        <v>750</v>
      </c>
      <c r="R57" s="5">
        <f t="shared" si="22"/>
        <v>0.5025879917184265</v>
      </c>
    </row>
    <row r="58" spans="1:18" ht="20.25" thickTop="1" thickBot="1">
      <c r="B58" s="2" t="s">
        <v>37</v>
      </c>
      <c r="C58" s="3">
        <v>44075</v>
      </c>
      <c r="D58" s="4">
        <f t="shared" si="20"/>
        <v>0.44195804195804195</v>
      </c>
      <c r="E58" s="4">
        <f t="shared" si="18"/>
        <v>0.53286713286713283</v>
      </c>
      <c r="F58" s="4">
        <f t="shared" si="18"/>
        <v>0.58601398601398602</v>
      </c>
      <c r="G58" s="4">
        <f t="shared" si="18"/>
        <v>0.60769230769230764</v>
      </c>
      <c r="H58" s="4">
        <f t="shared" si="18"/>
        <v>0.60839160839160844</v>
      </c>
      <c r="I58" s="4">
        <f t="shared" si="18"/>
        <v>0.60839160839160844</v>
      </c>
      <c r="J58" s="2"/>
      <c r="K58" s="2">
        <f t="shared" si="21"/>
        <v>1430</v>
      </c>
      <c r="L58" s="2">
        <f t="shared" si="21"/>
        <v>632</v>
      </c>
      <c r="M58" s="2">
        <f t="shared" si="21"/>
        <v>762</v>
      </c>
      <c r="N58" s="2">
        <f t="shared" si="21"/>
        <v>838</v>
      </c>
      <c r="O58" s="2">
        <f t="shared" si="21"/>
        <v>869</v>
      </c>
      <c r="P58" s="2">
        <f t="shared" si="21"/>
        <v>870</v>
      </c>
      <c r="Q58" s="2">
        <f t="shared" si="21"/>
        <v>870</v>
      </c>
      <c r="R58" s="5">
        <f t="shared" si="22"/>
        <v>0.51156359979889388</v>
      </c>
    </row>
    <row r="59" spans="1:18" ht="20.25" thickTop="1" thickBot="1">
      <c r="B59" s="2" t="s">
        <v>37</v>
      </c>
      <c r="C59" s="3">
        <v>44105</v>
      </c>
      <c r="D59" s="4">
        <f t="shared" si="20"/>
        <v>0.73487819370172314</v>
      </c>
      <c r="E59" s="4">
        <f t="shared" si="18"/>
        <v>0.77944147355912063</v>
      </c>
      <c r="F59" s="4">
        <f t="shared" si="18"/>
        <v>0.792156862745098</v>
      </c>
      <c r="G59" s="4">
        <f t="shared" si="18"/>
        <v>0.792156862745098</v>
      </c>
      <c r="H59" s="4">
        <f t="shared" si="18"/>
        <v>0.792156862745098</v>
      </c>
      <c r="I59" s="4">
        <f t="shared" si="18"/>
        <v>0.792156862745098</v>
      </c>
      <c r="J59" s="2"/>
      <c r="K59" s="2">
        <f t="shared" si="21"/>
        <v>8415</v>
      </c>
      <c r="L59" s="2">
        <f t="shared" si="21"/>
        <v>6184</v>
      </c>
      <c r="M59" s="2">
        <f t="shared" si="21"/>
        <v>6559</v>
      </c>
      <c r="N59" s="2">
        <f t="shared" si="21"/>
        <v>6666</v>
      </c>
      <c r="O59" s="2">
        <f t="shared" si="21"/>
        <v>6666</v>
      </c>
      <c r="P59" s="2">
        <f t="shared" si="21"/>
        <v>6666</v>
      </c>
      <c r="Q59" s="2">
        <f t="shared" si="21"/>
        <v>6666</v>
      </c>
      <c r="R59" s="5">
        <f t="shared" si="22"/>
        <v>0.71557074750382299</v>
      </c>
    </row>
    <row r="60" spans="1:18" ht="20.25" thickTop="1" thickBot="1">
      <c r="B60" s="2" t="s">
        <v>37</v>
      </c>
      <c r="C60" s="3">
        <v>44136</v>
      </c>
      <c r="D60" s="4">
        <f t="shared" si="20"/>
        <v>0.55877243775332952</v>
      </c>
      <c r="E60" s="4">
        <f t="shared" si="18"/>
        <v>0.62754937914173581</v>
      </c>
      <c r="F60" s="4">
        <f t="shared" si="18"/>
        <v>0.62851444380106802</v>
      </c>
      <c r="G60" s="4">
        <f t="shared" si="18"/>
        <v>0.62851444380106802</v>
      </c>
      <c r="H60" s="4">
        <f t="shared" si="18"/>
        <v>0.62851444380106802</v>
      </c>
      <c r="I60" s="4">
        <f t="shared" si="18"/>
        <v>0.62851444380106802</v>
      </c>
      <c r="J60" s="2"/>
      <c r="K60" s="2">
        <f t="shared" si="21"/>
        <v>15543</v>
      </c>
      <c r="L60" s="2">
        <f t="shared" si="21"/>
        <v>8685</v>
      </c>
      <c r="M60" s="2">
        <f t="shared" si="21"/>
        <v>9754</v>
      </c>
      <c r="N60" s="2">
        <f t="shared" si="21"/>
        <v>9769</v>
      </c>
      <c r="O60" s="2">
        <f t="shared" si="21"/>
        <v>9769</v>
      </c>
      <c r="P60" s="2">
        <f t="shared" si="21"/>
        <v>9769</v>
      </c>
      <c r="Q60" s="2">
        <f t="shared" si="21"/>
        <v>9769</v>
      </c>
      <c r="R60" s="5">
        <f t="shared" si="22"/>
        <v>0.67256184023948318</v>
      </c>
    </row>
    <row r="61" spans="1:18" ht="20.25" thickTop="1" thickBot="1">
      <c r="B61" s="2" t="s">
        <v>37</v>
      </c>
      <c r="C61" s="3">
        <v>44166</v>
      </c>
      <c r="D61" s="4">
        <f t="shared" si="20"/>
        <v>0.22888907748451159</v>
      </c>
      <c r="E61" s="4">
        <f t="shared" si="18"/>
        <v>0.23313247899516251</v>
      </c>
      <c r="F61" s="4">
        <f t="shared" si="18"/>
        <v>0.23313247899516251</v>
      </c>
      <c r="G61" s="4">
        <f t="shared" si="18"/>
        <v>0.23313247899516251</v>
      </c>
      <c r="H61" s="4">
        <f t="shared" si="18"/>
        <v>0.23313247899516251</v>
      </c>
      <c r="I61" s="4">
        <f t="shared" si="18"/>
        <v>0.23313247899516251</v>
      </c>
      <c r="J61" s="2"/>
      <c r="K61" s="2">
        <f t="shared" si="21"/>
        <v>11783</v>
      </c>
      <c r="L61" s="2">
        <f t="shared" si="21"/>
        <v>2697</v>
      </c>
      <c r="M61" s="2">
        <f t="shared" si="21"/>
        <v>2747</v>
      </c>
      <c r="N61" s="2">
        <f t="shared" si="21"/>
        <v>2747</v>
      </c>
      <c r="O61" s="2">
        <f t="shared" si="21"/>
        <v>2747</v>
      </c>
      <c r="P61" s="2">
        <f t="shared" si="21"/>
        <v>2747</v>
      </c>
      <c r="Q61" s="2">
        <f t="shared" si="21"/>
        <v>2747</v>
      </c>
      <c r="R61" s="5">
        <f t="shared" si="22"/>
        <v>0.53328110573291176</v>
      </c>
    </row>
    <row r="62" spans="1:18" ht="51" thickTop="1" thickBot="1">
      <c r="A62" s="6"/>
      <c r="B62" s="2" t="s">
        <v>0</v>
      </c>
      <c r="C62" s="3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7</v>
      </c>
      <c r="J62" s="5"/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5"/>
    </row>
    <row r="63" spans="1:18" ht="20.25" thickTop="1" thickBot="1">
      <c r="A63" s="6"/>
      <c r="B63" s="2" t="s">
        <v>21</v>
      </c>
      <c r="C63" s="3">
        <v>43831</v>
      </c>
      <c r="D63" s="4">
        <v>0.3513</v>
      </c>
      <c r="E63" s="4">
        <v>0.48499999999999999</v>
      </c>
      <c r="F63" s="4">
        <v>0.53639999999999999</v>
      </c>
      <c r="G63" s="4">
        <v>0.55640000000000001</v>
      </c>
      <c r="H63" s="4">
        <v>0.57689999999999997</v>
      </c>
      <c r="I63" s="4">
        <v>0.60270000000000001</v>
      </c>
      <c r="J63" s="2"/>
      <c r="K63" s="2">
        <v>4959</v>
      </c>
      <c r="L63" s="2">
        <v>1742</v>
      </c>
      <c r="M63" s="2">
        <v>2405</v>
      </c>
      <c r="N63" s="2">
        <v>2660</v>
      </c>
      <c r="O63" s="2">
        <v>2759</v>
      </c>
      <c r="P63" s="2">
        <v>2861</v>
      </c>
      <c r="Q63" s="2">
        <v>2989</v>
      </c>
      <c r="R63" s="5">
        <f>SUM(M63:M63)/SUM(K63:K63)</f>
        <v>0.48497680984069369</v>
      </c>
    </row>
    <row r="64" spans="1:18" ht="20.25" thickTop="1" thickBot="1">
      <c r="A64" s="6"/>
      <c r="B64" s="2" t="s">
        <v>21</v>
      </c>
      <c r="C64" s="3">
        <v>43862</v>
      </c>
      <c r="D64" s="4">
        <v>0.39029999999999998</v>
      </c>
      <c r="E64" s="4">
        <v>0.50149999999999995</v>
      </c>
      <c r="F64" s="4">
        <v>0.53659999999999997</v>
      </c>
      <c r="G64" s="4">
        <v>0.57720000000000005</v>
      </c>
      <c r="H64" s="4">
        <v>0.6079</v>
      </c>
      <c r="I64" s="4">
        <v>0.63319999999999999</v>
      </c>
      <c r="J64" s="2"/>
      <c r="K64" s="2">
        <v>4981</v>
      </c>
      <c r="L64" s="2">
        <v>1944</v>
      </c>
      <c r="M64" s="2">
        <v>2498</v>
      </c>
      <c r="N64" s="2">
        <v>2673</v>
      </c>
      <c r="O64" s="2">
        <v>2875</v>
      </c>
      <c r="P64" s="2">
        <v>3028</v>
      </c>
      <c r="Q64" s="2">
        <v>3154</v>
      </c>
      <c r="R64" s="5">
        <f>SUM(M63:M64)/SUM(K63:K64)</f>
        <v>0.4932595573440644</v>
      </c>
    </row>
    <row r="65" spans="1:18" ht="20.25" thickTop="1" thickBot="1">
      <c r="A65" s="6"/>
      <c r="B65" s="2" t="s">
        <v>21</v>
      </c>
      <c r="C65" s="3">
        <v>43891</v>
      </c>
      <c r="D65" s="4">
        <v>0.3972</v>
      </c>
      <c r="E65" s="4">
        <v>0.47789999999999999</v>
      </c>
      <c r="F65" s="4">
        <v>0.5403</v>
      </c>
      <c r="G65" s="4">
        <v>0.59230000000000005</v>
      </c>
      <c r="H65" s="4">
        <v>0.62849999999999995</v>
      </c>
      <c r="I65" s="4">
        <v>0.6522</v>
      </c>
      <c r="J65" s="2"/>
      <c r="K65" s="2">
        <v>5055</v>
      </c>
      <c r="L65" s="2">
        <v>2008</v>
      </c>
      <c r="M65" s="2">
        <v>2416</v>
      </c>
      <c r="N65" s="2">
        <v>2731</v>
      </c>
      <c r="O65" s="2">
        <v>2994</v>
      </c>
      <c r="P65" s="2">
        <v>3177</v>
      </c>
      <c r="Q65" s="2">
        <v>3297</v>
      </c>
      <c r="R65" s="5">
        <f>SUM(M63:M65)/SUM(K63:K65)</f>
        <v>0.4880960320106702</v>
      </c>
    </row>
    <row r="66" spans="1:18" ht="20.25" thickTop="1" thickBot="1">
      <c r="A66" s="6"/>
      <c r="B66" s="2" t="s">
        <v>21</v>
      </c>
      <c r="C66" s="3">
        <v>43922</v>
      </c>
      <c r="D66" s="4">
        <v>0.38300000000000001</v>
      </c>
      <c r="E66" s="4">
        <v>0.53069999999999995</v>
      </c>
      <c r="F66" s="4">
        <v>0.61099999999999999</v>
      </c>
      <c r="G66" s="4">
        <v>0.65749999999999997</v>
      </c>
      <c r="H66" s="4">
        <v>0.6794</v>
      </c>
      <c r="I66" s="4">
        <v>0.70540000000000003</v>
      </c>
      <c r="J66" s="2"/>
      <c r="K66" s="2">
        <v>4566</v>
      </c>
      <c r="L66" s="2">
        <v>1749</v>
      </c>
      <c r="M66" s="2">
        <v>2423</v>
      </c>
      <c r="N66" s="2">
        <v>2790</v>
      </c>
      <c r="O66" s="2">
        <v>3002</v>
      </c>
      <c r="P66" s="2">
        <v>3102</v>
      </c>
      <c r="Q66" s="2">
        <v>3221</v>
      </c>
      <c r="R66" s="5">
        <f t="shared" ref="R66:R74" si="23">SUM(M64:M66)/SUM(K64:K66)</f>
        <v>0.50246541569647996</v>
      </c>
    </row>
    <row r="67" spans="1:18" ht="20.25" thickTop="1" thickBot="1">
      <c r="A67" s="6"/>
      <c r="B67" s="2" t="s">
        <v>21</v>
      </c>
      <c r="C67" s="3">
        <v>43952</v>
      </c>
      <c r="D67" s="4">
        <v>0.42059999999999997</v>
      </c>
      <c r="E67" s="4">
        <v>0.55810000000000004</v>
      </c>
      <c r="F67" s="4">
        <v>0.62460000000000004</v>
      </c>
      <c r="G67" s="4">
        <v>0.65910000000000002</v>
      </c>
      <c r="H67" s="4">
        <v>0.68500000000000005</v>
      </c>
      <c r="I67" s="4">
        <v>0.71340000000000003</v>
      </c>
      <c r="J67" s="2"/>
      <c r="K67" s="2">
        <v>4603</v>
      </c>
      <c r="L67" s="2">
        <v>1936</v>
      </c>
      <c r="M67" s="2">
        <v>2569</v>
      </c>
      <c r="N67" s="2">
        <v>2875</v>
      </c>
      <c r="O67" s="2">
        <v>3034</v>
      </c>
      <c r="P67" s="2">
        <v>3153</v>
      </c>
      <c r="Q67" s="2">
        <v>3284</v>
      </c>
      <c r="R67" s="5">
        <f t="shared" si="23"/>
        <v>0.52080989876265471</v>
      </c>
    </row>
    <row r="68" spans="1:18" ht="20.25" thickTop="1" thickBot="1">
      <c r="A68" s="6"/>
      <c r="B68" s="2" t="s">
        <v>21</v>
      </c>
      <c r="C68" s="3">
        <v>43983</v>
      </c>
      <c r="D68" s="4">
        <v>0.40539999999999998</v>
      </c>
      <c r="E68" s="4">
        <v>0.52759999999999996</v>
      </c>
      <c r="F68" s="4">
        <v>0.59150000000000003</v>
      </c>
      <c r="G68" s="4">
        <v>0.63690000000000002</v>
      </c>
      <c r="H68" s="4">
        <v>0.67579999999999996</v>
      </c>
      <c r="I68" s="4">
        <v>0.69599999999999995</v>
      </c>
      <c r="J68" s="2"/>
      <c r="K68" s="2">
        <v>4911</v>
      </c>
      <c r="L68" s="2">
        <v>1991</v>
      </c>
      <c r="M68" s="2">
        <v>2591</v>
      </c>
      <c r="N68" s="2">
        <v>2905</v>
      </c>
      <c r="O68" s="2">
        <v>3128</v>
      </c>
      <c r="P68" s="2">
        <v>3319</v>
      </c>
      <c r="Q68" s="2">
        <v>3418</v>
      </c>
      <c r="R68" s="5">
        <f t="shared" si="23"/>
        <v>0.53856534090909092</v>
      </c>
    </row>
    <row r="69" spans="1:18" ht="20.25" thickTop="1" thickBot="1">
      <c r="A69" s="6"/>
      <c r="B69" s="2" t="s">
        <v>21</v>
      </c>
      <c r="C69" s="3">
        <v>44013</v>
      </c>
      <c r="D69" s="4">
        <v>0.40770000000000001</v>
      </c>
      <c r="E69" s="4">
        <v>0.53190000000000004</v>
      </c>
      <c r="F69" s="4">
        <v>0.60319999999999996</v>
      </c>
      <c r="G69" s="4">
        <v>0.64900000000000002</v>
      </c>
      <c r="H69" s="4">
        <v>0.67500000000000004</v>
      </c>
      <c r="I69" s="4">
        <v>0.69040000000000001</v>
      </c>
      <c r="J69" s="2"/>
      <c r="K69" s="2">
        <v>4781</v>
      </c>
      <c r="L69" s="2">
        <v>1949</v>
      </c>
      <c r="M69" s="2">
        <v>2543</v>
      </c>
      <c r="N69" s="2">
        <v>2884</v>
      </c>
      <c r="O69" s="2">
        <v>3103</v>
      </c>
      <c r="P69" s="2">
        <v>3227</v>
      </c>
      <c r="Q69" s="2">
        <v>3301</v>
      </c>
      <c r="R69" s="5">
        <f t="shared" si="23"/>
        <v>0.53885974116824065</v>
      </c>
    </row>
    <row r="70" spans="1:18" ht="20.25" thickTop="1" thickBot="1">
      <c r="A70" s="6"/>
      <c r="B70" s="2" t="s">
        <v>21</v>
      </c>
      <c r="C70" s="3">
        <v>44044</v>
      </c>
      <c r="D70" s="4">
        <v>0.38750000000000001</v>
      </c>
      <c r="E70" s="4">
        <v>0.51790000000000003</v>
      </c>
      <c r="F70" s="4">
        <v>0.60319999999999996</v>
      </c>
      <c r="G70" s="4">
        <v>0.64670000000000005</v>
      </c>
      <c r="H70" s="4">
        <v>0.66620000000000001</v>
      </c>
      <c r="I70" s="4">
        <v>0.66700000000000004</v>
      </c>
      <c r="J70" s="2"/>
      <c r="K70" s="2">
        <v>4823</v>
      </c>
      <c r="L70" s="2">
        <v>1869</v>
      </c>
      <c r="M70" s="2">
        <v>2498</v>
      </c>
      <c r="N70" s="2">
        <v>2909</v>
      </c>
      <c r="O70" s="2">
        <v>3119</v>
      </c>
      <c r="P70" s="2">
        <v>3213</v>
      </c>
      <c r="Q70" s="2">
        <v>3217</v>
      </c>
      <c r="R70" s="5">
        <f t="shared" si="23"/>
        <v>0.52580089562521526</v>
      </c>
    </row>
    <row r="71" spans="1:18" ht="20.25" thickTop="1" thickBot="1">
      <c r="A71" s="6"/>
      <c r="B71" s="2" t="s">
        <v>21</v>
      </c>
      <c r="C71" s="3">
        <v>44075</v>
      </c>
      <c r="D71" s="4">
        <v>0.39589999999999997</v>
      </c>
      <c r="E71" s="4">
        <v>0.54549999999999998</v>
      </c>
      <c r="F71" s="4">
        <v>0.61519999999999997</v>
      </c>
      <c r="G71" s="4">
        <v>0.64590000000000003</v>
      </c>
      <c r="H71" s="4">
        <v>0.64710000000000001</v>
      </c>
      <c r="I71" s="4">
        <v>0.64710000000000001</v>
      </c>
      <c r="J71" s="2"/>
      <c r="K71" s="2">
        <v>4829</v>
      </c>
      <c r="L71" s="2">
        <v>1912</v>
      </c>
      <c r="M71" s="2">
        <v>2634</v>
      </c>
      <c r="N71" s="2">
        <v>2971</v>
      </c>
      <c r="O71" s="2">
        <v>3119</v>
      </c>
      <c r="P71" s="2">
        <v>3125</v>
      </c>
      <c r="Q71" s="2">
        <v>3125</v>
      </c>
      <c r="R71" s="5">
        <f t="shared" si="23"/>
        <v>0.5317674773089448</v>
      </c>
    </row>
    <row r="72" spans="1:18" ht="20.25" thickTop="1" thickBot="1">
      <c r="A72" s="6"/>
      <c r="B72" s="2" t="s">
        <v>21</v>
      </c>
      <c r="C72" s="3">
        <v>44105</v>
      </c>
      <c r="D72" s="4">
        <v>0.48399999999999999</v>
      </c>
      <c r="E72" s="4">
        <v>0.6</v>
      </c>
      <c r="F72" s="4">
        <v>0.63780000000000003</v>
      </c>
      <c r="G72" s="4">
        <v>0.63900000000000001</v>
      </c>
      <c r="H72" s="4">
        <v>0.63900000000000001</v>
      </c>
      <c r="I72" s="4">
        <v>0.63900000000000001</v>
      </c>
      <c r="J72" s="2"/>
      <c r="K72" s="2">
        <v>4975</v>
      </c>
      <c r="L72" s="2">
        <v>2408</v>
      </c>
      <c r="M72" s="2">
        <v>2985</v>
      </c>
      <c r="N72" s="2">
        <v>3173</v>
      </c>
      <c r="O72" s="2">
        <v>3179</v>
      </c>
      <c r="P72" s="2">
        <v>3179</v>
      </c>
      <c r="Q72" s="2">
        <v>3179</v>
      </c>
      <c r="R72" s="5">
        <f t="shared" si="23"/>
        <v>0.55493265878170506</v>
      </c>
    </row>
    <row r="73" spans="1:18" ht="20.25" thickTop="1" thickBot="1">
      <c r="A73" s="6"/>
      <c r="B73" s="2" t="s">
        <v>21</v>
      </c>
      <c r="C73" s="3">
        <v>44136</v>
      </c>
      <c r="D73" s="4">
        <v>0.48809999999999998</v>
      </c>
      <c r="E73" s="4">
        <v>0.5766</v>
      </c>
      <c r="F73" s="4">
        <v>0.57779999999999998</v>
      </c>
      <c r="G73" s="4">
        <v>0.57779999999999998</v>
      </c>
      <c r="H73" s="4">
        <v>0.57779999999999998</v>
      </c>
      <c r="I73" s="4">
        <v>0.57779999999999998</v>
      </c>
      <c r="J73" s="2"/>
      <c r="K73" s="2">
        <v>5038</v>
      </c>
      <c r="L73" s="2">
        <v>2459</v>
      </c>
      <c r="M73" s="2">
        <v>2905</v>
      </c>
      <c r="N73" s="2">
        <v>2911</v>
      </c>
      <c r="O73" s="2">
        <v>2911</v>
      </c>
      <c r="P73" s="2">
        <v>2911</v>
      </c>
      <c r="Q73" s="2">
        <v>2911</v>
      </c>
      <c r="R73" s="5">
        <f t="shared" si="23"/>
        <v>0.5743161299016305</v>
      </c>
    </row>
    <row r="74" spans="1:18" ht="20.25" thickTop="1" thickBot="1">
      <c r="A74" s="6"/>
      <c r="B74" s="2" t="s">
        <v>21</v>
      </c>
      <c r="C74" s="3">
        <v>44166</v>
      </c>
      <c r="D74" s="4">
        <v>0.33300000000000002</v>
      </c>
      <c r="E74" s="4">
        <v>0.33579999999999999</v>
      </c>
      <c r="F74" s="4">
        <v>0.33579999999999999</v>
      </c>
      <c r="G74" s="4">
        <v>0.33579999999999999</v>
      </c>
      <c r="H74" s="4">
        <v>0.33579999999999999</v>
      </c>
      <c r="I74" s="4">
        <v>0.33579999999999999</v>
      </c>
      <c r="J74" s="2"/>
      <c r="K74" s="2">
        <v>5009</v>
      </c>
      <c r="L74" s="2">
        <v>1668</v>
      </c>
      <c r="M74" s="2">
        <v>1682</v>
      </c>
      <c r="N74" s="2">
        <v>1682</v>
      </c>
      <c r="O74" s="2">
        <v>1682</v>
      </c>
      <c r="P74" s="2">
        <v>1682</v>
      </c>
      <c r="Q74" s="2">
        <v>1682</v>
      </c>
      <c r="R74" s="5">
        <f t="shared" si="23"/>
        <v>0.50406071095726268</v>
      </c>
    </row>
    <row r="75" spans="1:18" ht="20.25" thickTop="1" thickBot="1">
      <c r="A75" s="6"/>
      <c r="B75" s="2" t="s">
        <v>16</v>
      </c>
      <c r="C75" s="3">
        <v>43831</v>
      </c>
      <c r="D75" s="4">
        <v>0.59199999999999997</v>
      </c>
      <c r="E75" s="4">
        <v>0.68120000000000003</v>
      </c>
      <c r="F75" s="4">
        <v>0.71030000000000004</v>
      </c>
      <c r="G75" s="4">
        <v>0.72160000000000002</v>
      </c>
      <c r="H75" s="4">
        <v>0.73809999999999998</v>
      </c>
      <c r="I75" s="4">
        <v>0.75139999999999996</v>
      </c>
      <c r="J75" s="5"/>
      <c r="K75" s="2">
        <v>3093</v>
      </c>
      <c r="L75" s="2">
        <v>1831</v>
      </c>
      <c r="M75" s="2">
        <v>2107</v>
      </c>
      <c r="N75" s="2">
        <v>2197</v>
      </c>
      <c r="O75" s="2">
        <v>2232</v>
      </c>
      <c r="P75" s="2">
        <v>2283</v>
      </c>
      <c r="Q75" s="2">
        <v>2324</v>
      </c>
      <c r="R75" s="5">
        <f>SUM(M75:M75)/SUM(K75:K75)</f>
        <v>0.68121564823795666</v>
      </c>
    </row>
    <row r="76" spans="1:18" ht="20.25" thickTop="1" thickBot="1">
      <c r="A76" s="6"/>
      <c r="B76" s="2" t="s">
        <v>16</v>
      </c>
      <c r="C76" s="3">
        <v>43862</v>
      </c>
      <c r="D76" s="4">
        <v>0.58989999999999998</v>
      </c>
      <c r="E76" s="4">
        <v>0.67230000000000001</v>
      </c>
      <c r="F76" s="4">
        <v>0.69769999999999999</v>
      </c>
      <c r="G76" s="4">
        <v>0.72519999999999996</v>
      </c>
      <c r="H76" s="4">
        <v>0.75239999999999996</v>
      </c>
      <c r="I76" s="4">
        <v>0.76719999999999999</v>
      </c>
      <c r="J76" s="5"/>
      <c r="K76" s="2">
        <v>3497</v>
      </c>
      <c r="L76" s="2">
        <v>2063</v>
      </c>
      <c r="M76" s="2">
        <v>2351</v>
      </c>
      <c r="N76" s="2">
        <v>2440</v>
      </c>
      <c r="O76" s="2">
        <v>2536</v>
      </c>
      <c r="P76" s="2">
        <v>2631</v>
      </c>
      <c r="Q76" s="2">
        <v>2683</v>
      </c>
      <c r="R76" s="5">
        <f>SUM(M75:M76)/SUM(K75:K76)</f>
        <v>0.67647951441578147</v>
      </c>
    </row>
    <row r="77" spans="1:18" ht="20.25" thickTop="1" thickBot="1">
      <c r="A77" s="6"/>
      <c r="B77" s="2" t="s">
        <v>16</v>
      </c>
      <c r="C77" s="3">
        <v>43891</v>
      </c>
      <c r="D77" s="4">
        <v>0.62890000000000001</v>
      </c>
      <c r="E77" s="4">
        <v>0.68569999999999998</v>
      </c>
      <c r="F77" s="4">
        <v>0.72689999999999999</v>
      </c>
      <c r="G77" s="4">
        <v>0.75149999999999995</v>
      </c>
      <c r="H77" s="4">
        <v>0.77939999999999998</v>
      </c>
      <c r="I77" s="4">
        <v>0.79559999999999997</v>
      </c>
      <c r="J77" s="5"/>
      <c r="K77" s="2">
        <v>5050</v>
      </c>
      <c r="L77" s="2">
        <v>3176</v>
      </c>
      <c r="M77" s="2">
        <v>3463</v>
      </c>
      <c r="N77" s="2">
        <v>3671</v>
      </c>
      <c r="O77" s="2">
        <v>3795</v>
      </c>
      <c r="P77" s="2">
        <v>3936</v>
      </c>
      <c r="Q77" s="2">
        <v>4018</v>
      </c>
      <c r="R77" s="5">
        <f t="shared" ref="R77:R86" si="24">SUM(M75:M77)/SUM(K75:K77)</f>
        <v>0.68049828178694161</v>
      </c>
    </row>
    <row r="78" spans="1:18" ht="20.25" thickTop="1" thickBot="1">
      <c r="A78" s="6"/>
      <c r="B78" s="2" t="s">
        <v>16</v>
      </c>
      <c r="C78" s="3">
        <v>43922</v>
      </c>
      <c r="D78" s="4">
        <v>0.48620000000000002</v>
      </c>
      <c r="E78" s="4">
        <v>0.59450000000000003</v>
      </c>
      <c r="F78" s="4">
        <v>0.6552</v>
      </c>
      <c r="G78" s="4">
        <v>0.69159999999999999</v>
      </c>
      <c r="H78" s="4">
        <v>0.71309999999999996</v>
      </c>
      <c r="I78" s="4">
        <v>0.73629999999999995</v>
      </c>
      <c r="J78" s="5"/>
      <c r="K78" s="2">
        <v>2419</v>
      </c>
      <c r="L78" s="2">
        <v>1176</v>
      </c>
      <c r="M78" s="2">
        <v>1438</v>
      </c>
      <c r="N78" s="2">
        <v>1585</v>
      </c>
      <c r="O78" s="2">
        <v>1673</v>
      </c>
      <c r="P78" s="2">
        <v>1725</v>
      </c>
      <c r="Q78" s="2">
        <v>1781</v>
      </c>
      <c r="R78" s="5">
        <f t="shared" si="24"/>
        <v>0.66131679737370053</v>
      </c>
    </row>
    <row r="79" spans="1:18" ht="20.25" thickTop="1" thickBot="1">
      <c r="A79" s="6"/>
      <c r="B79" s="2" t="s">
        <v>16</v>
      </c>
      <c r="C79" s="3">
        <v>43952</v>
      </c>
      <c r="D79" s="4">
        <v>0.47249999999999998</v>
      </c>
      <c r="E79" s="4">
        <v>0.57379999999999998</v>
      </c>
      <c r="F79" s="4">
        <v>0.63629999999999998</v>
      </c>
      <c r="G79" s="4">
        <v>0.67830000000000001</v>
      </c>
      <c r="H79" s="4">
        <v>0.7026</v>
      </c>
      <c r="I79" s="4">
        <v>0.73650000000000004</v>
      </c>
      <c r="J79" s="5"/>
      <c r="K79" s="2">
        <v>1856</v>
      </c>
      <c r="L79" s="2">
        <v>877</v>
      </c>
      <c r="M79" s="2">
        <v>1065</v>
      </c>
      <c r="N79" s="2">
        <v>1181</v>
      </c>
      <c r="O79" s="2">
        <v>1259</v>
      </c>
      <c r="P79" s="2">
        <v>1304</v>
      </c>
      <c r="Q79" s="2">
        <v>1367</v>
      </c>
      <c r="R79" s="5">
        <f t="shared" si="24"/>
        <v>0.63978552278820378</v>
      </c>
    </row>
    <row r="80" spans="1:18" ht="20.25" customHeight="1" thickTop="1" thickBot="1">
      <c r="A80" s="6"/>
      <c r="B80" s="2" t="s">
        <v>16</v>
      </c>
      <c r="C80" s="3">
        <v>43983</v>
      </c>
      <c r="D80" s="4">
        <v>0.44900000000000001</v>
      </c>
      <c r="E80" s="4">
        <v>0.54990000000000006</v>
      </c>
      <c r="F80" s="4">
        <v>0.61829999999999996</v>
      </c>
      <c r="G80" s="4">
        <v>0.65980000000000005</v>
      </c>
      <c r="H80" s="4">
        <v>0.69240000000000002</v>
      </c>
      <c r="I80" s="4">
        <v>0.70660000000000001</v>
      </c>
      <c r="J80" s="2"/>
      <c r="K80" s="2">
        <v>1902</v>
      </c>
      <c r="L80" s="2">
        <v>854</v>
      </c>
      <c r="M80" s="2">
        <v>1046</v>
      </c>
      <c r="N80" s="2">
        <v>1176</v>
      </c>
      <c r="O80" s="2">
        <v>1255</v>
      </c>
      <c r="P80" s="2">
        <v>1317</v>
      </c>
      <c r="Q80" s="2">
        <v>1344</v>
      </c>
      <c r="R80" s="5">
        <f t="shared" si="24"/>
        <v>0.5745507527926178</v>
      </c>
    </row>
    <row r="81" spans="1:18" ht="20.25" thickTop="1" thickBot="1">
      <c r="A81" s="6"/>
      <c r="B81" s="2" t="s">
        <v>16</v>
      </c>
      <c r="C81" s="3">
        <v>44013</v>
      </c>
      <c r="D81" s="4">
        <v>0.45579999999999998</v>
      </c>
      <c r="E81" s="4">
        <v>0.56120000000000003</v>
      </c>
      <c r="F81" s="4">
        <v>0.61180000000000001</v>
      </c>
      <c r="G81" s="4">
        <v>0.66449999999999998</v>
      </c>
      <c r="H81" s="4">
        <v>0.68700000000000006</v>
      </c>
      <c r="I81" s="4">
        <v>0.69850000000000001</v>
      </c>
      <c r="J81" s="2"/>
      <c r="K81" s="2">
        <v>1821</v>
      </c>
      <c r="L81" s="2">
        <v>830</v>
      </c>
      <c r="M81" s="2">
        <v>1022</v>
      </c>
      <c r="N81" s="2">
        <v>1114</v>
      </c>
      <c r="O81" s="2">
        <v>1210</v>
      </c>
      <c r="P81" s="2">
        <v>1251</v>
      </c>
      <c r="Q81" s="2">
        <v>1272</v>
      </c>
      <c r="R81" s="5">
        <f t="shared" si="24"/>
        <v>0.56157017386628427</v>
      </c>
    </row>
    <row r="82" spans="1:18" ht="20.25" thickTop="1" thickBot="1">
      <c r="A82" s="6"/>
      <c r="B82" s="2" t="s">
        <v>16</v>
      </c>
      <c r="C82" s="3">
        <v>44044</v>
      </c>
      <c r="D82" s="4">
        <v>0.45150000000000001</v>
      </c>
      <c r="E82" s="4">
        <v>0.56189999999999996</v>
      </c>
      <c r="F82" s="4">
        <v>0.63290000000000002</v>
      </c>
      <c r="G82" s="4">
        <v>0.6633</v>
      </c>
      <c r="H82" s="4">
        <v>0.68179999999999996</v>
      </c>
      <c r="I82" s="4">
        <v>0.68279999999999996</v>
      </c>
      <c r="J82" s="2"/>
      <c r="K82" s="2">
        <v>2002</v>
      </c>
      <c r="L82" s="2">
        <v>904</v>
      </c>
      <c r="M82" s="2">
        <v>1125</v>
      </c>
      <c r="N82" s="2">
        <v>1267</v>
      </c>
      <c r="O82" s="2">
        <v>1328</v>
      </c>
      <c r="P82" s="2">
        <v>1365</v>
      </c>
      <c r="Q82" s="2">
        <v>1367</v>
      </c>
      <c r="R82" s="5">
        <f t="shared" si="24"/>
        <v>0.55772925764192138</v>
      </c>
    </row>
    <row r="83" spans="1:18" ht="20.25" thickTop="1" thickBot="1">
      <c r="A83" s="6"/>
      <c r="B83" s="2" t="s">
        <v>16</v>
      </c>
      <c r="C83" s="3">
        <v>44075</v>
      </c>
      <c r="D83" s="4">
        <v>0.46489999999999998</v>
      </c>
      <c r="E83" s="4">
        <v>0.59689999999999999</v>
      </c>
      <c r="F83" s="4">
        <v>0.6552</v>
      </c>
      <c r="G83" s="4">
        <v>0.67530000000000001</v>
      </c>
      <c r="H83" s="4">
        <v>0.67579999999999996</v>
      </c>
      <c r="I83" s="4">
        <v>0.67579999999999996</v>
      </c>
      <c r="J83" s="2"/>
      <c r="K83" s="2">
        <v>2039</v>
      </c>
      <c r="L83" s="2">
        <v>948</v>
      </c>
      <c r="M83" s="2">
        <v>1217</v>
      </c>
      <c r="N83" s="2">
        <v>1336</v>
      </c>
      <c r="O83" s="2">
        <v>1377</v>
      </c>
      <c r="P83" s="2">
        <v>1378</v>
      </c>
      <c r="Q83" s="2">
        <v>1378</v>
      </c>
      <c r="R83" s="5">
        <f t="shared" si="24"/>
        <v>0.57386557488911638</v>
      </c>
    </row>
    <row r="84" spans="1:18" ht="20.25" thickTop="1" thickBot="1">
      <c r="A84" s="6"/>
      <c r="B84" s="2" t="s">
        <v>16</v>
      </c>
      <c r="C84" s="3">
        <v>44105</v>
      </c>
      <c r="D84" s="4">
        <v>0.73660000000000003</v>
      </c>
      <c r="E84" s="4">
        <v>0.78769999999999996</v>
      </c>
      <c r="F84" s="4">
        <v>0.80600000000000005</v>
      </c>
      <c r="G84" s="4">
        <v>0.80620000000000003</v>
      </c>
      <c r="H84" s="4">
        <v>0.80620000000000003</v>
      </c>
      <c r="I84" s="4">
        <v>0.80620000000000003</v>
      </c>
      <c r="J84" s="2"/>
      <c r="K84" s="2">
        <v>10885</v>
      </c>
      <c r="L84" s="2">
        <v>8018</v>
      </c>
      <c r="M84" s="2">
        <v>8574</v>
      </c>
      <c r="N84" s="2">
        <v>8773</v>
      </c>
      <c r="O84" s="2">
        <v>8775</v>
      </c>
      <c r="P84" s="2">
        <v>8775</v>
      </c>
      <c r="Q84" s="2">
        <v>8775</v>
      </c>
      <c r="R84" s="5">
        <f t="shared" si="24"/>
        <v>0.73134128366608597</v>
      </c>
    </row>
    <row r="85" spans="1:18" ht="20.25" thickTop="1" thickBot="1">
      <c r="A85" s="6"/>
      <c r="B85" s="2" t="s">
        <v>16</v>
      </c>
      <c r="C85" s="3">
        <v>44136</v>
      </c>
      <c r="D85" s="4">
        <v>0.63800000000000001</v>
      </c>
      <c r="E85" s="4">
        <v>0.71830000000000005</v>
      </c>
      <c r="F85" s="4">
        <v>0.71930000000000005</v>
      </c>
      <c r="G85" s="4">
        <v>0.71930000000000005</v>
      </c>
      <c r="H85" s="4">
        <v>0.71930000000000005</v>
      </c>
      <c r="I85" s="4">
        <v>0.71930000000000005</v>
      </c>
      <c r="J85" s="2"/>
      <c r="K85" s="2">
        <v>19292</v>
      </c>
      <c r="L85" s="2">
        <v>12309</v>
      </c>
      <c r="M85" s="2">
        <v>13858</v>
      </c>
      <c r="N85" s="2">
        <v>13876</v>
      </c>
      <c r="O85" s="2">
        <v>13876</v>
      </c>
      <c r="P85" s="2">
        <v>13876</v>
      </c>
      <c r="Q85" s="2">
        <v>13876</v>
      </c>
      <c r="R85" s="5">
        <f t="shared" si="24"/>
        <v>0.73407623541097589</v>
      </c>
    </row>
    <row r="86" spans="1:18" ht="20.25" thickTop="1" thickBot="1">
      <c r="A86" s="6"/>
      <c r="B86" s="2" t="s">
        <v>16</v>
      </c>
      <c r="C86" s="3">
        <v>44166</v>
      </c>
      <c r="D86" s="4">
        <v>0.34610000000000002</v>
      </c>
      <c r="E86" s="4">
        <v>0.3508</v>
      </c>
      <c r="F86" s="4">
        <v>0.3508</v>
      </c>
      <c r="G86" s="4">
        <v>0.3508</v>
      </c>
      <c r="H86" s="4">
        <v>0.3508</v>
      </c>
      <c r="I86" s="4">
        <v>0.3508</v>
      </c>
      <c r="J86" s="2"/>
      <c r="K86" s="2">
        <v>14266</v>
      </c>
      <c r="L86" s="2">
        <v>4938</v>
      </c>
      <c r="M86" s="2">
        <v>5004</v>
      </c>
      <c r="N86" s="2">
        <v>5004</v>
      </c>
      <c r="O86" s="2">
        <v>5004</v>
      </c>
      <c r="P86" s="2">
        <v>5004</v>
      </c>
      <c r="Q86" s="2">
        <v>5004</v>
      </c>
      <c r="R86" s="5">
        <f t="shared" si="24"/>
        <v>0.61733006322705486</v>
      </c>
    </row>
    <row r="87" spans="1:18" ht="20.25" thickTop="1" thickBot="1">
      <c r="A87" s="6"/>
      <c r="B87" s="2" t="s">
        <v>17</v>
      </c>
      <c r="C87" s="3">
        <v>43831</v>
      </c>
      <c r="D87" s="4">
        <v>0.71879999999999999</v>
      </c>
      <c r="E87" s="4">
        <v>0.80930000000000002</v>
      </c>
      <c r="F87" s="4">
        <v>0.83620000000000005</v>
      </c>
      <c r="G87" s="4">
        <v>0.84599999999999997</v>
      </c>
      <c r="H87" s="4">
        <v>0.85329999999999995</v>
      </c>
      <c r="I87" s="4">
        <v>0.86060000000000003</v>
      </c>
      <c r="J87" s="2"/>
      <c r="K87" s="2">
        <v>409</v>
      </c>
      <c r="L87" s="2">
        <v>294</v>
      </c>
      <c r="M87" s="2">
        <v>331</v>
      </c>
      <c r="N87" s="2">
        <v>342</v>
      </c>
      <c r="O87" s="2">
        <v>346</v>
      </c>
      <c r="P87" s="2">
        <v>349</v>
      </c>
      <c r="Q87" s="2">
        <v>352</v>
      </c>
      <c r="R87" s="5">
        <f>SUM(M87:M87)/SUM(K87:K87)</f>
        <v>0.80929095354523228</v>
      </c>
    </row>
    <row r="88" spans="1:18" ht="20.25" thickTop="1" thickBot="1">
      <c r="A88" s="6"/>
      <c r="B88" s="2" t="s">
        <v>17</v>
      </c>
      <c r="C88" s="3">
        <v>43862</v>
      </c>
      <c r="D88" s="4">
        <v>0.6804</v>
      </c>
      <c r="E88" s="4">
        <v>0.74509999999999998</v>
      </c>
      <c r="F88" s="4">
        <v>0.77059999999999995</v>
      </c>
      <c r="G88" s="4">
        <v>0.79020000000000001</v>
      </c>
      <c r="H88" s="4">
        <v>0.81759999999999999</v>
      </c>
      <c r="I88" s="4">
        <v>0.82550000000000001</v>
      </c>
      <c r="J88" s="2"/>
      <c r="K88" s="2">
        <v>510</v>
      </c>
      <c r="L88" s="2">
        <v>347</v>
      </c>
      <c r="M88" s="2">
        <v>380</v>
      </c>
      <c r="N88" s="2">
        <v>393</v>
      </c>
      <c r="O88" s="2">
        <v>403</v>
      </c>
      <c r="P88" s="2">
        <v>417</v>
      </c>
      <c r="Q88" s="2">
        <v>421</v>
      </c>
      <c r="R88" s="5">
        <f>SUM(M87:M88)/SUM(K87:K88)</f>
        <v>0.77366702937976062</v>
      </c>
    </row>
    <row r="89" spans="1:18" ht="20.25" thickTop="1" thickBot="1">
      <c r="A89" s="6"/>
      <c r="B89" s="2" t="s">
        <v>17</v>
      </c>
      <c r="C89" s="3">
        <v>43891</v>
      </c>
      <c r="D89" s="4">
        <v>0.68240000000000001</v>
      </c>
      <c r="E89" s="4">
        <v>0.74299999999999999</v>
      </c>
      <c r="F89" s="4">
        <v>0.78879999999999995</v>
      </c>
      <c r="G89" s="4">
        <v>0.82569999999999999</v>
      </c>
      <c r="H89" s="4">
        <v>0.84340000000000004</v>
      </c>
      <c r="I89" s="4">
        <v>0.8538</v>
      </c>
      <c r="J89" s="2"/>
      <c r="K89" s="2">
        <v>677</v>
      </c>
      <c r="L89" s="2">
        <v>462</v>
      </c>
      <c r="M89" s="2">
        <v>503</v>
      </c>
      <c r="N89" s="2">
        <v>534</v>
      </c>
      <c r="O89" s="2">
        <v>559</v>
      </c>
      <c r="P89" s="2">
        <v>571</v>
      </c>
      <c r="Q89" s="2">
        <v>578</v>
      </c>
      <c r="R89" s="5">
        <f t="shared" ref="R89:R98" si="25">SUM(M87:M89)/SUM(K87:K89)</f>
        <v>0.76065162907268169</v>
      </c>
    </row>
    <row r="90" spans="1:18" ht="20.25" thickTop="1" thickBot="1">
      <c r="A90" s="6"/>
      <c r="B90" s="2" t="s">
        <v>17</v>
      </c>
      <c r="C90" s="3">
        <v>43922</v>
      </c>
      <c r="D90" s="4">
        <v>0.62080000000000002</v>
      </c>
      <c r="E90" s="4">
        <v>0.7359</v>
      </c>
      <c r="F90" s="4">
        <v>0.7923</v>
      </c>
      <c r="G90" s="4">
        <v>0.82389999999999997</v>
      </c>
      <c r="H90" s="4">
        <v>0.85780000000000001</v>
      </c>
      <c r="I90" s="4">
        <v>0.86909999999999998</v>
      </c>
      <c r="J90" s="2"/>
      <c r="K90" s="2">
        <v>443</v>
      </c>
      <c r="L90" s="2">
        <v>275</v>
      </c>
      <c r="M90" s="2">
        <v>326</v>
      </c>
      <c r="N90" s="2">
        <v>351</v>
      </c>
      <c r="O90" s="2">
        <v>365</v>
      </c>
      <c r="P90" s="2">
        <v>380</v>
      </c>
      <c r="Q90" s="2">
        <v>385</v>
      </c>
      <c r="R90" s="5">
        <f t="shared" si="25"/>
        <v>0.74171779141104299</v>
      </c>
    </row>
    <row r="91" spans="1:18" ht="20.25" thickTop="1" thickBot="1">
      <c r="A91" s="6"/>
      <c r="B91" s="2" t="s">
        <v>17</v>
      </c>
      <c r="C91" s="3">
        <v>43952</v>
      </c>
      <c r="D91" s="4">
        <v>0.48920000000000002</v>
      </c>
      <c r="E91" s="4">
        <v>0.58919999999999995</v>
      </c>
      <c r="F91" s="4">
        <v>0.64319999999999999</v>
      </c>
      <c r="G91" s="4">
        <v>0.68110000000000004</v>
      </c>
      <c r="H91" s="4">
        <v>0.71619999999999995</v>
      </c>
      <c r="I91" s="4">
        <v>0.77300000000000002</v>
      </c>
      <c r="J91" s="2"/>
      <c r="K91" s="2">
        <v>370</v>
      </c>
      <c r="L91" s="2">
        <v>181</v>
      </c>
      <c r="M91" s="2">
        <v>218</v>
      </c>
      <c r="N91" s="2">
        <v>238</v>
      </c>
      <c r="O91" s="2">
        <v>252</v>
      </c>
      <c r="P91" s="2">
        <v>265</v>
      </c>
      <c r="Q91" s="2">
        <v>286</v>
      </c>
      <c r="R91" s="5">
        <f t="shared" si="25"/>
        <v>0.70268456375838928</v>
      </c>
    </row>
    <row r="92" spans="1:18" ht="20.25" thickTop="1" thickBot="1">
      <c r="A92" s="6"/>
      <c r="B92" s="2" t="s">
        <v>17</v>
      </c>
      <c r="C92" s="3">
        <v>43983</v>
      </c>
      <c r="D92" s="4">
        <v>0.51649999999999996</v>
      </c>
      <c r="E92" s="4">
        <v>0.63360000000000005</v>
      </c>
      <c r="F92" s="4">
        <v>0.69369999999999998</v>
      </c>
      <c r="G92" s="4">
        <v>0.73270000000000002</v>
      </c>
      <c r="H92" s="4">
        <v>0.77480000000000004</v>
      </c>
      <c r="I92" s="4">
        <v>0.78979999999999995</v>
      </c>
      <c r="J92" s="2"/>
      <c r="K92" s="2">
        <v>333</v>
      </c>
      <c r="L92" s="2">
        <v>172</v>
      </c>
      <c r="M92" s="2">
        <v>211</v>
      </c>
      <c r="N92" s="2">
        <v>231</v>
      </c>
      <c r="O92" s="2">
        <v>244</v>
      </c>
      <c r="P92" s="2">
        <v>258</v>
      </c>
      <c r="Q92" s="2">
        <v>263</v>
      </c>
      <c r="R92" s="5">
        <f t="shared" si="25"/>
        <v>0.65881326352530545</v>
      </c>
    </row>
    <row r="93" spans="1:18" ht="20.25" thickTop="1" thickBot="1">
      <c r="A93" s="6"/>
      <c r="B93" s="2" t="s">
        <v>17</v>
      </c>
      <c r="C93" s="3">
        <v>44013</v>
      </c>
      <c r="D93" s="4">
        <v>0.4894</v>
      </c>
      <c r="E93" s="4">
        <v>0.66200000000000003</v>
      </c>
      <c r="F93" s="4">
        <v>0.72540000000000004</v>
      </c>
      <c r="G93" s="4">
        <v>0.78520000000000001</v>
      </c>
      <c r="H93" s="4">
        <v>0.81340000000000001</v>
      </c>
      <c r="I93" s="4">
        <v>0.83450000000000002</v>
      </c>
      <c r="J93" s="2"/>
      <c r="K93" s="2">
        <v>284</v>
      </c>
      <c r="L93" s="2">
        <v>139</v>
      </c>
      <c r="M93" s="2">
        <v>188</v>
      </c>
      <c r="N93" s="2">
        <v>206</v>
      </c>
      <c r="O93" s="2">
        <v>223</v>
      </c>
      <c r="P93" s="2">
        <v>231</v>
      </c>
      <c r="Q93" s="2">
        <v>237</v>
      </c>
      <c r="R93" s="5">
        <f t="shared" si="25"/>
        <v>0.62512664640324211</v>
      </c>
    </row>
    <row r="94" spans="1:18" ht="20.25" thickTop="1" thickBot="1">
      <c r="A94" s="6"/>
      <c r="B94" s="2" t="s">
        <v>17</v>
      </c>
      <c r="C94" s="3">
        <v>44044</v>
      </c>
      <c r="D94" s="4">
        <v>0.50570000000000004</v>
      </c>
      <c r="E94" s="4">
        <v>0.60750000000000004</v>
      </c>
      <c r="F94" s="4">
        <v>0.68300000000000005</v>
      </c>
      <c r="G94" s="4">
        <v>0.73580000000000001</v>
      </c>
      <c r="H94" s="4">
        <v>0.75470000000000004</v>
      </c>
      <c r="I94" s="4">
        <v>0.75470000000000004</v>
      </c>
      <c r="J94" s="2"/>
      <c r="K94" s="2">
        <v>265</v>
      </c>
      <c r="L94" s="2">
        <v>134</v>
      </c>
      <c r="M94" s="2">
        <v>161</v>
      </c>
      <c r="N94" s="2">
        <v>181</v>
      </c>
      <c r="O94" s="2">
        <v>195</v>
      </c>
      <c r="P94" s="2">
        <v>200</v>
      </c>
      <c r="Q94" s="2">
        <v>200</v>
      </c>
      <c r="R94" s="5">
        <f t="shared" si="25"/>
        <v>0.63492063492063489</v>
      </c>
    </row>
    <row r="95" spans="1:18" ht="20.25" thickTop="1" thickBot="1">
      <c r="A95" s="6"/>
      <c r="B95" s="2" t="s">
        <v>17</v>
      </c>
      <c r="C95" s="3">
        <v>44075</v>
      </c>
      <c r="D95" s="4">
        <v>0.55289999999999995</v>
      </c>
      <c r="E95" s="4">
        <v>0.6784</v>
      </c>
      <c r="F95" s="4">
        <v>0.73729999999999996</v>
      </c>
      <c r="G95" s="4">
        <v>0.76080000000000003</v>
      </c>
      <c r="H95" s="4">
        <v>0.76080000000000003</v>
      </c>
      <c r="I95" s="4">
        <v>0.76080000000000003</v>
      </c>
      <c r="J95" s="2"/>
      <c r="K95" s="2">
        <v>255</v>
      </c>
      <c r="L95" s="2">
        <v>141</v>
      </c>
      <c r="M95" s="2">
        <v>173</v>
      </c>
      <c r="N95" s="2">
        <v>188</v>
      </c>
      <c r="O95" s="2">
        <v>194</v>
      </c>
      <c r="P95" s="2">
        <v>194</v>
      </c>
      <c r="Q95" s="2">
        <v>194</v>
      </c>
      <c r="R95" s="5">
        <f t="shared" si="25"/>
        <v>0.64925373134328357</v>
      </c>
    </row>
    <row r="96" spans="1:18" ht="20.25" thickTop="1" thickBot="1">
      <c r="A96" s="6"/>
      <c r="B96" s="2" t="s">
        <v>17</v>
      </c>
      <c r="C96" s="3">
        <v>44105</v>
      </c>
      <c r="D96" s="4">
        <v>0.58220000000000005</v>
      </c>
      <c r="E96" s="4">
        <v>0.67610000000000003</v>
      </c>
      <c r="F96" s="4">
        <v>0.73240000000000005</v>
      </c>
      <c r="G96" s="4">
        <v>0.73240000000000005</v>
      </c>
      <c r="H96" s="4">
        <v>0.73240000000000005</v>
      </c>
      <c r="I96" s="4">
        <v>0.73240000000000005</v>
      </c>
      <c r="J96" s="2"/>
      <c r="K96" s="2">
        <v>213</v>
      </c>
      <c r="L96" s="2">
        <v>124</v>
      </c>
      <c r="M96" s="2">
        <v>144</v>
      </c>
      <c r="N96" s="2">
        <v>156</v>
      </c>
      <c r="O96" s="2">
        <v>156</v>
      </c>
      <c r="P96" s="2">
        <v>156</v>
      </c>
      <c r="Q96" s="2">
        <v>156</v>
      </c>
      <c r="R96" s="5">
        <f t="shared" si="25"/>
        <v>0.65211459754433831</v>
      </c>
    </row>
    <row r="97" spans="1:18" ht="20.25" thickTop="1" thickBot="1">
      <c r="A97" s="6"/>
      <c r="B97" s="2" t="s">
        <v>17</v>
      </c>
      <c r="C97" s="3">
        <v>44136</v>
      </c>
      <c r="D97" s="4">
        <v>0.63280000000000003</v>
      </c>
      <c r="E97" s="4">
        <v>0.74219999999999997</v>
      </c>
      <c r="F97" s="4">
        <v>0.74219999999999997</v>
      </c>
      <c r="G97" s="4">
        <v>0.74219999999999997</v>
      </c>
      <c r="H97" s="4">
        <v>0.74219999999999997</v>
      </c>
      <c r="I97" s="4">
        <v>0.74219999999999997</v>
      </c>
      <c r="J97" s="2"/>
      <c r="K97" s="2">
        <v>128</v>
      </c>
      <c r="L97" s="2">
        <v>81</v>
      </c>
      <c r="M97" s="2">
        <v>95</v>
      </c>
      <c r="N97" s="2">
        <v>95</v>
      </c>
      <c r="O97" s="2">
        <v>95</v>
      </c>
      <c r="P97" s="2">
        <v>95</v>
      </c>
      <c r="Q97" s="2">
        <v>95</v>
      </c>
      <c r="R97" s="5">
        <f t="shared" si="25"/>
        <v>0.6912751677852349</v>
      </c>
    </row>
    <row r="98" spans="1:18" ht="20.25" thickTop="1" thickBot="1">
      <c r="A98" s="6"/>
      <c r="B98" s="2" t="s">
        <v>17</v>
      </c>
      <c r="C98" s="3">
        <v>44166</v>
      </c>
      <c r="D98" s="4">
        <v>0.36420000000000002</v>
      </c>
      <c r="E98" s="4">
        <v>0.36420000000000002</v>
      </c>
      <c r="F98" s="4">
        <v>0.36420000000000002</v>
      </c>
      <c r="G98" s="4">
        <v>0.36420000000000002</v>
      </c>
      <c r="H98" s="4">
        <v>0.36420000000000002</v>
      </c>
      <c r="I98" s="4">
        <v>0.36420000000000002</v>
      </c>
      <c r="J98" s="2"/>
      <c r="K98" s="2">
        <v>151</v>
      </c>
      <c r="L98" s="2">
        <v>55</v>
      </c>
      <c r="M98" s="2">
        <v>55</v>
      </c>
      <c r="N98" s="2">
        <v>55</v>
      </c>
      <c r="O98" s="2">
        <v>55</v>
      </c>
      <c r="P98" s="2">
        <v>55</v>
      </c>
      <c r="Q98" s="2">
        <v>55</v>
      </c>
      <c r="R98" s="5">
        <f t="shared" si="25"/>
        <v>0.59756097560975607</v>
      </c>
    </row>
    <row r="99" spans="1:18" ht="20.25" thickTop="1" thickBot="1">
      <c r="A99" s="6"/>
      <c r="B99" s="2" t="s">
        <v>18</v>
      </c>
      <c r="C99" s="3">
        <v>43831</v>
      </c>
      <c r="D99" s="4">
        <v>0.72660000000000002</v>
      </c>
      <c r="E99" s="4">
        <v>0.79690000000000005</v>
      </c>
      <c r="F99" s="4">
        <v>0.84379999999999999</v>
      </c>
      <c r="G99" s="4">
        <v>0.85160000000000002</v>
      </c>
      <c r="H99" s="4">
        <v>0.86719999999999997</v>
      </c>
      <c r="I99" s="4">
        <v>0.875</v>
      </c>
      <c r="J99" s="2"/>
      <c r="K99" s="2">
        <v>128</v>
      </c>
      <c r="L99" s="2">
        <v>93</v>
      </c>
      <c r="M99" s="2">
        <v>102</v>
      </c>
      <c r="N99" s="2">
        <v>108</v>
      </c>
      <c r="O99" s="2">
        <v>109</v>
      </c>
      <c r="P99" s="2">
        <v>111</v>
      </c>
      <c r="Q99" s="2">
        <v>112</v>
      </c>
      <c r="R99" s="5">
        <f>SUM(M99:M99)/SUM(K99:K99)</f>
        <v>0.796875</v>
      </c>
    </row>
    <row r="100" spans="1:18" ht="20.25" thickTop="1" thickBot="1">
      <c r="A100" s="6"/>
      <c r="B100" s="2" t="s">
        <v>18</v>
      </c>
      <c r="C100" s="3">
        <v>43862</v>
      </c>
      <c r="D100" s="4">
        <v>0.6794</v>
      </c>
      <c r="E100" s="4">
        <v>0.75570000000000004</v>
      </c>
      <c r="F100" s="4">
        <v>0.7863</v>
      </c>
      <c r="G100" s="4">
        <v>0.80149999999999999</v>
      </c>
      <c r="H100" s="4">
        <v>0.8397</v>
      </c>
      <c r="I100" s="4">
        <v>0.84730000000000005</v>
      </c>
      <c r="J100" s="2"/>
      <c r="K100" s="2">
        <v>131</v>
      </c>
      <c r="L100" s="2">
        <v>89</v>
      </c>
      <c r="M100" s="2">
        <v>99</v>
      </c>
      <c r="N100" s="2">
        <v>103</v>
      </c>
      <c r="O100" s="2">
        <v>105</v>
      </c>
      <c r="P100" s="2">
        <v>110</v>
      </c>
      <c r="Q100" s="2">
        <v>111</v>
      </c>
      <c r="R100" s="5">
        <f>SUM(M99:M100)/SUM(K99:K100)</f>
        <v>0.77606177606177607</v>
      </c>
    </row>
    <row r="101" spans="1:18" ht="20.25" thickTop="1" thickBot="1">
      <c r="A101" s="6"/>
      <c r="B101" s="2" t="s">
        <v>18</v>
      </c>
      <c r="C101" s="3">
        <v>43891</v>
      </c>
      <c r="D101" s="4">
        <v>0.66180000000000005</v>
      </c>
      <c r="E101" s="4">
        <v>0.7198</v>
      </c>
      <c r="F101" s="4">
        <v>0.76329999999999998</v>
      </c>
      <c r="G101" s="4">
        <v>0.7923</v>
      </c>
      <c r="H101" s="4">
        <v>0.81640000000000001</v>
      </c>
      <c r="I101" s="4">
        <v>0.82609999999999995</v>
      </c>
      <c r="J101" s="2"/>
      <c r="K101" s="2">
        <v>207</v>
      </c>
      <c r="L101" s="2">
        <v>137</v>
      </c>
      <c r="M101" s="2">
        <v>149</v>
      </c>
      <c r="N101" s="2">
        <v>158</v>
      </c>
      <c r="O101" s="2">
        <v>164</v>
      </c>
      <c r="P101" s="2">
        <v>169</v>
      </c>
      <c r="Q101" s="2">
        <v>171</v>
      </c>
      <c r="R101" s="5">
        <f t="shared" ref="R101:R110" si="26">SUM(M99:M101)/SUM(K99:K101)</f>
        <v>0.75107296137339052</v>
      </c>
    </row>
    <row r="102" spans="1:18" ht="20.25" thickTop="1" thickBot="1">
      <c r="A102" s="6"/>
      <c r="B102" s="2" t="s">
        <v>18</v>
      </c>
      <c r="C102" s="3">
        <v>43922</v>
      </c>
      <c r="D102" s="4">
        <v>0.66290000000000004</v>
      </c>
      <c r="E102" s="4">
        <v>0.73029999999999995</v>
      </c>
      <c r="F102" s="4">
        <v>0.79779999999999995</v>
      </c>
      <c r="G102" s="4">
        <v>0.81459999999999999</v>
      </c>
      <c r="H102" s="4">
        <v>0.82020000000000004</v>
      </c>
      <c r="I102" s="4">
        <v>0.8427</v>
      </c>
      <c r="J102" s="2"/>
      <c r="K102" s="2">
        <v>178</v>
      </c>
      <c r="L102" s="2">
        <v>118</v>
      </c>
      <c r="M102" s="2">
        <v>130</v>
      </c>
      <c r="N102" s="2">
        <v>142</v>
      </c>
      <c r="O102" s="2">
        <v>145</v>
      </c>
      <c r="P102" s="2">
        <v>146</v>
      </c>
      <c r="Q102" s="2">
        <v>150</v>
      </c>
      <c r="R102" s="5">
        <f t="shared" si="26"/>
        <v>0.73255813953488369</v>
      </c>
    </row>
    <row r="103" spans="1:18" ht="20.25" thickTop="1" thickBot="1">
      <c r="A103" s="6"/>
      <c r="B103" s="2" t="s">
        <v>18</v>
      </c>
      <c r="C103" s="3">
        <v>43952</v>
      </c>
      <c r="D103" s="4">
        <v>0.56599999999999995</v>
      </c>
      <c r="E103" s="4">
        <v>0.66979999999999995</v>
      </c>
      <c r="F103" s="4">
        <v>0.70750000000000002</v>
      </c>
      <c r="G103" s="4">
        <v>0.76419999999999999</v>
      </c>
      <c r="H103" s="4">
        <v>0.80189999999999995</v>
      </c>
      <c r="I103" s="4">
        <v>0.83960000000000001</v>
      </c>
      <c r="J103" s="2"/>
      <c r="K103" s="2">
        <v>106</v>
      </c>
      <c r="L103" s="2">
        <v>60</v>
      </c>
      <c r="M103" s="2">
        <v>71</v>
      </c>
      <c r="N103" s="2">
        <v>75</v>
      </c>
      <c r="O103" s="2">
        <v>81</v>
      </c>
      <c r="P103" s="2">
        <v>85</v>
      </c>
      <c r="Q103" s="2">
        <v>89</v>
      </c>
      <c r="R103" s="5">
        <f t="shared" si="26"/>
        <v>0.71283095723014256</v>
      </c>
    </row>
    <row r="104" spans="1:18" ht="20.25" thickTop="1" thickBot="1">
      <c r="B104" s="2" t="s">
        <v>18</v>
      </c>
      <c r="C104" s="3">
        <v>43983</v>
      </c>
      <c r="D104" s="4">
        <v>0.5978</v>
      </c>
      <c r="E104" s="4">
        <v>0.72829999999999995</v>
      </c>
      <c r="F104" s="4">
        <v>0.76090000000000002</v>
      </c>
      <c r="G104" s="4">
        <v>0.80430000000000001</v>
      </c>
      <c r="H104" s="4">
        <v>0.81520000000000004</v>
      </c>
      <c r="I104" s="4">
        <v>0.82609999999999995</v>
      </c>
      <c r="J104" s="2"/>
      <c r="K104" s="2">
        <v>92</v>
      </c>
      <c r="L104" s="2">
        <v>55</v>
      </c>
      <c r="M104" s="2">
        <v>67</v>
      </c>
      <c r="N104" s="2">
        <v>70</v>
      </c>
      <c r="O104" s="2">
        <v>74</v>
      </c>
      <c r="P104" s="2">
        <v>75</v>
      </c>
      <c r="Q104" s="2">
        <v>76</v>
      </c>
      <c r="R104" s="5">
        <f t="shared" si="26"/>
        <v>0.71276595744680848</v>
      </c>
    </row>
    <row r="105" spans="1:18" ht="20.25" thickTop="1" thickBot="1">
      <c r="B105" s="2" t="s">
        <v>18</v>
      </c>
      <c r="C105" s="3">
        <v>44013</v>
      </c>
      <c r="D105" s="4">
        <v>0.57140000000000002</v>
      </c>
      <c r="E105" s="4">
        <v>0.73470000000000002</v>
      </c>
      <c r="F105" s="4">
        <v>0.77549999999999997</v>
      </c>
      <c r="G105" s="4">
        <v>0.79590000000000005</v>
      </c>
      <c r="H105" s="4">
        <v>0.81630000000000003</v>
      </c>
      <c r="I105" s="4">
        <v>0.81630000000000003</v>
      </c>
      <c r="J105" s="2"/>
      <c r="K105" s="2">
        <v>49</v>
      </c>
      <c r="L105" s="2">
        <v>28</v>
      </c>
      <c r="M105" s="2">
        <v>36</v>
      </c>
      <c r="N105" s="2">
        <v>38</v>
      </c>
      <c r="O105" s="2">
        <v>39</v>
      </c>
      <c r="P105" s="2">
        <v>40</v>
      </c>
      <c r="Q105" s="2">
        <v>40</v>
      </c>
      <c r="R105" s="5">
        <f t="shared" si="26"/>
        <v>0.70445344129554655</v>
      </c>
    </row>
    <row r="106" spans="1:18" ht="20.25" thickTop="1" thickBot="1">
      <c r="B106" s="2" t="s">
        <v>18</v>
      </c>
      <c r="C106" s="3">
        <v>44044</v>
      </c>
      <c r="D106" s="4">
        <v>0.58620000000000005</v>
      </c>
      <c r="E106" s="4">
        <v>0.70689999999999997</v>
      </c>
      <c r="F106" s="4">
        <v>0.81030000000000002</v>
      </c>
      <c r="G106" s="4">
        <v>0.8276</v>
      </c>
      <c r="H106" s="4">
        <v>0.8448</v>
      </c>
      <c r="I106" s="4">
        <v>0.8448</v>
      </c>
      <c r="J106" s="2"/>
      <c r="K106" s="2">
        <v>58</v>
      </c>
      <c r="L106" s="2">
        <v>34</v>
      </c>
      <c r="M106" s="2">
        <v>41</v>
      </c>
      <c r="N106" s="2">
        <v>47</v>
      </c>
      <c r="O106" s="2">
        <v>48</v>
      </c>
      <c r="P106" s="2">
        <v>49</v>
      </c>
      <c r="Q106" s="2">
        <v>49</v>
      </c>
      <c r="R106" s="5">
        <f t="shared" si="26"/>
        <v>0.72361809045226133</v>
      </c>
    </row>
    <row r="107" spans="1:18" ht="20.25" thickTop="1" thickBot="1">
      <c r="B107" s="2" t="s">
        <v>18</v>
      </c>
      <c r="C107" s="3">
        <v>44075</v>
      </c>
      <c r="D107" s="4">
        <v>0.60709999999999997</v>
      </c>
      <c r="E107" s="4">
        <v>0.69640000000000002</v>
      </c>
      <c r="F107" s="4">
        <v>0.73209999999999997</v>
      </c>
      <c r="G107" s="4">
        <v>0.78569999999999995</v>
      </c>
      <c r="H107" s="4">
        <v>0.78569999999999995</v>
      </c>
      <c r="I107" s="4">
        <v>0.78569999999999995</v>
      </c>
      <c r="J107" s="2"/>
      <c r="K107" s="2">
        <v>56</v>
      </c>
      <c r="L107" s="2">
        <v>34</v>
      </c>
      <c r="M107" s="2">
        <v>39</v>
      </c>
      <c r="N107" s="2">
        <v>41</v>
      </c>
      <c r="O107" s="2">
        <v>44</v>
      </c>
      <c r="P107" s="2">
        <v>44</v>
      </c>
      <c r="Q107" s="2">
        <v>44</v>
      </c>
      <c r="R107" s="5">
        <f t="shared" si="26"/>
        <v>0.71165644171779141</v>
      </c>
    </row>
    <row r="108" spans="1:18" ht="20.25" thickTop="1" thickBot="1">
      <c r="B108" s="2" t="s">
        <v>18</v>
      </c>
      <c r="C108" s="3">
        <v>44105</v>
      </c>
      <c r="D108" s="4">
        <v>0.61699999999999999</v>
      </c>
      <c r="E108" s="4">
        <v>0.68089999999999995</v>
      </c>
      <c r="F108" s="4">
        <v>0.76600000000000001</v>
      </c>
      <c r="G108" s="4">
        <v>0.76600000000000001</v>
      </c>
      <c r="H108" s="4">
        <v>0.76600000000000001</v>
      </c>
      <c r="I108" s="4">
        <v>0.76600000000000001</v>
      </c>
      <c r="J108" s="2"/>
      <c r="K108" s="2">
        <v>47</v>
      </c>
      <c r="L108" s="2">
        <v>29</v>
      </c>
      <c r="M108" s="2">
        <v>32</v>
      </c>
      <c r="N108" s="2">
        <v>36</v>
      </c>
      <c r="O108" s="2">
        <v>36</v>
      </c>
      <c r="P108" s="2">
        <v>36</v>
      </c>
      <c r="Q108" s="2">
        <v>36</v>
      </c>
      <c r="R108" s="5">
        <f t="shared" si="26"/>
        <v>0.69565217391304346</v>
      </c>
    </row>
    <row r="109" spans="1:18" ht="20.25" thickTop="1" thickBot="1">
      <c r="B109" s="2" t="s">
        <v>18</v>
      </c>
      <c r="C109" s="3">
        <v>44136</v>
      </c>
      <c r="D109" s="4">
        <v>0.6522</v>
      </c>
      <c r="E109" s="4">
        <v>0.69569999999999999</v>
      </c>
      <c r="F109" s="4">
        <v>0.69569999999999999</v>
      </c>
      <c r="G109" s="4">
        <v>0.69569999999999999</v>
      </c>
      <c r="H109" s="4">
        <v>0.69569999999999999</v>
      </c>
      <c r="I109" s="4">
        <v>0.69569999999999999</v>
      </c>
      <c r="J109" s="2"/>
      <c r="K109" s="2">
        <v>23</v>
      </c>
      <c r="L109" s="2">
        <v>15</v>
      </c>
      <c r="M109" s="2">
        <v>16</v>
      </c>
      <c r="N109" s="2">
        <v>16</v>
      </c>
      <c r="O109" s="2">
        <v>16</v>
      </c>
      <c r="P109" s="2">
        <v>16</v>
      </c>
      <c r="Q109" s="2">
        <v>16</v>
      </c>
      <c r="R109" s="5">
        <f t="shared" si="26"/>
        <v>0.69047619047619047</v>
      </c>
    </row>
    <row r="110" spans="1:18" ht="20.25" thickTop="1" thickBot="1">
      <c r="B110" s="2" t="s">
        <v>18</v>
      </c>
      <c r="C110" s="3">
        <v>44166</v>
      </c>
      <c r="D110" s="4">
        <v>0.28889999999999999</v>
      </c>
      <c r="E110" s="4">
        <v>0.28889999999999999</v>
      </c>
      <c r="F110" s="4">
        <v>0.28889999999999999</v>
      </c>
      <c r="G110" s="4">
        <v>0.28889999999999999</v>
      </c>
      <c r="H110" s="4">
        <v>0.28889999999999999</v>
      </c>
      <c r="I110" s="4">
        <v>0.28889999999999999</v>
      </c>
      <c r="J110" s="2"/>
      <c r="K110" s="2">
        <v>45</v>
      </c>
      <c r="L110" s="2">
        <v>13</v>
      </c>
      <c r="M110" s="2">
        <v>13</v>
      </c>
      <c r="N110" s="2">
        <v>13</v>
      </c>
      <c r="O110" s="2">
        <v>13</v>
      </c>
      <c r="P110" s="2">
        <v>13</v>
      </c>
      <c r="Q110" s="2">
        <v>13</v>
      </c>
      <c r="R110" s="5">
        <f t="shared" si="26"/>
        <v>0.5304347826086957</v>
      </c>
    </row>
    <row r="111" spans="1:18" ht="20.25" thickTop="1" thickBot="1">
      <c r="B111" s="2" t="s">
        <v>37</v>
      </c>
      <c r="C111" s="3">
        <v>43831</v>
      </c>
      <c r="D111" s="4">
        <f>L111/$K111</f>
        <v>0.61101928374655645</v>
      </c>
      <c r="E111" s="4">
        <f t="shared" ref="E111:I122" si="27">M111/$K111</f>
        <v>0.69972451790633605</v>
      </c>
      <c r="F111" s="4">
        <f t="shared" si="27"/>
        <v>0.72920110192837462</v>
      </c>
      <c r="G111" s="4">
        <f t="shared" si="27"/>
        <v>0.74022038567493109</v>
      </c>
      <c r="H111" s="4">
        <f t="shared" si="27"/>
        <v>0.75564738292011024</v>
      </c>
      <c r="I111" s="4">
        <f t="shared" si="27"/>
        <v>0.76804407713498624</v>
      </c>
      <c r="J111" s="2"/>
      <c r="K111" s="2">
        <f>K75+K87+K99</f>
        <v>3630</v>
      </c>
      <c r="L111" s="2">
        <f t="shared" ref="L111:Q111" si="28">L75+L87+L99</f>
        <v>2218</v>
      </c>
      <c r="M111" s="2">
        <f t="shared" si="28"/>
        <v>2540</v>
      </c>
      <c r="N111" s="2">
        <f t="shared" si="28"/>
        <v>2647</v>
      </c>
      <c r="O111" s="2">
        <f t="shared" si="28"/>
        <v>2687</v>
      </c>
      <c r="P111" s="2">
        <f t="shared" si="28"/>
        <v>2743</v>
      </c>
      <c r="Q111" s="2">
        <f t="shared" si="28"/>
        <v>2788</v>
      </c>
      <c r="R111" s="5">
        <f>SUM(M111:M111)/SUM(K111:K111)</f>
        <v>0.69972451790633605</v>
      </c>
    </row>
    <row r="112" spans="1:18" ht="20.25" thickTop="1" thickBot="1">
      <c r="B112" s="2" t="s">
        <v>37</v>
      </c>
      <c r="C112" s="3">
        <v>43862</v>
      </c>
      <c r="D112" s="4">
        <f t="shared" ref="D112:D122" si="29">L112/$K112</f>
        <v>0.60391493475108748</v>
      </c>
      <c r="E112" s="4">
        <f t="shared" si="27"/>
        <v>0.68390526824552922</v>
      </c>
      <c r="F112" s="4">
        <f t="shared" si="27"/>
        <v>0.70952150797486713</v>
      </c>
      <c r="G112" s="4">
        <f t="shared" si="27"/>
        <v>0.73562107298211699</v>
      </c>
      <c r="H112" s="4">
        <f t="shared" si="27"/>
        <v>0.76317061382310292</v>
      </c>
      <c r="I112" s="4">
        <f t="shared" si="27"/>
        <v>0.77694538424359594</v>
      </c>
      <c r="J112" s="2"/>
      <c r="K112" s="2">
        <f t="shared" ref="K112:Q122" si="30">K76+K88+K100</f>
        <v>4138</v>
      </c>
      <c r="L112" s="2">
        <f t="shared" si="30"/>
        <v>2499</v>
      </c>
      <c r="M112" s="2">
        <f t="shared" si="30"/>
        <v>2830</v>
      </c>
      <c r="N112" s="2">
        <f t="shared" si="30"/>
        <v>2936</v>
      </c>
      <c r="O112" s="2">
        <f t="shared" si="30"/>
        <v>3044</v>
      </c>
      <c r="P112" s="2">
        <f t="shared" si="30"/>
        <v>3158</v>
      </c>
      <c r="Q112" s="2">
        <f t="shared" si="30"/>
        <v>3215</v>
      </c>
      <c r="R112" s="5">
        <f>SUM(M111:M112)/SUM(K111:K112)</f>
        <v>0.69129763130792998</v>
      </c>
    </row>
    <row r="113" spans="2:18" ht="20.25" thickTop="1" thickBot="1">
      <c r="B113" s="2" t="s">
        <v>37</v>
      </c>
      <c r="C113" s="3">
        <v>43891</v>
      </c>
      <c r="D113" s="4">
        <f t="shared" si="29"/>
        <v>0.63616447590158409</v>
      </c>
      <c r="E113" s="4">
        <f t="shared" si="27"/>
        <v>0.69346140883046847</v>
      </c>
      <c r="F113" s="4">
        <f t="shared" si="27"/>
        <v>0.73525446579036058</v>
      </c>
      <c r="G113" s="4">
        <f t="shared" si="27"/>
        <v>0.76137512639029326</v>
      </c>
      <c r="H113" s="4">
        <f t="shared" si="27"/>
        <v>0.78800134816312772</v>
      </c>
      <c r="I113" s="4">
        <f t="shared" si="27"/>
        <v>0.80333670374115262</v>
      </c>
      <c r="J113" s="2"/>
      <c r="K113" s="2">
        <f t="shared" si="30"/>
        <v>5934</v>
      </c>
      <c r="L113" s="2">
        <f t="shared" si="30"/>
        <v>3775</v>
      </c>
      <c r="M113" s="2">
        <f t="shared" si="30"/>
        <v>4115</v>
      </c>
      <c r="N113" s="2">
        <f t="shared" si="30"/>
        <v>4363</v>
      </c>
      <c r="O113" s="2">
        <f t="shared" si="30"/>
        <v>4518</v>
      </c>
      <c r="P113" s="2">
        <f t="shared" si="30"/>
        <v>4676</v>
      </c>
      <c r="Q113" s="2">
        <f t="shared" si="30"/>
        <v>4767</v>
      </c>
      <c r="R113" s="5">
        <f t="shared" ref="R113:R122" si="31">SUM(M111:M113)/SUM(K111:K113)</f>
        <v>0.6922347102612757</v>
      </c>
    </row>
    <row r="114" spans="2:18" ht="20.25" thickTop="1" thickBot="1">
      <c r="B114" s="2" t="s">
        <v>37</v>
      </c>
      <c r="C114" s="3">
        <v>43922</v>
      </c>
      <c r="D114" s="4">
        <f t="shared" si="29"/>
        <v>0.51611842105263162</v>
      </c>
      <c r="E114" s="4">
        <f t="shared" si="27"/>
        <v>0.62302631578947365</v>
      </c>
      <c r="F114" s="4">
        <f t="shared" si="27"/>
        <v>0.68355263157894741</v>
      </c>
      <c r="G114" s="4">
        <f t="shared" si="27"/>
        <v>0.71809210526315792</v>
      </c>
      <c r="H114" s="4">
        <f t="shared" si="27"/>
        <v>0.74046052631578951</v>
      </c>
      <c r="I114" s="4">
        <f t="shared" si="27"/>
        <v>0.76184210526315788</v>
      </c>
      <c r="J114" s="2"/>
      <c r="K114" s="2">
        <f t="shared" si="30"/>
        <v>3040</v>
      </c>
      <c r="L114" s="2">
        <f t="shared" si="30"/>
        <v>1569</v>
      </c>
      <c r="M114" s="2">
        <f t="shared" si="30"/>
        <v>1894</v>
      </c>
      <c r="N114" s="2">
        <f t="shared" si="30"/>
        <v>2078</v>
      </c>
      <c r="O114" s="2">
        <f t="shared" si="30"/>
        <v>2183</v>
      </c>
      <c r="P114" s="2">
        <f t="shared" si="30"/>
        <v>2251</v>
      </c>
      <c r="Q114" s="2">
        <f t="shared" si="30"/>
        <v>2316</v>
      </c>
      <c r="R114" s="5">
        <f t="shared" si="31"/>
        <v>0.67411531421598536</v>
      </c>
    </row>
    <row r="115" spans="2:18" ht="20.25" thickTop="1" thickBot="1">
      <c r="B115" s="2" t="s">
        <v>37</v>
      </c>
      <c r="C115" s="3">
        <v>43952</v>
      </c>
      <c r="D115" s="4">
        <f t="shared" si="29"/>
        <v>0.47941680960548883</v>
      </c>
      <c r="E115" s="4">
        <f t="shared" si="27"/>
        <v>0.5806174957118353</v>
      </c>
      <c r="F115" s="4">
        <f t="shared" si="27"/>
        <v>0.64065180102915953</v>
      </c>
      <c r="G115" s="4">
        <f t="shared" si="27"/>
        <v>0.68267581475128647</v>
      </c>
      <c r="H115" s="4">
        <f t="shared" si="27"/>
        <v>0.70926243567753</v>
      </c>
      <c r="I115" s="4">
        <f t="shared" si="27"/>
        <v>0.74699828473413377</v>
      </c>
      <c r="J115" s="2"/>
      <c r="K115" s="2">
        <f t="shared" si="30"/>
        <v>2332</v>
      </c>
      <c r="L115" s="2">
        <f t="shared" si="30"/>
        <v>1118</v>
      </c>
      <c r="M115" s="2">
        <f t="shared" si="30"/>
        <v>1354</v>
      </c>
      <c r="N115" s="2">
        <f t="shared" si="30"/>
        <v>1494</v>
      </c>
      <c r="O115" s="2">
        <f t="shared" si="30"/>
        <v>1592</v>
      </c>
      <c r="P115" s="2">
        <f t="shared" si="30"/>
        <v>1654</v>
      </c>
      <c r="Q115" s="2">
        <f t="shared" si="30"/>
        <v>1742</v>
      </c>
      <c r="R115" s="5">
        <f t="shared" si="31"/>
        <v>0.65124712542013086</v>
      </c>
    </row>
    <row r="116" spans="2:18" ht="20.25" thickTop="1" thickBot="1">
      <c r="B116" s="2" t="s">
        <v>37</v>
      </c>
      <c r="C116" s="3">
        <v>43983</v>
      </c>
      <c r="D116" s="4">
        <f t="shared" si="29"/>
        <v>0.46454662655779977</v>
      </c>
      <c r="E116" s="4">
        <f t="shared" si="27"/>
        <v>0.56897292651482601</v>
      </c>
      <c r="F116" s="4">
        <f t="shared" si="27"/>
        <v>0.63472281908036099</v>
      </c>
      <c r="G116" s="4">
        <f t="shared" si="27"/>
        <v>0.67597765363128492</v>
      </c>
      <c r="H116" s="4">
        <f t="shared" si="27"/>
        <v>0.70906746884400518</v>
      </c>
      <c r="I116" s="4">
        <f t="shared" si="27"/>
        <v>0.72324881822088527</v>
      </c>
      <c r="J116" s="2"/>
      <c r="K116" s="2">
        <f t="shared" si="30"/>
        <v>2327</v>
      </c>
      <c r="L116" s="2">
        <f t="shared" si="30"/>
        <v>1081</v>
      </c>
      <c r="M116" s="2">
        <f t="shared" si="30"/>
        <v>1324</v>
      </c>
      <c r="N116" s="2">
        <f t="shared" si="30"/>
        <v>1477</v>
      </c>
      <c r="O116" s="2">
        <f t="shared" si="30"/>
        <v>1573</v>
      </c>
      <c r="P116" s="2">
        <f t="shared" si="30"/>
        <v>1650</v>
      </c>
      <c r="Q116" s="2">
        <f t="shared" si="30"/>
        <v>1683</v>
      </c>
      <c r="R116" s="5">
        <f t="shared" si="31"/>
        <v>0.59384335628003637</v>
      </c>
    </row>
    <row r="117" spans="2:18" ht="20.25" thickTop="1" thickBot="1">
      <c r="B117" s="2" t="s">
        <v>37</v>
      </c>
      <c r="C117" s="3">
        <v>44013</v>
      </c>
      <c r="D117" s="4">
        <f t="shared" si="29"/>
        <v>0.46285979572887653</v>
      </c>
      <c r="E117" s="4">
        <f t="shared" si="27"/>
        <v>0.57845868152274837</v>
      </c>
      <c r="F117" s="4">
        <f t="shared" si="27"/>
        <v>0.63045496750232122</v>
      </c>
      <c r="G117" s="4">
        <f t="shared" si="27"/>
        <v>0.68337975858867228</v>
      </c>
      <c r="H117" s="4">
        <f t="shared" si="27"/>
        <v>0.70659238625812437</v>
      </c>
      <c r="I117" s="4">
        <f t="shared" si="27"/>
        <v>0.71912720519962858</v>
      </c>
      <c r="J117" s="2"/>
      <c r="K117" s="2">
        <f t="shared" si="30"/>
        <v>2154</v>
      </c>
      <c r="L117" s="2">
        <f t="shared" si="30"/>
        <v>997</v>
      </c>
      <c r="M117" s="2">
        <f t="shared" si="30"/>
        <v>1246</v>
      </c>
      <c r="N117" s="2">
        <f t="shared" si="30"/>
        <v>1358</v>
      </c>
      <c r="O117" s="2">
        <f t="shared" si="30"/>
        <v>1472</v>
      </c>
      <c r="P117" s="2">
        <f t="shared" si="30"/>
        <v>1522</v>
      </c>
      <c r="Q117" s="2">
        <f t="shared" si="30"/>
        <v>1549</v>
      </c>
      <c r="R117" s="5">
        <f t="shared" si="31"/>
        <v>0.57595772787318367</v>
      </c>
    </row>
    <row r="118" spans="2:18" ht="20.25" thickTop="1" thickBot="1">
      <c r="B118" s="2" t="s">
        <v>37</v>
      </c>
      <c r="C118" s="3">
        <v>44044</v>
      </c>
      <c r="D118" s="4">
        <f t="shared" si="29"/>
        <v>0.46107526881720429</v>
      </c>
      <c r="E118" s="4">
        <f t="shared" si="27"/>
        <v>0.57075268817204305</v>
      </c>
      <c r="F118" s="4">
        <f t="shared" si="27"/>
        <v>0.64301075268817209</v>
      </c>
      <c r="G118" s="4">
        <f t="shared" si="27"/>
        <v>0.67569892473118276</v>
      </c>
      <c r="H118" s="4">
        <f t="shared" si="27"/>
        <v>0.69419354838709679</v>
      </c>
      <c r="I118" s="4">
        <f t="shared" si="27"/>
        <v>0.69505376344086023</v>
      </c>
      <c r="J118" s="2"/>
      <c r="K118" s="2">
        <f t="shared" si="30"/>
        <v>2325</v>
      </c>
      <c r="L118" s="2">
        <f t="shared" si="30"/>
        <v>1072</v>
      </c>
      <c r="M118" s="2">
        <f t="shared" si="30"/>
        <v>1327</v>
      </c>
      <c r="N118" s="2">
        <f t="shared" si="30"/>
        <v>1495</v>
      </c>
      <c r="O118" s="2">
        <f t="shared" si="30"/>
        <v>1571</v>
      </c>
      <c r="P118" s="2">
        <f t="shared" si="30"/>
        <v>1614</v>
      </c>
      <c r="Q118" s="2">
        <f t="shared" si="30"/>
        <v>1616</v>
      </c>
      <c r="R118" s="5">
        <f t="shared" si="31"/>
        <v>0.57258301498677633</v>
      </c>
    </row>
    <row r="119" spans="2:18" ht="20.25" thickTop="1" thickBot="1">
      <c r="B119" s="2" t="s">
        <v>37</v>
      </c>
      <c r="C119" s="3">
        <v>44075</v>
      </c>
      <c r="D119" s="4">
        <f t="shared" si="29"/>
        <v>0.47787234042553189</v>
      </c>
      <c r="E119" s="4">
        <f t="shared" si="27"/>
        <v>0.60808510638297875</v>
      </c>
      <c r="F119" s="4">
        <f t="shared" si="27"/>
        <v>0.66595744680851066</v>
      </c>
      <c r="G119" s="4">
        <f t="shared" si="27"/>
        <v>0.68723404255319154</v>
      </c>
      <c r="H119" s="4">
        <f t="shared" si="27"/>
        <v>0.68765957446808512</v>
      </c>
      <c r="I119" s="4">
        <f t="shared" si="27"/>
        <v>0.68765957446808512</v>
      </c>
      <c r="J119" s="2"/>
      <c r="K119" s="2">
        <f t="shared" si="30"/>
        <v>2350</v>
      </c>
      <c r="L119" s="2">
        <f t="shared" si="30"/>
        <v>1123</v>
      </c>
      <c r="M119" s="2">
        <f t="shared" si="30"/>
        <v>1429</v>
      </c>
      <c r="N119" s="2">
        <f t="shared" si="30"/>
        <v>1565</v>
      </c>
      <c r="O119" s="2">
        <f t="shared" si="30"/>
        <v>1615</v>
      </c>
      <c r="P119" s="2">
        <f t="shared" si="30"/>
        <v>1616</v>
      </c>
      <c r="Q119" s="2">
        <f t="shared" si="30"/>
        <v>1616</v>
      </c>
      <c r="R119" s="5">
        <f t="shared" si="31"/>
        <v>0.58603016547078635</v>
      </c>
    </row>
    <row r="120" spans="2:18" ht="20.25" thickTop="1" thickBot="1">
      <c r="B120" s="2" t="s">
        <v>37</v>
      </c>
      <c r="C120" s="3">
        <v>44105</v>
      </c>
      <c r="D120" s="4">
        <f t="shared" si="29"/>
        <v>0.73315388066397491</v>
      </c>
      <c r="E120" s="4">
        <f t="shared" si="27"/>
        <v>0.78510542844324804</v>
      </c>
      <c r="F120" s="4">
        <f t="shared" si="27"/>
        <v>0.80439659039928224</v>
      </c>
      <c r="G120" s="4">
        <f t="shared" si="27"/>
        <v>0.80457604306864061</v>
      </c>
      <c r="H120" s="4">
        <f t="shared" si="27"/>
        <v>0.80457604306864061</v>
      </c>
      <c r="I120" s="4">
        <f t="shared" si="27"/>
        <v>0.80457604306864061</v>
      </c>
      <c r="J120" s="2"/>
      <c r="K120" s="2">
        <f t="shared" si="30"/>
        <v>11145</v>
      </c>
      <c r="L120" s="2">
        <f t="shared" si="30"/>
        <v>8171</v>
      </c>
      <c r="M120" s="2">
        <f t="shared" si="30"/>
        <v>8750</v>
      </c>
      <c r="N120" s="2">
        <f t="shared" si="30"/>
        <v>8965</v>
      </c>
      <c r="O120" s="2">
        <f t="shared" si="30"/>
        <v>8967</v>
      </c>
      <c r="P120" s="2">
        <f t="shared" si="30"/>
        <v>8967</v>
      </c>
      <c r="Q120" s="2">
        <f t="shared" si="30"/>
        <v>8967</v>
      </c>
      <c r="R120" s="5">
        <f t="shared" si="31"/>
        <v>0.72730720606826804</v>
      </c>
    </row>
    <row r="121" spans="2:18" ht="20.25" thickTop="1" thickBot="1">
      <c r="B121" s="2" t="s">
        <v>37</v>
      </c>
      <c r="C121" s="3">
        <v>44136</v>
      </c>
      <c r="D121" s="4">
        <f t="shared" si="29"/>
        <v>0.63801882425551615</v>
      </c>
      <c r="E121" s="4">
        <f t="shared" si="27"/>
        <v>0.71845908553206805</v>
      </c>
      <c r="F121" s="4">
        <f t="shared" si="27"/>
        <v>0.71938486859023809</v>
      </c>
      <c r="G121" s="4">
        <f t="shared" si="27"/>
        <v>0.71938486859023809</v>
      </c>
      <c r="H121" s="4">
        <f t="shared" si="27"/>
        <v>0.71938486859023809</v>
      </c>
      <c r="I121" s="4">
        <f t="shared" si="27"/>
        <v>0.71938486859023809</v>
      </c>
      <c r="J121" s="2"/>
      <c r="K121" s="2">
        <f t="shared" si="30"/>
        <v>19443</v>
      </c>
      <c r="L121" s="2">
        <f t="shared" si="30"/>
        <v>12405</v>
      </c>
      <c r="M121" s="2">
        <f t="shared" si="30"/>
        <v>13969</v>
      </c>
      <c r="N121" s="2">
        <f t="shared" si="30"/>
        <v>13987</v>
      </c>
      <c r="O121" s="2">
        <f t="shared" si="30"/>
        <v>13987</v>
      </c>
      <c r="P121" s="2">
        <f t="shared" si="30"/>
        <v>13987</v>
      </c>
      <c r="Q121" s="2">
        <f t="shared" si="30"/>
        <v>13987</v>
      </c>
      <c r="R121" s="5">
        <f t="shared" si="31"/>
        <v>0.73313498087315565</v>
      </c>
    </row>
    <row r="122" spans="2:18" ht="20.25" thickTop="1" thickBot="1">
      <c r="B122" s="2" t="s">
        <v>37</v>
      </c>
      <c r="C122" s="3">
        <v>44166</v>
      </c>
      <c r="D122" s="4">
        <f t="shared" si="29"/>
        <v>0.34614852717466466</v>
      </c>
      <c r="E122" s="4">
        <f t="shared" si="27"/>
        <v>0.35071221131240493</v>
      </c>
      <c r="F122" s="4">
        <f t="shared" si="27"/>
        <v>0.35071221131240493</v>
      </c>
      <c r="G122" s="4">
        <f t="shared" si="27"/>
        <v>0.35071221131240493</v>
      </c>
      <c r="H122" s="4">
        <f t="shared" si="27"/>
        <v>0.35071221131240493</v>
      </c>
      <c r="I122" s="4">
        <f t="shared" si="27"/>
        <v>0.35071221131240493</v>
      </c>
      <c r="J122" s="2"/>
      <c r="K122" s="2">
        <f t="shared" si="30"/>
        <v>14462</v>
      </c>
      <c r="L122" s="2">
        <f t="shared" si="30"/>
        <v>5006</v>
      </c>
      <c r="M122" s="2">
        <f t="shared" si="30"/>
        <v>5072</v>
      </c>
      <c r="N122" s="2">
        <f t="shared" si="30"/>
        <v>5072</v>
      </c>
      <c r="O122" s="2">
        <f t="shared" si="30"/>
        <v>5072</v>
      </c>
      <c r="P122" s="2">
        <f t="shared" si="30"/>
        <v>5072</v>
      </c>
      <c r="Q122" s="2">
        <f t="shared" si="30"/>
        <v>5072</v>
      </c>
      <c r="R122" s="5">
        <f t="shared" si="31"/>
        <v>0.61689234184239738</v>
      </c>
    </row>
    <row r="123" spans="2:18" ht="19.5" thickTop="1"/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D16A-4BC4-48FA-9939-2A1ED9198726}">
  <dimension ref="A1:AB123"/>
  <sheetViews>
    <sheetView workbookViewId="0">
      <selection activeCell="AC10" sqref="AC1:AL1048576"/>
    </sheetView>
  </sheetViews>
  <sheetFormatPr defaultRowHeight="18.75"/>
  <cols>
    <col min="3" max="3" width="13.625" bestFit="1" customWidth="1"/>
    <col min="4" max="9" width="9.625" bestFit="1" customWidth="1"/>
    <col min="10" max="10" width="12.375" bestFit="1" customWidth="1"/>
    <col min="11" max="17" width="9.125" bestFit="1" customWidth="1"/>
    <col min="21" max="21" width="10.75" customWidth="1"/>
  </cols>
  <sheetData>
    <row r="1" spans="1:28" ht="51" customHeight="1" thickTop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21</v>
      </c>
      <c r="W1" s="1" t="s">
        <v>38</v>
      </c>
      <c r="X1" s="1" t="s">
        <v>30</v>
      </c>
      <c r="Y1" s="1" t="s">
        <v>31</v>
      </c>
      <c r="Z1" s="1" t="s">
        <v>32</v>
      </c>
      <c r="AA1" s="8" t="s">
        <v>39</v>
      </c>
      <c r="AB1" s="8" t="s">
        <v>40</v>
      </c>
    </row>
    <row r="2" spans="1:28" ht="20.25" thickTop="1" thickBot="1">
      <c r="B2" s="2" t="s">
        <v>21</v>
      </c>
      <c r="C2" s="3">
        <v>43831</v>
      </c>
      <c r="D2" s="4">
        <v>0.2233</v>
      </c>
      <c r="E2" s="4">
        <v>0.31669999999999998</v>
      </c>
      <c r="F2" s="4">
        <v>0.35599999999999998</v>
      </c>
      <c r="G2" s="4">
        <v>0.36959999999999998</v>
      </c>
      <c r="H2" s="4">
        <v>0.38569999999999999</v>
      </c>
      <c r="I2" s="4">
        <v>0.40610000000000002</v>
      </c>
      <c r="J2" s="2"/>
      <c r="K2" s="2">
        <v>3972</v>
      </c>
      <c r="L2" s="2">
        <v>887</v>
      </c>
      <c r="M2" s="2">
        <v>1258</v>
      </c>
      <c r="N2" s="2">
        <v>1414</v>
      </c>
      <c r="O2" s="2">
        <v>1468</v>
      </c>
      <c r="P2" s="2">
        <v>1532</v>
      </c>
      <c r="Q2" s="2">
        <v>1613</v>
      </c>
      <c r="R2" s="5">
        <f>SUM(M2:M2)/SUM(K2:K2)</f>
        <v>0.31671701913393757</v>
      </c>
      <c r="T2" s="2" t="s">
        <v>22</v>
      </c>
      <c r="U2" s="3">
        <v>43831</v>
      </c>
      <c r="V2" s="5">
        <f>R2</f>
        <v>0.31671701913393757</v>
      </c>
      <c r="W2" s="5">
        <f>R50</f>
        <v>0.60359944623904016</v>
      </c>
      <c r="X2" s="5">
        <f>R14</f>
        <v>0.58718087995654533</v>
      </c>
      <c r="Y2" s="5">
        <f>R26</f>
        <v>0.71599999999999997</v>
      </c>
      <c r="Z2" s="5">
        <f>R38</f>
        <v>0.63157894736842102</v>
      </c>
      <c r="AA2" s="5">
        <f>W2-V2</f>
        <v>0.28688242710510259</v>
      </c>
      <c r="AB2" s="5">
        <f>Y2-V2</f>
        <v>0.3992829808660624</v>
      </c>
    </row>
    <row r="3" spans="1:28" ht="20.25" thickTop="1" thickBot="1">
      <c r="B3" s="2" t="s">
        <v>21</v>
      </c>
      <c r="C3" s="3">
        <v>43862</v>
      </c>
      <c r="D3" s="4">
        <v>0.2616</v>
      </c>
      <c r="E3" s="4">
        <v>0.33429999999999999</v>
      </c>
      <c r="F3" s="4">
        <v>0.35780000000000001</v>
      </c>
      <c r="G3" s="4">
        <v>0.38969999999999999</v>
      </c>
      <c r="H3" s="4">
        <v>0.41739999999999999</v>
      </c>
      <c r="I3" s="4">
        <v>0.4355</v>
      </c>
      <c r="J3" s="2"/>
      <c r="K3" s="2">
        <v>3972</v>
      </c>
      <c r="L3" s="2">
        <v>1039</v>
      </c>
      <c r="M3" s="2">
        <v>1328</v>
      </c>
      <c r="N3" s="2">
        <v>1421</v>
      </c>
      <c r="O3" s="2">
        <v>1548</v>
      </c>
      <c r="P3" s="2">
        <v>1658</v>
      </c>
      <c r="Q3" s="2">
        <v>1730</v>
      </c>
      <c r="R3" s="5">
        <f>SUM(M2:M3)/SUM(K2:K3)</f>
        <v>0.32552870090634439</v>
      </c>
      <c r="T3" s="2" t="s">
        <v>22</v>
      </c>
      <c r="U3" s="3">
        <v>43862</v>
      </c>
      <c r="V3" s="5">
        <f t="shared" ref="V3:V13" si="0">R3</f>
        <v>0.32552870090634439</v>
      </c>
      <c r="W3" s="5">
        <f t="shared" ref="W3:W13" si="1">R51</f>
        <v>0.61305504399427047</v>
      </c>
      <c r="X3" s="5">
        <f t="shared" ref="X3:X13" si="2">R15</f>
        <v>0.60191158900836317</v>
      </c>
      <c r="Y3" s="5">
        <f t="shared" ref="Y3:Y13" si="3">R27</f>
        <v>0.68921389396709321</v>
      </c>
      <c r="Z3" s="5">
        <f t="shared" ref="Z3:Z13" si="4">R39</f>
        <v>0.64516129032258063</v>
      </c>
      <c r="AA3" s="5">
        <f t="shared" ref="AA3:AA13" si="5">W3-V3</f>
        <v>0.28752634308792607</v>
      </c>
      <c r="AB3" s="5">
        <f t="shared" ref="AB3:AB13" si="6">Y3-V3</f>
        <v>0.36368519306074881</v>
      </c>
    </row>
    <row r="4" spans="1:28" ht="20.25" thickTop="1" thickBot="1">
      <c r="B4" s="2" t="s">
        <v>21</v>
      </c>
      <c r="C4" s="3">
        <v>43891</v>
      </c>
      <c r="D4" s="4">
        <v>0.28949999999999998</v>
      </c>
      <c r="E4" s="4">
        <v>0.34870000000000001</v>
      </c>
      <c r="F4" s="4">
        <v>0.39489999999999997</v>
      </c>
      <c r="G4" s="4">
        <v>0.44030000000000002</v>
      </c>
      <c r="H4" s="4">
        <v>0.4662</v>
      </c>
      <c r="I4" s="4">
        <v>0.4859</v>
      </c>
      <c r="J4" s="2"/>
      <c r="K4" s="2">
        <v>4052</v>
      </c>
      <c r="L4" s="2">
        <v>1173</v>
      </c>
      <c r="M4" s="2">
        <v>1413</v>
      </c>
      <c r="N4" s="2">
        <v>1600</v>
      </c>
      <c r="O4" s="2">
        <v>1784</v>
      </c>
      <c r="P4" s="2">
        <v>1889</v>
      </c>
      <c r="Q4" s="2">
        <v>1969</v>
      </c>
      <c r="R4" s="5">
        <f t="shared" ref="R4:R13" si="7">SUM(M2:M4)/SUM(K2:K4)</f>
        <v>0.33336112037345783</v>
      </c>
      <c r="T4" s="2" t="s">
        <v>22</v>
      </c>
      <c r="U4" s="3">
        <v>43891</v>
      </c>
      <c r="V4" s="5">
        <f t="shared" si="0"/>
        <v>0.33336112037345783</v>
      </c>
      <c r="W4" s="5">
        <f t="shared" si="1"/>
        <v>0.63287885561019219</v>
      </c>
      <c r="X4" s="5">
        <f t="shared" si="2"/>
        <v>0.62645612218483049</v>
      </c>
      <c r="Y4" s="5">
        <f t="shared" si="3"/>
        <v>0.68123667377398722</v>
      </c>
      <c r="Z4" s="5">
        <f t="shared" si="4"/>
        <v>0.647887323943662</v>
      </c>
      <c r="AA4" s="5">
        <f t="shared" si="5"/>
        <v>0.29951773523673436</v>
      </c>
      <c r="AB4" s="5">
        <f t="shared" si="6"/>
        <v>0.34787555340052939</v>
      </c>
    </row>
    <row r="5" spans="1:28" ht="20.25" thickTop="1" thickBot="1">
      <c r="B5" s="2" t="s">
        <v>21</v>
      </c>
      <c r="C5" s="3">
        <v>43922</v>
      </c>
      <c r="D5" s="4">
        <v>0.31309999999999999</v>
      </c>
      <c r="E5" s="4">
        <v>0.42799999999999999</v>
      </c>
      <c r="F5" s="4">
        <v>0.49940000000000001</v>
      </c>
      <c r="G5" s="4">
        <v>0.54149999999999998</v>
      </c>
      <c r="H5" s="4">
        <v>0.56189999999999996</v>
      </c>
      <c r="I5" s="4">
        <v>0.58240000000000003</v>
      </c>
      <c r="J5" s="2"/>
      <c r="K5" s="2">
        <v>3568</v>
      </c>
      <c r="L5" s="2">
        <v>1117</v>
      </c>
      <c r="M5" s="2">
        <v>1527</v>
      </c>
      <c r="N5" s="2">
        <v>1782</v>
      </c>
      <c r="O5" s="2">
        <v>1932</v>
      </c>
      <c r="P5" s="2">
        <v>2005</v>
      </c>
      <c r="Q5" s="2">
        <v>2078</v>
      </c>
      <c r="R5" s="5">
        <f t="shared" si="7"/>
        <v>0.36818495514147687</v>
      </c>
      <c r="T5" s="2" t="s">
        <v>22</v>
      </c>
      <c r="U5" s="3">
        <v>43922</v>
      </c>
      <c r="V5" s="5">
        <f t="shared" si="0"/>
        <v>0.36818495514147687</v>
      </c>
      <c r="W5" s="5">
        <f t="shared" si="1"/>
        <v>0.61997677119628336</v>
      </c>
      <c r="X5" s="5">
        <f t="shared" si="2"/>
        <v>0.61115646258503398</v>
      </c>
      <c r="Y5" s="5">
        <f t="shared" si="3"/>
        <v>0.67876200640341511</v>
      </c>
      <c r="Z5" s="5">
        <f t="shared" si="4"/>
        <v>0.65015479876160986</v>
      </c>
      <c r="AA5" s="5">
        <f t="shared" si="5"/>
        <v>0.25179181605480649</v>
      </c>
      <c r="AB5" s="5">
        <f t="shared" si="6"/>
        <v>0.31057705126193824</v>
      </c>
    </row>
    <row r="6" spans="1:28" ht="20.25" thickTop="1" thickBot="1">
      <c r="B6" s="2" t="s">
        <v>21</v>
      </c>
      <c r="C6" s="3">
        <v>43952</v>
      </c>
      <c r="D6" s="4">
        <v>0.3342</v>
      </c>
      <c r="E6" s="4">
        <v>0.43530000000000002</v>
      </c>
      <c r="F6" s="4">
        <v>0.48749999999999999</v>
      </c>
      <c r="G6" s="4">
        <v>0.51890000000000003</v>
      </c>
      <c r="H6" s="4">
        <v>0.54279999999999995</v>
      </c>
      <c r="I6" s="4">
        <v>0.56310000000000004</v>
      </c>
      <c r="J6" s="2"/>
      <c r="K6" s="2">
        <v>3600</v>
      </c>
      <c r="L6" s="2">
        <v>1203</v>
      </c>
      <c r="M6" s="2">
        <v>1567</v>
      </c>
      <c r="N6" s="2">
        <v>1755</v>
      </c>
      <c r="O6" s="2">
        <v>1868</v>
      </c>
      <c r="P6" s="2">
        <v>1954</v>
      </c>
      <c r="Q6" s="2">
        <v>2027</v>
      </c>
      <c r="R6" s="5">
        <f t="shared" si="7"/>
        <v>0.40169340463458109</v>
      </c>
      <c r="T6" s="2" t="s">
        <v>22</v>
      </c>
      <c r="U6" s="3">
        <v>43952</v>
      </c>
      <c r="V6" s="5">
        <f t="shared" si="0"/>
        <v>0.40169340463458109</v>
      </c>
      <c r="W6" s="5">
        <f t="shared" si="1"/>
        <v>0.59043141592920356</v>
      </c>
      <c r="X6" s="5">
        <f t="shared" si="2"/>
        <v>0.58399079552925703</v>
      </c>
      <c r="Y6" s="5">
        <f t="shared" si="3"/>
        <v>0.62799043062200954</v>
      </c>
      <c r="Z6" s="5">
        <f t="shared" si="4"/>
        <v>0.61538461538461542</v>
      </c>
      <c r="AA6" s="5">
        <f t="shared" si="5"/>
        <v>0.18873801129462248</v>
      </c>
      <c r="AB6" s="5">
        <f t="shared" si="6"/>
        <v>0.22629702598742846</v>
      </c>
    </row>
    <row r="7" spans="1:28" ht="20.25" thickTop="1" thickBot="1">
      <c r="B7" s="2" t="s">
        <v>21</v>
      </c>
      <c r="C7" s="3">
        <v>43983</v>
      </c>
      <c r="D7" s="4">
        <v>0.29380000000000001</v>
      </c>
      <c r="E7" s="4">
        <v>0.38829999999999998</v>
      </c>
      <c r="F7" s="4">
        <v>0.43690000000000001</v>
      </c>
      <c r="G7" s="4">
        <v>0.47699999999999998</v>
      </c>
      <c r="H7" s="4">
        <v>0.50590000000000002</v>
      </c>
      <c r="I7" s="4">
        <v>0.52839999999999998</v>
      </c>
      <c r="J7" s="2"/>
      <c r="K7" s="2">
        <v>3914</v>
      </c>
      <c r="L7" s="2">
        <v>1150</v>
      </c>
      <c r="M7" s="2">
        <v>1520</v>
      </c>
      <c r="N7" s="2">
        <v>1710</v>
      </c>
      <c r="O7" s="2">
        <v>1867</v>
      </c>
      <c r="P7" s="2">
        <v>1980</v>
      </c>
      <c r="Q7" s="2">
        <v>2068</v>
      </c>
      <c r="R7" s="5">
        <f t="shared" si="7"/>
        <v>0.41635083919870058</v>
      </c>
      <c r="T7" s="2" t="s">
        <v>22</v>
      </c>
      <c r="U7" s="3">
        <v>43983</v>
      </c>
      <c r="V7" s="5">
        <f t="shared" si="0"/>
        <v>0.41635083919870058</v>
      </c>
      <c r="W7" s="5">
        <f t="shared" si="1"/>
        <v>0.49704142011834318</v>
      </c>
      <c r="X7" s="5">
        <f t="shared" si="2"/>
        <v>0.4747800586510264</v>
      </c>
      <c r="Y7" s="5">
        <f t="shared" si="3"/>
        <v>0.59259259259259256</v>
      </c>
      <c r="Z7" s="5">
        <f t="shared" si="4"/>
        <v>0.58371040723981904</v>
      </c>
      <c r="AA7" s="5">
        <f t="shared" si="5"/>
        <v>8.0690580919642596E-2</v>
      </c>
      <c r="AB7" s="5">
        <f t="shared" si="6"/>
        <v>0.17624175339389198</v>
      </c>
    </row>
    <row r="8" spans="1:28" ht="20.25" thickTop="1" thickBot="1">
      <c r="B8" s="2" t="s">
        <v>21</v>
      </c>
      <c r="C8" s="3">
        <v>44013</v>
      </c>
      <c r="D8" s="4">
        <v>0.30209999999999998</v>
      </c>
      <c r="E8" s="4">
        <v>0.40410000000000001</v>
      </c>
      <c r="F8" s="4">
        <v>0.45879999999999999</v>
      </c>
      <c r="G8" s="4">
        <v>0.49309999999999998</v>
      </c>
      <c r="H8" s="4">
        <v>0.51659999999999995</v>
      </c>
      <c r="I8" s="4">
        <v>0.53249999999999997</v>
      </c>
      <c r="J8" s="2"/>
      <c r="K8" s="2">
        <v>3784</v>
      </c>
      <c r="L8" s="2">
        <v>1143</v>
      </c>
      <c r="M8" s="2">
        <v>1529</v>
      </c>
      <c r="N8" s="2">
        <v>1736</v>
      </c>
      <c r="O8" s="2">
        <v>1866</v>
      </c>
      <c r="P8" s="2">
        <v>1955</v>
      </c>
      <c r="Q8" s="2">
        <v>2015</v>
      </c>
      <c r="R8" s="5">
        <f t="shared" si="7"/>
        <v>0.40856788812179146</v>
      </c>
      <c r="T8" s="2" t="s">
        <v>22</v>
      </c>
      <c r="U8" s="3">
        <v>44013</v>
      </c>
      <c r="V8" s="5">
        <f t="shared" si="0"/>
        <v>0.40856788812179146</v>
      </c>
      <c r="W8" s="5">
        <f t="shared" si="1"/>
        <v>0.46232476635514019</v>
      </c>
      <c r="X8" s="5">
        <f t="shared" si="2"/>
        <v>0.45003494060097832</v>
      </c>
      <c r="Y8" s="5">
        <f t="shared" si="3"/>
        <v>0.52488687782805432</v>
      </c>
      <c r="Z8" s="5">
        <f t="shared" si="4"/>
        <v>0.52500000000000002</v>
      </c>
      <c r="AA8" s="5">
        <f t="shared" si="5"/>
        <v>5.3756878233348737E-2</v>
      </c>
      <c r="AB8" s="5">
        <f t="shared" si="6"/>
        <v>0.11631898970626287</v>
      </c>
    </row>
    <row r="9" spans="1:28" ht="20.25" thickTop="1" thickBot="1">
      <c r="B9" s="2" t="s">
        <v>21</v>
      </c>
      <c r="C9" s="3">
        <v>44044</v>
      </c>
      <c r="D9" s="4">
        <v>0.27850000000000003</v>
      </c>
      <c r="E9" s="4">
        <v>0.37630000000000002</v>
      </c>
      <c r="F9" s="4">
        <v>0.43780000000000002</v>
      </c>
      <c r="G9" s="4">
        <v>0.47670000000000001</v>
      </c>
      <c r="H9" s="4">
        <v>0.49159999999999998</v>
      </c>
      <c r="I9" s="4">
        <v>0.4924</v>
      </c>
      <c r="J9" s="2"/>
      <c r="K9" s="2">
        <v>3824</v>
      </c>
      <c r="L9" s="2">
        <v>1065</v>
      </c>
      <c r="M9" s="2">
        <v>1439</v>
      </c>
      <c r="N9" s="2">
        <v>1674</v>
      </c>
      <c r="O9" s="2">
        <v>1823</v>
      </c>
      <c r="P9" s="2">
        <v>1880</v>
      </c>
      <c r="Q9" s="2">
        <v>1883</v>
      </c>
      <c r="R9" s="5">
        <f t="shared" si="7"/>
        <v>0.38951570907828503</v>
      </c>
      <c r="T9" s="2" t="s">
        <v>22</v>
      </c>
      <c r="U9" s="3">
        <v>44044</v>
      </c>
      <c r="V9" s="5">
        <f t="shared" si="0"/>
        <v>0.38951570907828503</v>
      </c>
      <c r="W9" s="5">
        <f t="shared" si="1"/>
        <v>0.45604930262731108</v>
      </c>
      <c r="X9" s="5">
        <f t="shared" si="2"/>
        <v>0.43983244478293981</v>
      </c>
      <c r="Y9" s="5">
        <f t="shared" si="3"/>
        <v>0.54376657824933683</v>
      </c>
      <c r="Z9" s="5">
        <f t="shared" si="4"/>
        <v>0.57499999999999996</v>
      </c>
      <c r="AA9" s="5">
        <f t="shared" si="5"/>
        <v>6.6533593549026049E-2</v>
      </c>
      <c r="AB9" s="5">
        <f t="shared" si="6"/>
        <v>0.1542508691710518</v>
      </c>
    </row>
    <row r="10" spans="1:28" ht="20.25" thickTop="1" thickBot="1">
      <c r="B10" s="2" t="s">
        <v>21</v>
      </c>
      <c r="C10" s="3">
        <v>44075</v>
      </c>
      <c r="D10" s="4">
        <v>0.29170000000000001</v>
      </c>
      <c r="E10" s="4">
        <v>0.39989999999999998</v>
      </c>
      <c r="F10" s="4">
        <v>0.45710000000000001</v>
      </c>
      <c r="G10" s="4">
        <v>0.48470000000000002</v>
      </c>
      <c r="H10" s="4">
        <v>0.48599999999999999</v>
      </c>
      <c r="I10" s="4">
        <v>0.48599999999999999</v>
      </c>
      <c r="J10" s="2"/>
      <c r="K10" s="2">
        <v>3833</v>
      </c>
      <c r="L10" s="2">
        <v>1118</v>
      </c>
      <c r="M10" s="2">
        <v>1533</v>
      </c>
      <c r="N10" s="2">
        <v>1752</v>
      </c>
      <c r="O10" s="2">
        <v>1858</v>
      </c>
      <c r="P10" s="2">
        <v>1863</v>
      </c>
      <c r="Q10" s="2">
        <v>1863</v>
      </c>
      <c r="R10" s="5">
        <f t="shared" si="7"/>
        <v>0.39340966698715146</v>
      </c>
      <c r="T10" s="2" t="s">
        <v>22</v>
      </c>
      <c r="U10" s="3">
        <v>44075</v>
      </c>
      <c r="V10" s="5">
        <f t="shared" si="0"/>
        <v>0.39340966698715146</v>
      </c>
      <c r="W10" s="5">
        <f t="shared" si="1"/>
        <v>0.46675070910809957</v>
      </c>
      <c r="X10" s="5">
        <f t="shared" si="2"/>
        <v>0.45728825881497637</v>
      </c>
      <c r="Y10" s="5">
        <f t="shared" si="3"/>
        <v>0.52234636871508378</v>
      </c>
      <c r="Z10" s="5">
        <f t="shared" si="4"/>
        <v>0.5625</v>
      </c>
      <c r="AA10" s="5">
        <f t="shared" si="5"/>
        <v>7.3341042120948108E-2</v>
      </c>
      <c r="AB10" s="5">
        <f t="shared" si="6"/>
        <v>0.12893670172793231</v>
      </c>
    </row>
    <row r="11" spans="1:28" ht="20.25" thickTop="1" thickBot="1">
      <c r="B11" s="2" t="s">
        <v>21</v>
      </c>
      <c r="C11" s="3">
        <v>44105</v>
      </c>
      <c r="D11" s="4">
        <v>0.33829999999999999</v>
      </c>
      <c r="E11" s="4">
        <v>0.43109999999999998</v>
      </c>
      <c r="F11" s="4">
        <v>0.46010000000000001</v>
      </c>
      <c r="G11" s="4">
        <v>0.4612</v>
      </c>
      <c r="H11" s="4">
        <v>0.4612</v>
      </c>
      <c r="I11" s="4">
        <v>0.4612</v>
      </c>
      <c r="J11" s="2"/>
      <c r="K11" s="2">
        <v>3964</v>
      </c>
      <c r="L11" s="2">
        <v>1341</v>
      </c>
      <c r="M11" s="2">
        <v>1709</v>
      </c>
      <c r="N11" s="2">
        <v>1824</v>
      </c>
      <c r="O11" s="2">
        <v>1828</v>
      </c>
      <c r="P11" s="2">
        <v>1828</v>
      </c>
      <c r="Q11" s="2">
        <v>1828</v>
      </c>
      <c r="R11" s="5">
        <f t="shared" si="7"/>
        <v>0.40280526632819896</v>
      </c>
      <c r="T11" s="2" t="s">
        <v>22</v>
      </c>
      <c r="U11" s="3">
        <v>44105</v>
      </c>
      <c r="V11" s="5">
        <f t="shared" si="0"/>
        <v>0.40280526632819896</v>
      </c>
      <c r="W11" s="5">
        <f t="shared" si="1"/>
        <v>0.71667476908118621</v>
      </c>
      <c r="X11" s="5">
        <f t="shared" si="2"/>
        <v>0.72587185725871861</v>
      </c>
      <c r="Y11" s="5">
        <f t="shared" si="3"/>
        <v>0.49421965317919075</v>
      </c>
      <c r="Z11" s="5">
        <f t="shared" si="4"/>
        <v>0.53333333333333333</v>
      </c>
      <c r="AA11" s="5">
        <f t="shared" si="5"/>
        <v>0.31386950275298725</v>
      </c>
      <c r="AB11" s="5">
        <f t="shared" si="6"/>
        <v>9.1414386850991791E-2</v>
      </c>
    </row>
    <row r="12" spans="1:28" ht="20.25" thickTop="1" thickBot="1">
      <c r="B12" s="2" t="s">
        <v>21</v>
      </c>
      <c r="C12" s="3">
        <v>44136</v>
      </c>
      <c r="D12" s="4">
        <v>0.35299999999999998</v>
      </c>
      <c r="E12" s="4">
        <v>0.4118</v>
      </c>
      <c r="F12" s="4">
        <v>0.41360000000000002</v>
      </c>
      <c r="G12" s="4">
        <v>0.41360000000000002</v>
      </c>
      <c r="H12" s="4">
        <v>0.41360000000000002</v>
      </c>
      <c r="I12" s="4">
        <v>0.41360000000000002</v>
      </c>
      <c r="J12" s="2"/>
      <c r="K12" s="2">
        <v>4043</v>
      </c>
      <c r="L12" s="2">
        <v>1427</v>
      </c>
      <c r="M12" s="2">
        <v>1665</v>
      </c>
      <c r="N12" s="2">
        <v>1672</v>
      </c>
      <c r="O12" s="2">
        <v>1672</v>
      </c>
      <c r="P12" s="2">
        <v>1672</v>
      </c>
      <c r="Q12" s="2">
        <v>1672</v>
      </c>
      <c r="R12" s="5">
        <f t="shared" si="7"/>
        <v>0.41444256756756759</v>
      </c>
      <c r="T12" s="2" t="s">
        <v>22</v>
      </c>
      <c r="U12" s="3">
        <v>44136</v>
      </c>
      <c r="V12" s="5">
        <f t="shared" si="0"/>
        <v>0.41444256756756759</v>
      </c>
      <c r="W12" s="5">
        <f t="shared" si="1"/>
        <v>0.67298558794628238</v>
      </c>
      <c r="X12" s="5">
        <f t="shared" si="2"/>
        <v>0.67508920421541785</v>
      </c>
      <c r="Y12" s="5">
        <f t="shared" si="3"/>
        <v>0.52452830188679245</v>
      </c>
      <c r="Z12" s="5">
        <f t="shared" si="4"/>
        <v>0.47368421052631576</v>
      </c>
      <c r="AA12" s="5">
        <f t="shared" si="5"/>
        <v>0.25854302037871479</v>
      </c>
      <c r="AB12" s="5">
        <f t="shared" si="6"/>
        <v>0.11008573431922486</v>
      </c>
    </row>
    <row r="13" spans="1:28" ht="20.25" thickTop="1" thickBot="1">
      <c r="B13" s="2" t="s">
        <v>21</v>
      </c>
      <c r="C13" s="3">
        <v>44166</v>
      </c>
      <c r="D13" s="4">
        <v>0.21149999999999999</v>
      </c>
      <c r="E13" s="4">
        <v>0.21179999999999999</v>
      </c>
      <c r="F13" s="4">
        <v>0.21179999999999999</v>
      </c>
      <c r="G13" s="4">
        <v>0.21179999999999999</v>
      </c>
      <c r="H13" s="4">
        <v>0.21179999999999999</v>
      </c>
      <c r="I13" s="4">
        <v>0.21179999999999999</v>
      </c>
      <c r="J13" s="2"/>
      <c r="K13" s="2">
        <v>4004</v>
      </c>
      <c r="L13" s="2">
        <v>847</v>
      </c>
      <c r="M13" s="2">
        <v>848</v>
      </c>
      <c r="N13" s="2">
        <v>848</v>
      </c>
      <c r="O13" s="2">
        <v>848</v>
      </c>
      <c r="P13" s="2">
        <v>848</v>
      </c>
      <c r="Q13" s="2">
        <v>848</v>
      </c>
      <c r="R13" s="5">
        <f t="shared" si="7"/>
        <v>0.35151111481142289</v>
      </c>
      <c r="T13" s="2" t="s">
        <v>22</v>
      </c>
      <c r="U13" s="3">
        <v>44166</v>
      </c>
      <c r="V13" s="5">
        <f t="shared" si="0"/>
        <v>0.35151111481142289</v>
      </c>
      <c r="W13" s="5">
        <f t="shared" si="1"/>
        <v>0.53245593825596127</v>
      </c>
      <c r="X13" s="5">
        <f t="shared" si="2"/>
        <v>0.53348032958106073</v>
      </c>
      <c r="Y13" s="5">
        <f t="shared" si="3"/>
        <v>0.39800995024875624</v>
      </c>
      <c r="Z13" s="5">
        <f t="shared" si="4"/>
        <v>0.38181818181818183</v>
      </c>
      <c r="AA13" s="5">
        <f t="shared" si="5"/>
        <v>0.18094482344453838</v>
      </c>
      <c r="AB13" s="5">
        <f t="shared" si="6"/>
        <v>4.6498835437333352E-2</v>
      </c>
    </row>
    <row r="14" spans="1:28" ht="20.25" customHeight="1" thickTop="1" thickBot="1">
      <c r="A14" s="9" t="s">
        <v>19</v>
      </c>
      <c r="B14" s="2" t="s">
        <v>16</v>
      </c>
      <c r="C14" s="3">
        <v>43831</v>
      </c>
      <c r="D14" s="4">
        <v>0.51060000000000005</v>
      </c>
      <c r="E14" s="4">
        <v>0.58720000000000006</v>
      </c>
      <c r="F14" s="4">
        <v>0.6149</v>
      </c>
      <c r="G14" s="4">
        <v>0.62250000000000005</v>
      </c>
      <c r="H14" s="4">
        <v>0.63439999999999996</v>
      </c>
      <c r="I14" s="4">
        <v>0.64200000000000002</v>
      </c>
      <c r="J14" s="2"/>
      <c r="K14" s="2">
        <v>1841</v>
      </c>
      <c r="L14" s="2">
        <v>940</v>
      </c>
      <c r="M14" s="2">
        <v>1081</v>
      </c>
      <c r="N14" s="2">
        <v>1132</v>
      </c>
      <c r="O14" s="2">
        <v>1146</v>
      </c>
      <c r="P14" s="2">
        <v>1168</v>
      </c>
      <c r="Q14" s="2">
        <v>1182</v>
      </c>
      <c r="R14" s="5">
        <f>SUM(M14:M14)/SUM(K14:K14)</f>
        <v>0.58718087995654533</v>
      </c>
    </row>
    <row r="15" spans="1:28" ht="34.5" thickTop="1" thickBot="1">
      <c r="A15" s="9"/>
      <c r="B15" s="2" t="s">
        <v>16</v>
      </c>
      <c r="C15" s="3">
        <v>43862</v>
      </c>
      <c r="D15" s="4">
        <v>0.52559999999999996</v>
      </c>
      <c r="E15" s="4">
        <v>0.61350000000000005</v>
      </c>
      <c r="F15" s="4">
        <v>0.63009999999999999</v>
      </c>
      <c r="G15" s="4">
        <v>0.64929999999999999</v>
      </c>
      <c r="H15" s="4">
        <v>0.67110000000000003</v>
      </c>
      <c r="I15" s="4">
        <v>0.68469999999999998</v>
      </c>
      <c r="J15" s="2"/>
      <c r="K15" s="2">
        <v>2344</v>
      </c>
      <c r="L15" s="2">
        <v>1232</v>
      </c>
      <c r="M15" s="2">
        <v>1438</v>
      </c>
      <c r="N15" s="2">
        <v>1477</v>
      </c>
      <c r="O15" s="2">
        <v>1522</v>
      </c>
      <c r="P15" s="2">
        <v>1573</v>
      </c>
      <c r="Q15" s="2">
        <v>1605</v>
      </c>
      <c r="R15" s="5">
        <f>SUM(M14:M15)/SUM(K14:K15)</f>
        <v>0.60191158900836317</v>
      </c>
      <c r="T15" s="1" t="s">
        <v>0</v>
      </c>
      <c r="U15" s="1" t="s">
        <v>1</v>
      </c>
      <c r="V15" s="1" t="s">
        <v>21</v>
      </c>
      <c r="W15" s="1" t="s">
        <v>38</v>
      </c>
      <c r="X15" s="1" t="s">
        <v>30</v>
      </c>
      <c r="Y15" s="1" t="s">
        <v>31</v>
      </c>
      <c r="Z15" s="1" t="s">
        <v>32</v>
      </c>
      <c r="AA15" s="8" t="s">
        <v>39</v>
      </c>
      <c r="AB15" s="8" t="s">
        <v>40</v>
      </c>
    </row>
    <row r="16" spans="1:28" ht="20.25" thickTop="1" thickBot="1">
      <c r="A16" s="9"/>
      <c r="B16" s="2" t="s">
        <v>16</v>
      </c>
      <c r="C16" s="3">
        <v>43891</v>
      </c>
      <c r="D16" s="4">
        <v>0.61140000000000005</v>
      </c>
      <c r="E16" s="4">
        <v>0.65549999999999997</v>
      </c>
      <c r="F16" s="4">
        <v>0.68430000000000002</v>
      </c>
      <c r="G16" s="4">
        <v>0.69840000000000002</v>
      </c>
      <c r="H16" s="4">
        <v>0.71189999999999998</v>
      </c>
      <c r="I16" s="4">
        <v>0.72409999999999997</v>
      </c>
      <c r="J16" s="2"/>
      <c r="K16" s="2">
        <v>3541</v>
      </c>
      <c r="L16" s="2">
        <v>2165</v>
      </c>
      <c r="M16" s="2">
        <v>2321</v>
      </c>
      <c r="N16" s="2">
        <v>2423</v>
      </c>
      <c r="O16" s="2">
        <v>2473</v>
      </c>
      <c r="P16" s="2">
        <v>2521</v>
      </c>
      <c r="Q16" s="2">
        <v>2564</v>
      </c>
      <c r="R16" s="5">
        <f t="shared" ref="R16:R25" si="8">SUM(M14:M16)/SUM(K14:K16)</f>
        <v>0.62645612218483049</v>
      </c>
      <c r="T16" s="2" t="s">
        <v>22</v>
      </c>
      <c r="U16" s="3">
        <v>43831</v>
      </c>
      <c r="V16" s="5">
        <f>R63</f>
        <v>0.42245720040281975</v>
      </c>
      <c r="W16" s="5">
        <f>R111</f>
        <v>0.6926536731634183</v>
      </c>
      <c r="X16" s="5">
        <f>R75</f>
        <v>0.67268862911795957</v>
      </c>
      <c r="Y16" s="5">
        <f>R87</f>
        <v>0.80670103092783507</v>
      </c>
      <c r="Z16" s="5">
        <f>R99</f>
        <v>0.79032258064516125</v>
      </c>
      <c r="AA16" s="5">
        <f>W16-V16</f>
        <v>0.27019647276059855</v>
      </c>
      <c r="AB16" s="5">
        <f>Y16-V16</f>
        <v>0.38424383052501532</v>
      </c>
    </row>
    <row r="17" spans="1:28" ht="20.25" thickTop="1" thickBot="1">
      <c r="A17" s="9"/>
      <c r="B17" s="2" t="s">
        <v>16</v>
      </c>
      <c r="C17" s="3">
        <v>43922</v>
      </c>
      <c r="D17" s="4">
        <v>0.42799999999999999</v>
      </c>
      <c r="E17" s="4">
        <v>0.50029999999999997</v>
      </c>
      <c r="F17" s="4">
        <v>0.53720000000000001</v>
      </c>
      <c r="G17" s="4">
        <v>0.56379999999999997</v>
      </c>
      <c r="H17" s="4">
        <v>0.5857</v>
      </c>
      <c r="I17" s="4">
        <v>0.60680000000000001</v>
      </c>
      <c r="J17" s="2"/>
      <c r="K17" s="2">
        <v>1465</v>
      </c>
      <c r="L17" s="2">
        <v>627</v>
      </c>
      <c r="M17" s="2">
        <v>733</v>
      </c>
      <c r="N17" s="2">
        <v>787</v>
      </c>
      <c r="O17" s="2">
        <v>826</v>
      </c>
      <c r="P17" s="2">
        <v>858</v>
      </c>
      <c r="Q17" s="2">
        <v>889</v>
      </c>
      <c r="R17" s="5">
        <f t="shared" si="8"/>
        <v>0.61115646258503398</v>
      </c>
      <c r="T17" s="2" t="s">
        <v>22</v>
      </c>
      <c r="U17" s="3">
        <v>43862</v>
      </c>
      <c r="V17" s="5">
        <f t="shared" ref="V17:V27" si="9">R64</f>
        <v>0.43001007049345419</v>
      </c>
      <c r="W17" s="5">
        <f t="shared" ref="W17:W27" si="10">R112</f>
        <v>0.68756053687560537</v>
      </c>
      <c r="X17" s="5">
        <f t="shared" ref="X17:X27" si="11">R76</f>
        <v>0.67237442922374424</v>
      </c>
      <c r="Y17" s="5">
        <f t="shared" ref="Y17:Y27" si="12">R88</f>
        <v>0.77112676056338025</v>
      </c>
      <c r="Z17" s="5">
        <f t="shared" ref="Z17:Z27" si="13">R100</f>
        <v>0.77777777777777779</v>
      </c>
      <c r="AA17" s="5">
        <f t="shared" ref="AA17:AA27" si="14">W17-V17</f>
        <v>0.25755046638215118</v>
      </c>
      <c r="AB17" s="5">
        <f t="shared" ref="AB17:AB27" si="15">Y17-V17</f>
        <v>0.34111669006992607</v>
      </c>
    </row>
    <row r="18" spans="1:28" ht="20.25" thickTop="1" thickBot="1">
      <c r="A18" s="9"/>
      <c r="B18" s="2" t="s">
        <v>16</v>
      </c>
      <c r="C18" s="3">
        <v>43952</v>
      </c>
      <c r="D18" s="4">
        <v>0.38590000000000002</v>
      </c>
      <c r="E18" s="4">
        <v>0.46289999999999998</v>
      </c>
      <c r="F18" s="4">
        <v>0.5121</v>
      </c>
      <c r="G18" s="4">
        <v>0.54079999999999995</v>
      </c>
      <c r="H18" s="4">
        <v>0.56120000000000003</v>
      </c>
      <c r="I18" s="4">
        <v>0.58630000000000004</v>
      </c>
      <c r="J18" s="2"/>
      <c r="K18" s="2">
        <v>1078</v>
      </c>
      <c r="L18" s="2">
        <v>416</v>
      </c>
      <c r="M18" s="2">
        <v>499</v>
      </c>
      <c r="N18" s="2">
        <v>552</v>
      </c>
      <c r="O18" s="2">
        <v>583</v>
      </c>
      <c r="P18" s="2">
        <v>605</v>
      </c>
      <c r="Q18" s="2">
        <v>632</v>
      </c>
      <c r="R18" s="5">
        <f t="shared" si="8"/>
        <v>0.58399079552925703</v>
      </c>
      <c r="T18" s="2" t="s">
        <v>22</v>
      </c>
      <c r="U18" s="3">
        <v>43891</v>
      </c>
      <c r="V18" s="5">
        <f t="shared" si="9"/>
        <v>0.42405801933977993</v>
      </c>
      <c r="W18" s="5">
        <f t="shared" si="10"/>
        <v>0.69097843854596408</v>
      </c>
      <c r="X18" s="5">
        <f t="shared" si="11"/>
        <v>0.6793314457941364</v>
      </c>
      <c r="Y18" s="5">
        <f t="shared" si="12"/>
        <v>0.76024590163934425</v>
      </c>
      <c r="Z18" s="5">
        <f t="shared" si="13"/>
        <v>0.75115207373271886</v>
      </c>
      <c r="AA18" s="5">
        <f t="shared" si="14"/>
        <v>0.26692041920618415</v>
      </c>
      <c r="AB18" s="5">
        <f t="shared" si="15"/>
        <v>0.33618788229956431</v>
      </c>
    </row>
    <row r="19" spans="1:28" ht="20.25" thickTop="1" thickBot="1">
      <c r="A19" s="9"/>
      <c r="B19" s="2" t="s">
        <v>16</v>
      </c>
      <c r="C19" s="3">
        <v>43983</v>
      </c>
      <c r="D19" s="4">
        <v>0.36680000000000001</v>
      </c>
      <c r="E19" s="4">
        <v>0.44640000000000002</v>
      </c>
      <c r="F19" s="4">
        <v>0.49370000000000003</v>
      </c>
      <c r="G19" s="4">
        <v>0.53169999999999995</v>
      </c>
      <c r="H19" s="4">
        <v>0.55249999999999999</v>
      </c>
      <c r="I19" s="4">
        <v>0.57899999999999996</v>
      </c>
      <c r="J19" s="2"/>
      <c r="K19" s="2">
        <v>867</v>
      </c>
      <c r="L19" s="2">
        <v>318</v>
      </c>
      <c r="M19" s="2">
        <v>387</v>
      </c>
      <c r="N19" s="2">
        <v>428</v>
      </c>
      <c r="O19" s="2">
        <v>461</v>
      </c>
      <c r="P19" s="2">
        <v>479</v>
      </c>
      <c r="Q19" s="2">
        <v>502</v>
      </c>
      <c r="R19" s="5">
        <f t="shared" si="8"/>
        <v>0.4747800586510264</v>
      </c>
      <c r="T19" s="2" t="s">
        <v>22</v>
      </c>
      <c r="U19" s="3">
        <v>43922</v>
      </c>
      <c r="V19" s="5">
        <f t="shared" si="9"/>
        <v>0.44021739130434784</v>
      </c>
      <c r="W19" s="5">
        <f t="shared" si="10"/>
        <v>0.67347605817944112</v>
      </c>
      <c r="X19" s="5">
        <f t="shared" si="11"/>
        <v>0.66055490880869228</v>
      </c>
      <c r="Y19" s="5">
        <f t="shared" si="12"/>
        <v>0.74315068493150682</v>
      </c>
      <c r="Z19" s="5">
        <f t="shared" si="13"/>
        <v>0.74042553191489358</v>
      </c>
      <c r="AA19" s="5">
        <f t="shared" si="14"/>
        <v>0.23325866687509328</v>
      </c>
      <c r="AB19" s="5">
        <f t="shared" si="15"/>
        <v>0.30293329362715898</v>
      </c>
    </row>
    <row r="20" spans="1:28" ht="20.25" thickTop="1" thickBot="1">
      <c r="A20" s="9"/>
      <c r="B20" s="2" t="s">
        <v>16</v>
      </c>
      <c r="C20" s="3">
        <v>44013</v>
      </c>
      <c r="D20" s="4">
        <v>0.35439999999999999</v>
      </c>
      <c r="E20" s="4">
        <v>0.43840000000000001</v>
      </c>
      <c r="F20" s="4">
        <v>0.49180000000000001</v>
      </c>
      <c r="G20" s="4">
        <v>0.52780000000000005</v>
      </c>
      <c r="H20" s="4">
        <v>0.54959999999999998</v>
      </c>
      <c r="I20" s="4">
        <v>0.55830000000000002</v>
      </c>
      <c r="J20" s="2"/>
      <c r="K20" s="2">
        <v>917</v>
      </c>
      <c r="L20" s="2">
        <v>325</v>
      </c>
      <c r="M20" s="2">
        <v>402</v>
      </c>
      <c r="N20" s="2">
        <v>451</v>
      </c>
      <c r="O20" s="2">
        <v>484</v>
      </c>
      <c r="P20" s="2">
        <v>504</v>
      </c>
      <c r="Q20" s="2">
        <v>512</v>
      </c>
      <c r="R20" s="5">
        <f t="shared" si="8"/>
        <v>0.45003494060097832</v>
      </c>
      <c r="T20" s="2" t="s">
        <v>22</v>
      </c>
      <c r="U20" s="3">
        <v>43952</v>
      </c>
      <c r="V20" s="5">
        <f t="shared" si="9"/>
        <v>0.45962566844919789</v>
      </c>
      <c r="W20" s="5">
        <f t="shared" si="10"/>
        <v>0.64935811458133741</v>
      </c>
      <c r="X20" s="5">
        <f t="shared" si="11"/>
        <v>0.63765275536084853</v>
      </c>
      <c r="Y20" s="5">
        <f t="shared" si="12"/>
        <v>0.7023538344722855</v>
      </c>
      <c r="Z20" s="5">
        <f t="shared" si="13"/>
        <v>0.7203579418344519</v>
      </c>
      <c r="AA20" s="5">
        <f t="shared" si="14"/>
        <v>0.18973244613213952</v>
      </c>
      <c r="AB20" s="5">
        <f t="shared" si="15"/>
        <v>0.24272816602308761</v>
      </c>
    </row>
    <row r="21" spans="1:28" ht="20.25" thickTop="1" thickBot="1">
      <c r="A21" s="9"/>
      <c r="B21" s="2" t="s">
        <v>16</v>
      </c>
      <c r="C21" s="3">
        <v>44044</v>
      </c>
      <c r="D21" s="4">
        <v>0.3634</v>
      </c>
      <c r="E21" s="4">
        <v>0.43469999999999998</v>
      </c>
      <c r="F21" s="4">
        <v>0.49170000000000003</v>
      </c>
      <c r="G21" s="4">
        <v>0.50829999999999997</v>
      </c>
      <c r="H21" s="4">
        <v>0.52610000000000001</v>
      </c>
      <c r="I21" s="4">
        <v>0.52610000000000001</v>
      </c>
      <c r="J21" s="2"/>
      <c r="K21" s="2">
        <v>842</v>
      </c>
      <c r="L21" s="2">
        <v>306</v>
      </c>
      <c r="M21" s="2">
        <v>366</v>
      </c>
      <c r="N21" s="2">
        <v>414</v>
      </c>
      <c r="O21" s="2">
        <v>428</v>
      </c>
      <c r="P21" s="2">
        <v>443</v>
      </c>
      <c r="Q21" s="2">
        <v>443</v>
      </c>
      <c r="R21" s="5">
        <f t="shared" si="8"/>
        <v>0.43983244478293981</v>
      </c>
      <c r="T21" s="2" t="s">
        <v>22</v>
      </c>
      <c r="U21" s="3">
        <v>43983</v>
      </c>
      <c r="V21" s="5">
        <f t="shared" si="9"/>
        <v>0.47744089514528065</v>
      </c>
      <c r="W21" s="5">
        <f t="shared" si="10"/>
        <v>0.58200205188333576</v>
      </c>
      <c r="X21" s="5">
        <f t="shared" si="11"/>
        <v>0.56055928817868172</v>
      </c>
      <c r="Y21" s="5">
        <f t="shared" si="12"/>
        <v>0.65419615773508599</v>
      </c>
      <c r="Z21" s="5">
        <f t="shared" si="13"/>
        <v>0.72477064220183485</v>
      </c>
      <c r="AA21" s="5">
        <f t="shared" si="14"/>
        <v>0.10456115673805511</v>
      </c>
      <c r="AB21" s="5">
        <f t="shared" si="15"/>
        <v>0.17675526258980534</v>
      </c>
    </row>
    <row r="22" spans="1:28" ht="20.25" thickTop="1" thickBot="1">
      <c r="A22" s="9"/>
      <c r="B22" s="2" t="s">
        <v>16</v>
      </c>
      <c r="C22" s="3">
        <v>44075</v>
      </c>
      <c r="D22" s="4">
        <v>0.4052</v>
      </c>
      <c r="E22" s="4">
        <v>0.49399999999999999</v>
      </c>
      <c r="F22" s="4">
        <v>0.5393</v>
      </c>
      <c r="G22" s="4">
        <v>0.5605</v>
      </c>
      <c r="H22" s="4">
        <v>0.5615</v>
      </c>
      <c r="I22" s="4">
        <v>0.5615</v>
      </c>
      <c r="J22" s="2"/>
      <c r="K22" s="2">
        <v>992</v>
      </c>
      <c r="L22" s="2">
        <v>402</v>
      </c>
      <c r="M22" s="2">
        <v>490</v>
      </c>
      <c r="N22" s="2">
        <v>535</v>
      </c>
      <c r="O22" s="2">
        <v>556</v>
      </c>
      <c r="P22" s="2">
        <v>557</v>
      </c>
      <c r="Q22" s="2">
        <v>557</v>
      </c>
      <c r="R22" s="5">
        <f t="shared" si="8"/>
        <v>0.45728825881497637</v>
      </c>
      <c r="T22" s="2" t="s">
        <v>22</v>
      </c>
      <c r="U22" s="3">
        <v>44013</v>
      </c>
      <c r="V22" s="5">
        <f t="shared" si="9"/>
        <v>0.47362365020357583</v>
      </c>
      <c r="W22" s="5">
        <f t="shared" si="10"/>
        <v>0.55766964135376329</v>
      </c>
      <c r="X22" s="5">
        <f t="shared" si="11"/>
        <v>0.54346938775510201</v>
      </c>
      <c r="Y22" s="5">
        <f t="shared" si="12"/>
        <v>0.60456730769230771</v>
      </c>
      <c r="Z22" s="5">
        <f t="shared" si="13"/>
        <v>0.70531400966183577</v>
      </c>
      <c r="AA22" s="5">
        <f t="shared" si="14"/>
        <v>8.404599115018746E-2</v>
      </c>
      <c r="AB22" s="5">
        <f t="shared" si="15"/>
        <v>0.13094365748873188</v>
      </c>
    </row>
    <row r="23" spans="1:28" ht="20.25" thickTop="1" thickBot="1">
      <c r="A23" s="9"/>
      <c r="B23" s="2" t="s">
        <v>16</v>
      </c>
      <c r="C23" s="3">
        <v>44105</v>
      </c>
      <c r="D23" s="4">
        <v>0.74319999999999997</v>
      </c>
      <c r="E23" s="4">
        <v>0.78510000000000002</v>
      </c>
      <c r="F23" s="4">
        <v>0.79679999999999995</v>
      </c>
      <c r="G23" s="4">
        <v>0.79679999999999995</v>
      </c>
      <c r="H23" s="4">
        <v>0.79679999999999995</v>
      </c>
      <c r="I23" s="4">
        <v>0.79679999999999995</v>
      </c>
      <c r="J23" s="2"/>
      <c r="K23" s="2">
        <v>8030</v>
      </c>
      <c r="L23" s="2">
        <v>5968</v>
      </c>
      <c r="M23" s="2">
        <v>6304</v>
      </c>
      <c r="N23" s="2">
        <v>6398</v>
      </c>
      <c r="O23" s="2">
        <v>6398</v>
      </c>
      <c r="P23" s="2">
        <v>6398</v>
      </c>
      <c r="Q23" s="2">
        <v>6398</v>
      </c>
      <c r="R23" s="5">
        <f t="shared" si="8"/>
        <v>0.72587185725871861</v>
      </c>
      <c r="T23" s="2" t="s">
        <v>22</v>
      </c>
      <c r="U23" s="3">
        <v>44044</v>
      </c>
      <c r="V23" s="5">
        <f t="shared" si="9"/>
        <v>0.45764624197187986</v>
      </c>
      <c r="W23" s="5">
        <f t="shared" si="10"/>
        <v>0.5478723404255319</v>
      </c>
      <c r="X23" s="5">
        <f t="shared" si="11"/>
        <v>0.5323332657612001</v>
      </c>
      <c r="Y23" s="5">
        <f t="shared" si="12"/>
        <v>0.61548913043478259</v>
      </c>
      <c r="Z23" s="5">
        <f t="shared" si="13"/>
        <v>0.71698113207547165</v>
      </c>
      <c r="AA23" s="5">
        <f t="shared" si="14"/>
        <v>9.0226098453652037E-2</v>
      </c>
      <c r="AB23" s="5">
        <f t="shared" si="15"/>
        <v>0.15784288846290273</v>
      </c>
    </row>
    <row r="24" spans="1:28" ht="20.25" thickTop="1" thickBot="1">
      <c r="A24" s="9"/>
      <c r="B24" s="2" t="s">
        <v>16</v>
      </c>
      <c r="C24" s="3">
        <v>44136</v>
      </c>
      <c r="D24" s="4">
        <v>0.55920000000000003</v>
      </c>
      <c r="E24" s="4">
        <v>0.62839999999999996</v>
      </c>
      <c r="F24" s="4">
        <v>0.62939999999999996</v>
      </c>
      <c r="G24" s="4">
        <v>0.62939999999999996</v>
      </c>
      <c r="H24" s="4">
        <v>0.62939999999999996</v>
      </c>
      <c r="I24" s="4">
        <v>0.62939999999999996</v>
      </c>
      <c r="J24" s="2"/>
      <c r="K24" s="2">
        <v>15080</v>
      </c>
      <c r="L24" s="2">
        <v>8432</v>
      </c>
      <c r="M24" s="2">
        <v>9477</v>
      </c>
      <c r="N24" s="2">
        <v>9492</v>
      </c>
      <c r="O24" s="2">
        <v>9492</v>
      </c>
      <c r="P24" s="2">
        <v>9492</v>
      </c>
      <c r="Q24" s="2">
        <v>9492</v>
      </c>
      <c r="R24" s="5">
        <f t="shared" si="8"/>
        <v>0.67508920421541785</v>
      </c>
      <c r="T24" s="2" t="s">
        <v>22</v>
      </c>
      <c r="U24" s="3">
        <v>44075</v>
      </c>
      <c r="V24" s="5">
        <f t="shared" si="9"/>
        <v>0.46438248404859717</v>
      </c>
      <c r="W24" s="5">
        <f t="shared" si="10"/>
        <v>0.5622324944358843</v>
      </c>
      <c r="X24" s="5">
        <f t="shared" si="11"/>
        <v>0.55010914864060334</v>
      </c>
      <c r="Y24" s="5">
        <f t="shared" si="12"/>
        <v>0.62874251497005984</v>
      </c>
      <c r="Z24" s="5">
        <f t="shared" si="13"/>
        <v>0.68656716417910446</v>
      </c>
      <c r="AA24" s="5">
        <f t="shared" si="14"/>
        <v>9.7850010387287134E-2</v>
      </c>
      <c r="AB24" s="5">
        <f t="shared" si="15"/>
        <v>0.16436003092146267</v>
      </c>
    </row>
    <row r="25" spans="1:28" ht="20.25" customHeight="1" thickTop="1" thickBot="1">
      <c r="A25" s="9"/>
      <c r="B25" s="2" t="s">
        <v>16</v>
      </c>
      <c r="C25" s="3">
        <v>44166</v>
      </c>
      <c r="D25" s="4">
        <v>0.22509999999999999</v>
      </c>
      <c r="E25" s="4">
        <v>0.22950000000000001</v>
      </c>
      <c r="F25" s="4">
        <v>0.22950000000000001</v>
      </c>
      <c r="G25" s="4">
        <v>0.22950000000000001</v>
      </c>
      <c r="H25" s="4">
        <v>0.22950000000000001</v>
      </c>
      <c r="I25" s="4">
        <v>0.22950000000000001</v>
      </c>
      <c r="J25" s="2"/>
      <c r="K25" s="2">
        <v>11358</v>
      </c>
      <c r="L25" s="2">
        <v>2557</v>
      </c>
      <c r="M25" s="2">
        <v>2607</v>
      </c>
      <c r="N25" s="2">
        <v>2607</v>
      </c>
      <c r="O25" s="2">
        <v>2607</v>
      </c>
      <c r="P25" s="2">
        <v>2607</v>
      </c>
      <c r="Q25" s="2">
        <v>2607</v>
      </c>
      <c r="R25" s="5">
        <f t="shared" si="8"/>
        <v>0.53348032958106073</v>
      </c>
      <c r="T25" s="2" t="s">
        <v>22</v>
      </c>
      <c r="U25" s="3">
        <v>44105</v>
      </c>
      <c r="V25" s="5">
        <f t="shared" si="9"/>
        <v>0.49126581189226398</v>
      </c>
      <c r="W25" s="5">
        <f t="shared" si="10"/>
        <v>0.72652867965367962</v>
      </c>
      <c r="X25" s="5">
        <f t="shared" si="11"/>
        <v>0.73108646188850968</v>
      </c>
      <c r="Y25" s="5">
        <f t="shared" si="12"/>
        <v>0.6322033898305085</v>
      </c>
      <c r="Z25" s="5">
        <f t="shared" si="13"/>
        <v>0.66153846153846152</v>
      </c>
      <c r="AA25" s="5">
        <f t="shared" si="14"/>
        <v>0.23526286776141564</v>
      </c>
      <c r="AB25" s="5">
        <f t="shared" si="15"/>
        <v>0.14093757793824452</v>
      </c>
    </row>
    <row r="26" spans="1:28" ht="20.25" thickTop="1" thickBot="1">
      <c r="A26" s="9"/>
      <c r="B26" s="2" t="s">
        <v>17</v>
      </c>
      <c r="C26" s="3">
        <v>43831</v>
      </c>
      <c r="D26" s="4">
        <v>0.62</v>
      </c>
      <c r="E26" s="4">
        <v>0.71599999999999997</v>
      </c>
      <c r="F26" s="4">
        <v>0.73199999999999998</v>
      </c>
      <c r="G26" s="4">
        <v>0.73199999999999998</v>
      </c>
      <c r="H26" s="4">
        <v>0.74</v>
      </c>
      <c r="I26" s="4">
        <v>0.74</v>
      </c>
      <c r="J26" s="2"/>
      <c r="K26" s="2">
        <v>250</v>
      </c>
      <c r="L26" s="2">
        <v>155</v>
      </c>
      <c r="M26" s="2">
        <v>179</v>
      </c>
      <c r="N26" s="2">
        <v>183</v>
      </c>
      <c r="O26" s="2">
        <v>183</v>
      </c>
      <c r="P26" s="2">
        <v>185</v>
      </c>
      <c r="Q26" s="2">
        <v>185</v>
      </c>
      <c r="R26" s="5">
        <f>SUM(M26:M26)/SUM(K26:K26)</f>
        <v>0.71599999999999997</v>
      </c>
      <c r="T26" s="2" t="s">
        <v>22</v>
      </c>
      <c r="U26" s="3">
        <v>44136</v>
      </c>
      <c r="V26" s="5">
        <f t="shared" si="9"/>
        <v>0.51680743243243243</v>
      </c>
      <c r="W26" s="5">
        <f t="shared" si="10"/>
        <v>0.73376153143792699</v>
      </c>
      <c r="X26" s="5">
        <f t="shared" si="11"/>
        <v>0.73491082578207545</v>
      </c>
      <c r="Y26" s="5">
        <f t="shared" si="12"/>
        <v>0.67050691244239635</v>
      </c>
      <c r="Z26" s="5">
        <f t="shared" si="13"/>
        <v>0.64583333333333337</v>
      </c>
      <c r="AA26" s="5">
        <f t="shared" si="14"/>
        <v>0.21695409900549456</v>
      </c>
      <c r="AB26" s="5">
        <f t="shared" si="15"/>
        <v>0.15369948000996392</v>
      </c>
    </row>
    <row r="27" spans="1:28" ht="20.25" thickTop="1" thickBot="1">
      <c r="A27" s="9"/>
      <c r="B27" s="2" t="s">
        <v>17</v>
      </c>
      <c r="C27" s="3">
        <v>43862</v>
      </c>
      <c r="D27" s="4">
        <v>0.59930000000000005</v>
      </c>
      <c r="E27" s="4">
        <v>0.66669999999999996</v>
      </c>
      <c r="F27" s="4">
        <v>0.69020000000000004</v>
      </c>
      <c r="G27" s="4">
        <v>0.69699999999999995</v>
      </c>
      <c r="H27" s="4">
        <v>0.71379999999999999</v>
      </c>
      <c r="I27" s="4">
        <v>0.72050000000000003</v>
      </c>
      <c r="J27" s="2"/>
      <c r="K27" s="2">
        <v>297</v>
      </c>
      <c r="L27" s="2">
        <v>178</v>
      </c>
      <c r="M27" s="2">
        <v>198</v>
      </c>
      <c r="N27" s="2">
        <v>205</v>
      </c>
      <c r="O27" s="2">
        <v>207</v>
      </c>
      <c r="P27" s="2">
        <v>212</v>
      </c>
      <c r="Q27" s="2">
        <v>214</v>
      </c>
      <c r="R27" s="5">
        <f>SUM(M26:M27)/SUM(K26:K27)</f>
        <v>0.68921389396709321</v>
      </c>
      <c r="T27" s="2" t="s">
        <v>22</v>
      </c>
      <c r="U27" s="3">
        <v>44166</v>
      </c>
      <c r="V27" s="5">
        <f t="shared" si="9"/>
        <v>0.45300141536924488</v>
      </c>
      <c r="W27" s="5">
        <f t="shared" si="10"/>
        <v>0.61664230909755202</v>
      </c>
      <c r="X27" s="5">
        <f t="shared" si="11"/>
        <v>0.61720172385978656</v>
      </c>
      <c r="Y27" s="5">
        <f t="shared" si="12"/>
        <v>0.56782334384858046</v>
      </c>
      <c r="Z27" s="5">
        <f t="shared" si="13"/>
        <v>0.51190476190476186</v>
      </c>
      <c r="AA27" s="5">
        <f t="shared" si="14"/>
        <v>0.16364089372830715</v>
      </c>
      <c r="AB27" s="5">
        <f t="shared" si="15"/>
        <v>0.11482192847933559</v>
      </c>
    </row>
    <row r="28" spans="1:28" ht="20.25" thickTop="1" thickBot="1">
      <c r="A28" s="9"/>
      <c r="B28" s="2" t="s">
        <v>17</v>
      </c>
      <c r="C28" s="3">
        <v>43891</v>
      </c>
      <c r="D28" s="4">
        <v>0.63170000000000004</v>
      </c>
      <c r="E28" s="4">
        <v>0.67010000000000003</v>
      </c>
      <c r="F28" s="4">
        <v>0.69569999999999999</v>
      </c>
      <c r="G28" s="4">
        <v>0.73909999999999998</v>
      </c>
      <c r="H28" s="4">
        <v>0.74939999999999996</v>
      </c>
      <c r="I28" s="4">
        <v>0.7621</v>
      </c>
      <c r="J28" s="2"/>
      <c r="K28" s="2">
        <v>391</v>
      </c>
      <c r="L28" s="2">
        <v>247</v>
      </c>
      <c r="M28" s="2">
        <v>262</v>
      </c>
      <c r="N28" s="2">
        <v>272</v>
      </c>
      <c r="O28" s="2">
        <v>289</v>
      </c>
      <c r="P28" s="2">
        <v>293</v>
      </c>
      <c r="Q28" s="2">
        <v>298</v>
      </c>
      <c r="R28" s="5">
        <f t="shared" ref="R28:R37" si="16">SUM(M26:M28)/SUM(K26:K28)</f>
        <v>0.68123667377398722</v>
      </c>
    </row>
    <row r="29" spans="1:28" ht="20.25" thickTop="1" thickBot="1">
      <c r="A29" s="9"/>
      <c r="B29" s="2" t="s">
        <v>17</v>
      </c>
      <c r="C29" s="3">
        <v>43922</v>
      </c>
      <c r="D29" s="4">
        <v>0.63449999999999995</v>
      </c>
      <c r="E29" s="4">
        <v>0.70679999999999998</v>
      </c>
      <c r="F29" s="4">
        <v>0.7349</v>
      </c>
      <c r="G29" s="4">
        <v>0.755</v>
      </c>
      <c r="H29" s="4">
        <v>0.77910000000000001</v>
      </c>
      <c r="I29" s="4">
        <v>0.80320000000000003</v>
      </c>
      <c r="J29" s="2"/>
      <c r="K29" s="2">
        <v>249</v>
      </c>
      <c r="L29" s="2">
        <v>158</v>
      </c>
      <c r="M29" s="2">
        <v>176</v>
      </c>
      <c r="N29" s="2">
        <v>183</v>
      </c>
      <c r="O29" s="2">
        <v>188</v>
      </c>
      <c r="P29" s="2">
        <v>194</v>
      </c>
      <c r="Q29" s="2">
        <v>200</v>
      </c>
      <c r="R29" s="5">
        <f t="shared" si="16"/>
        <v>0.67876200640341511</v>
      </c>
    </row>
    <row r="30" spans="1:28" ht="20.25" thickTop="1" thickBot="1">
      <c r="A30" s="9"/>
      <c r="B30" s="2" t="s">
        <v>17</v>
      </c>
      <c r="C30" s="3">
        <v>43952</v>
      </c>
      <c r="D30" s="4">
        <v>0.38779999999999998</v>
      </c>
      <c r="E30" s="4">
        <v>0.44390000000000002</v>
      </c>
      <c r="F30" s="4">
        <v>0.49490000000000001</v>
      </c>
      <c r="G30" s="4">
        <v>0.53569999999999995</v>
      </c>
      <c r="H30" s="4">
        <v>0.59179999999999999</v>
      </c>
      <c r="I30" s="4">
        <v>0.62239999999999995</v>
      </c>
      <c r="J30" s="2"/>
      <c r="K30" s="2">
        <v>196</v>
      </c>
      <c r="L30" s="2">
        <v>76</v>
      </c>
      <c r="M30" s="2">
        <v>87</v>
      </c>
      <c r="N30" s="2">
        <v>97</v>
      </c>
      <c r="O30" s="2">
        <v>105</v>
      </c>
      <c r="P30" s="2">
        <v>116</v>
      </c>
      <c r="Q30" s="2">
        <v>122</v>
      </c>
      <c r="R30" s="5">
        <f t="shared" si="16"/>
        <v>0.62799043062200954</v>
      </c>
    </row>
    <row r="31" spans="1:28" ht="20.25" thickTop="1" thickBot="1">
      <c r="A31" s="9"/>
      <c r="B31" s="2" t="s">
        <v>17</v>
      </c>
      <c r="C31" s="3">
        <v>43983</v>
      </c>
      <c r="D31" s="4">
        <v>0.4899</v>
      </c>
      <c r="E31" s="4">
        <v>0.59730000000000005</v>
      </c>
      <c r="F31" s="4">
        <v>0.64429999999999998</v>
      </c>
      <c r="G31" s="4">
        <v>0.68459999999999999</v>
      </c>
      <c r="H31" s="4">
        <v>0.70469999999999999</v>
      </c>
      <c r="I31" s="4">
        <v>0.71140000000000003</v>
      </c>
      <c r="J31" s="2"/>
      <c r="K31" s="2">
        <v>149</v>
      </c>
      <c r="L31" s="2">
        <v>73</v>
      </c>
      <c r="M31" s="2">
        <v>89</v>
      </c>
      <c r="N31" s="2">
        <v>96</v>
      </c>
      <c r="O31" s="2">
        <v>102</v>
      </c>
      <c r="P31" s="2">
        <v>105</v>
      </c>
      <c r="Q31" s="2">
        <v>106</v>
      </c>
      <c r="R31" s="5">
        <f t="shared" si="16"/>
        <v>0.59259259259259256</v>
      </c>
    </row>
    <row r="32" spans="1:28" ht="20.25" thickTop="1" thickBot="1">
      <c r="A32" s="9"/>
      <c r="B32" s="2" t="s">
        <v>17</v>
      </c>
      <c r="C32" s="3">
        <v>44013</v>
      </c>
      <c r="D32" s="4">
        <v>0.44330000000000003</v>
      </c>
      <c r="E32" s="4">
        <v>0.57730000000000004</v>
      </c>
      <c r="F32" s="4">
        <v>0.59789999999999999</v>
      </c>
      <c r="G32" s="4">
        <v>0.62890000000000001</v>
      </c>
      <c r="H32" s="4">
        <v>0.65980000000000005</v>
      </c>
      <c r="I32" s="4">
        <v>0.69069999999999998</v>
      </c>
      <c r="J32" s="2"/>
      <c r="K32" s="2">
        <v>97</v>
      </c>
      <c r="L32" s="2">
        <v>43</v>
      </c>
      <c r="M32" s="2">
        <v>56</v>
      </c>
      <c r="N32" s="2">
        <v>58</v>
      </c>
      <c r="O32" s="2">
        <v>61</v>
      </c>
      <c r="P32" s="2">
        <v>64</v>
      </c>
      <c r="Q32" s="2">
        <v>67</v>
      </c>
      <c r="R32" s="5">
        <f t="shared" si="16"/>
        <v>0.52488687782805432</v>
      </c>
    </row>
    <row r="33" spans="1:18" ht="20.25" thickTop="1" thickBot="1">
      <c r="A33" s="9"/>
      <c r="B33" s="2" t="s">
        <v>17</v>
      </c>
      <c r="C33" s="3">
        <v>44044</v>
      </c>
      <c r="D33" s="4">
        <v>0.39689999999999998</v>
      </c>
      <c r="E33" s="4">
        <v>0.45800000000000002</v>
      </c>
      <c r="F33" s="4">
        <v>0.48849999999999999</v>
      </c>
      <c r="G33" s="4">
        <v>0.53439999999999999</v>
      </c>
      <c r="H33" s="4">
        <v>0.53439999999999999</v>
      </c>
      <c r="I33" s="4">
        <v>0.53439999999999999</v>
      </c>
      <c r="J33" s="2"/>
      <c r="K33" s="2">
        <v>131</v>
      </c>
      <c r="L33" s="2">
        <v>52</v>
      </c>
      <c r="M33" s="2">
        <v>60</v>
      </c>
      <c r="N33" s="2">
        <v>64</v>
      </c>
      <c r="O33" s="2">
        <v>70</v>
      </c>
      <c r="P33" s="2">
        <v>70</v>
      </c>
      <c r="Q33" s="2">
        <v>70</v>
      </c>
      <c r="R33" s="5">
        <f t="shared" si="16"/>
        <v>0.54376657824933683</v>
      </c>
    </row>
    <row r="34" spans="1:18" ht="20.25" thickTop="1" thickBot="1">
      <c r="A34" s="9"/>
      <c r="B34" s="2" t="s">
        <v>17</v>
      </c>
      <c r="C34" s="3">
        <v>44075</v>
      </c>
      <c r="D34" s="4">
        <v>0.47689999999999999</v>
      </c>
      <c r="E34" s="4">
        <v>0.54620000000000002</v>
      </c>
      <c r="F34" s="4">
        <v>0.60770000000000002</v>
      </c>
      <c r="G34" s="4">
        <v>0.62309999999999999</v>
      </c>
      <c r="H34" s="4">
        <v>0.62309999999999999</v>
      </c>
      <c r="I34" s="4">
        <v>0.62309999999999999</v>
      </c>
      <c r="J34" s="2"/>
      <c r="K34" s="2">
        <v>130</v>
      </c>
      <c r="L34" s="2">
        <v>62</v>
      </c>
      <c r="M34" s="2">
        <v>71</v>
      </c>
      <c r="N34" s="2">
        <v>79</v>
      </c>
      <c r="O34" s="2">
        <v>81</v>
      </c>
      <c r="P34" s="2">
        <v>81</v>
      </c>
      <c r="Q34" s="2">
        <v>81</v>
      </c>
      <c r="R34" s="5">
        <f t="shared" si="16"/>
        <v>0.52234636871508378</v>
      </c>
    </row>
    <row r="35" spans="1:18" ht="20.25" thickTop="1" thickBot="1">
      <c r="A35" s="9"/>
      <c r="B35" s="2" t="s">
        <v>17</v>
      </c>
      <c r="C35" s="3">
        <v>44105</v>
      </c>
      <c r="D35" s="4">
        <v>0.43530000000000002</v>
      </c>
      <c r="E35" s="4">
        <v>0.47060000000000002</v>
      </c>
      <c r="F35" s="4">
        <v>0.4824</v>
      </c>
      <c r="G35" s="4">
        <v>0.4824</v>
      </c>
      <c r="H35" s="4">
        <v>0.4824</v>
      </c>
      <c r="I35" s="4">
        <v>0.4824</v>
      </c>
      <c r="J35" s="2"/>
      <c r="K35" s="2">
        <v>85</v>
      </c>
      <c r="L35" s="2">
        <v>37</v>
      </c>
      <c r="M35" s="2">
        <v>40</v>
      </c>
      <c r="N35" s="2">
        <v>41</v>
      </c>
      <c r="O35" s="2">
        <v>41</v>
      </c>
      <c r="P35" s="2">
        <v>41</v>
      </c>
      <c r="Q35" s="2">
        <v>41</v>
      </c>
      <c r="R35" s="5">
        <f t="shared" si="16"/>
        <v>0.49421965317919075</v>
      </c>
    </row>
    <row r="36" spans="1:18" ht="20.25" thickTop="1" thickBot="1">
      <c r="A36" s="9"/>
      <c r="B36" s="2" t="s">
        <v>17</v>
      </c>
      <c r="C36" s="3">
        <v>44136</v>
      </c>
      <c r="D36" s="4">
        <v>0.48</v>
      </c>
      <c r="E36" s="4">
        <v>0.56000000000000005</v>
      </c>
      <c r="F36" s="4">
        <v>0.56000000000000005</v>
      </c>
      <c r="G36" s="4">
        <v>0.56000000000000005</v>
      </c>
      <c r="H36" s="4">
        <v>0.56000000000000005</v>
      </c>
      <c r="I36" s="4">
        <v>0.56000000000000005</v>
      </c>
      <c r="J36" s="2"/>
      <c r="K36" s="2">
        <v>50</v>
      </c>
      <c r="L36" s="2">
        <v>24</v>
      </c>
      <c r="M36" s="2">
        <v>28</v>
      </c>
      <c r="N36" s="2">
        <v>28</v>
      </c>
      <c r="O36" s="2">
        <v>28</v>
      </c>
      <c r="P36" s="2">
        <v>28</v>
      </c>
      <c r="Q36" s="2">
        <v>28</v>
      </c>
      <c r="R36" s="5">
        <f t="shared" si="16"/>
        <v>0.52452830188679245</v>
      </c>
    </row>
    <row r="37" spans="1:18" ht="20.25" thickTop="1" thickBot="1">
      <c r="A37" s="9"/>
      <c r="B37" s="2" t="s">
        <v>17</v>
      </c>
      <c r="C37" s="3">
        <v>44166</v>
      </c>
      <c r="D37" s="4">
        <v>0.18179999999999999</v>
      </c>
      <c r="E37" s="4">
        <v>0.18179999999999999</v>
      </c>
      <c r="F37" s="4">
        <v>0.18179999999999999</v>
      </c>
      <c r="G37" s="4">
        <v>0.18179999999999999</v>
      </c>
      <c r="H37" s="4">
        <v>0.18179999999999999</v>
      </c>
      <c r="I37" s="4">
        <v>0.18179999999999999</v>
      </c>
      <c r="J37" s="2"/>
      <c r="K37" s="2">
        <v>66</v>
      </c>
      <c r="L37" s="2">
        <v>12</v>
      </c>
      <c r="M37" s="2">
        <v>12</v>
      </c>
      <c r="N37" s="2">
        <v>12</v>
      </c>
      <c r="O37" s="2">
        <v>12</v>
      </c>
      <c r="P37" s="2">
        <v>12</v>
      </c>
      <c r="Q37" s="2">
        <v>12</v>
      </c>
      <c r="R37" s="5">
        <f t="shared" si="16"/>
        <v>0.39800995024875624</v>
      </c>
    </row>
    <row r="38" spans="1:18" ht="20.25" thickTop="1" thickBot="1">
      <c r="A38" s="9"/>
      <c r="B38" s="2" t="s">
        <v>18</v>
      </c>
      <c r="C38" s="3">
        <v>43831</v>
      </c>
      <c r="D38" s="4">
        <v>0.56579999999999997</v>
      </c>
      <c r="E38" s="4">
        <v>0.63160000000000005</v>
      </c>
      <c r="F38" s="4">
        <v>0.69740000000000002</v>
      </c>
      <c r="G38" s="4">
        <v>0.72370000000000001</v>
      </c>
      <c r="H38" s="4">
        <v>0.72370000000000001</v>
      </c>
      <c r="I38" s="4">
        <v>0.73680000000000001</v>
      </c>
      <c r="J38" s="2"/>
      <c r="K38" s="2">
        <v>76</v>
      </c>
      <c r="L38" s="2">
        <v>43</v>
      </c>
      <c r="M38" s="2">
        <v>48</v>
      </c>
      <c r="N38" s="2">
        <v>53</v>
      </c>
      <c r="O38" s="2">
        <v>55</v>
      </c>
      <c r="P38" s="2">
        <v>55</v>
      </c>
      <c r="Q38" s="2">
        <v>56</v>
      </c>
      <c r="R38" s="5">
        <f>SUM(M38:M38)/SUM(K38:K38)</f>
        <v>0.63157894736842102</v>
      </c>
    </row>
    <row r="39" spans="1:18" ht="20.25" thickTop="1" thickBot="1">
      <c r="A39" s="9"/>
      <c r="B39" s="2" t="s">
        <v>18</v>
      </c>
      <c r="C39" s="3">
        <v>43862</v>
      </c>
      <c r="D39" s="4">
        <v>0.59489999999999998</v>
      </c>
      <c r="E39" s="4">
        <v>0.65820000000000001</v>
      </c>
      <c r="F39" s="4">
        <v>0.69620000000000004</v>
      </c>
      <c r="G39" s="4">
        <v>0.72150000000000003</v>
      </c>
      <c r="H39" s="4">
        <v>0.75949999999999995</v>
      </c>
      <c r="I39" s="4">
        <v>0.7722</v>
      </c>
      <c r="J39" s="2"/>
      <c r="K39" s="2">
        <v>79</v>
      </c>
      <c r="L39" s="2">
        <v>47</v>
      </c>
      <c r="M39" s="2">
        <v>52</v>
      </c>
      <c r="N39" s="2">
        <v>55</v>
      </c>
      <c r="O39" s="2">
        <v>57</v>
      </c>
      <c r="P39" s="2">
        <v>60</v>
      </c>
      <c r="Q39" s="2">
        <v>61</v>
      </c>
      <c r="R39" s="5">
        <f>SUM(M38:M39)/SUM(K38:K39)</f>
        <v>0.64516129032258063</v>
      </c>
    </row>
    <row r="40" spans="1:18" ht="20.25" thickTop="1" thickBot="1">
      <c r="A40" s="9"/>
      <c r="B40" s="2" t="s">
        <v>18</v>
      </c>
      <c r="C40" s="3">
        <v>43891</v>
      </c>
      <c r="D40" s="4">
        <v>0.59689999999999999</v>
      </c>
      <c r="E40" s="4">
        <v>0.6512</v>
      </c>
      <c r="F40" s="4">
        <v>0.6744</v>
      </c>
      <c r="G40" s="4">
        <v>0.72089999999999999</v>
      </c>
      <c r="H40" s="4">
        <v>0.74419999999999997</v>
      </c>
      <c r="I40" s="4">
        <v>0.74419999999999997</v>
      </c>
      <c r="J40" s="2"/>
      <c r="K40" s="2">
        <v>129</v>
      </c>
      <c r="L40" s="2">
        <v>77</v>
      </c>
      <c r="M40" s="2">
        <v>84</v>
      </c>
      <c r="N40" s="2">
        <v>87</v>
      </c>
      <c r="O40" s="2">
        <v>93</v>
      </c>
      <c r="P40" s="2">
        <v>96</v>
      </c>
      <c r="Q40" s="2">
        <v>96</v>
      </c>
      <c r="R40" s="5">
        <f t="shared" ref="R40:R49" si="17">SUM(M38:M40)/SUM(K38:K40)</f>
        <v>0.647887323943662</v>
      </c>
    </row>
    <row r="41" spans="1:18" ht="20.25" thickTop="1" thickBot="1">
      <c r="A41" s="9"/>
      <c r="B41" s="2" t="s">
        <v>18</v>
      </c>
      <c r="C41" s="3">
        <v>43922</v>
      </c>
      <c r="D41" s="4">
        <v>0.6</v>
      </c>
      <c r="E41" s="4">
        <v>0.64349999999999996</v>
      </c>
      <c r="F41" s="4">
        <v>0.71299999999999997</v>
      </c>
      <c r="G41" s="4">
        <v>0.72170000000000001</v>
      </c>
      <c r="H41" s="4">
        <v>0.75649999999999995</v>
      </c>
      <c r="I41" s="4">
        <v>0.77390000000000003</v>
      </c>
      <c r="J41" s="2"/>
      <c r="K41" s="2">
        <v>115</v>
      </c>
      <c r="L41" s="2">
        <v>69</v>
      </c>
      <c r="M41" s="2">
        <v>74</v>
      </c>
      <c r="N41" s="2">
        <v>82</v>
      </c>
      <c r="O41" s="2">
        <v>83</v>
      </c>
      <c r="P41" s="2">
        <v>87</v>
      </c>
      <c r="Q41" s="2">
        <v>89</v>
      </c>
      <c r="R41" s="5">
        <f t="shared" si="17"/>
        <v>0.65015479876160986</v>
      </c>
    </row>
    <row r="42" spans="1:18" ht="20.25" thickTop="1" thickBot="1">
      <c r="A42" s="9"/>
      <c r="B42" s="2" t="s">
        <v>18</v>
      </c>
      <c r="C42" s="3">
        <v>43952</v>
      </c>
      <c r="D42" s="4">
        <v>0.4118</v>
      </c>
      <c r="E42" s="4">
        <v>0.5</v>
      </c>
      <c r="F42" s="4">
        <v>0.52939999999999998</v>
      </c>
      <c r="G42" s="4">
        <v>0.58819999999999995</v>
      </c>
      <c r="H42" s="4">
        <v>0.60289999999999999</v>
      </c>
      <c r="I42" s="4">
        <v>0.63239999999999996</v>
      </c>
      <c r="J42" s="2"/>
      <c r="K42" s="2">
        <v>68</v>
      </c>
      <c r="L42" s="2">
        <v>28</v>
      </c>
      <c r="M42" s="2">
        <v>34</v>
      </c>
      <c r="N42" s="2">
        <v>36</v>
      </c>
      <c r="O42" s="2">
        <v>40</v>
      </c>
      <c r="P42" s="2">
        <v>41</v>
      </c>
      <c r="Q42" s="2">
        <v>43</v>
      </c>
      <c r="R42" s="5">
        <f t="shared" si="17"/>
        <v>0.61538461538461542</v>
      </c>
    </row>
    <row r="43" spans="1:18" ht="20.25" thickTop="1" thickBot="1">
      <c r="A43" s="9"/>
      <c r="B43" s="2" t="s">
        <v>18</v>
      </c>
      <c r="C43" s="3">
        <v>43983</v>
      </c>
      <c r="D43" s="4">
        <v>0.47370000000000001</v>
      </c>
      <c r="E43" s="4">
        <v>0.55259999999999998</v>
      </c>
      <c r="F43" s="4">
        <v>0.60529999999999995</v>
      </c>
      <c r="G43" s="4">
        <v>0.63160000000000005</v>
      </c>
      <c r="H43" s="4">
        <v>0.71050000000000002</v>
      </c>
      <c r="I43" s="4">
        <v>0.76319999999999999</v>
      </c>
      <c r="J43" s="2"/>
      <c r="K43" s="2">
        <v>38</v>
      </c>
      <c r="L43" s="2">
        <v>18</v>
      </c>
      <c r="M43" s="2">
        <v>21</v>
      </c>
      <c r="N43" s="2">
        <v>23</v>
      </c>
      <c r="O43" s="2">
        <v>24</v>
      </c>
      <c r="P43" s="2">
        <v>27</v>
      </c>
      <c r="Q43" s="2">
        <v>29</v>
      </c>
      <c r="R43" s="5">
        <f t="shared" si="17"/>
        <v>0.58371040723981904</v>
      </c>
    </row>
    <row r="44" spans="1:18" ht="20.25" thickTop="1" thickBot="1">
      <c r="A44" s="9"/>
      <c r="B44" s="2" t="s">
        <v>18</v>
      </c>
      <c r="C44" s="3">
        <v>44013</v>
      </c>
      <c r="D44" s="4">
        <v>0.42859999999999998</v>
      </c>
      <c r="E44" s="4">
        <v>0.57140000000000002</v>
      </c>
      <c r="F44" s="4">
        <v>0.57140000000000002</v>
      </c>
      <c r="G44" s="4">
        <v>0.64290000000000003</v>
      </c>
      <c r="H44" s="4">
        <v>0.71430000000000005</v>
      </c>
      <c r="I44" s="4">
        <v>0.71430000000000005</v>
      </c>
      <c r="J44" s="2"/>
      <c r="K44" s="2">
        <v>14</v>
      </c>
      <c r="L44" s="2">
        <v>6</v>
      </c>
      <c r="M44" s="2">
        <v>8</v>
      </c>
      <c r="N44" s="2">
        <v>8</v>
      </c>
      <c r="O44" s="2">
        <v>9</v>
      </c>
      <c r="P44" s="2">
        <v>10</v>
      </c>
      <c r="Q44" s="2">
        <v>10</v>
      </c>
      <c r="R44" s="5">
        <f t="shared" si="17"/>
        <v>0.52500000000000002</v>
      </c>
    </row>
    <row r="45" spans="1:18" ht="20.25" thickTop="1" thickBot="1">
      <c r="A45" s="9"/>
      <c r="B45" s="2" t="s">
        <v>18</v>
      </c>
      <c r="C45" s="3">
        <v>44044</v>
      </c>
      <c r="D45" s="4">
        <v>0.5</v>
      </c>
      <c r="E45" s="4">
        <v>0.60709999999999997</v>
      </c>
      <c r="F45" s="4">
        <v>0.71430000000000005</v>
      </c>
      <c r="G45" s="4">
        <v>0.75</v>
      </c>
      <c r="H45" s="4">
        <v>0.75</v>
      </c>
      <c r="I45" s="4">
        <v>0.75</v>
      </c>
      <c r="J45" s="2"/>
      <c r="K45" s="2">
        <v>28</v>
      </c>
      <c r="L45" s="2">
        <v>14</v>
      </c>
      <c r="M45" s="2">
        <v>17</v>
      </c>
      <c r="N45" s="2">
        <v>20</v>
      </c>
      <c r="O45" s="2">
        <v>21</v>
      </c>
      <c r="P45" s="2">
        <v>21</v>
      </c>
      <c r="Q45" s="2">
        <v>21</v>
      </c>
      <c r="R45" s="5">
        <f t="shared" si="17"/>
        <v>0.57499999999999996</v>
      </c>
    </row>
    <row r="46" spans="1:18" ht="20.25" thickTop="1" thickBot="1">
      <c r="A46" s="9"/>
      <c r="B46" s="2" t="s">
        <v>18</v>
      </c>
      <c r="C46" s="3">
        <v>44075</v>
      </c>
      <c r="D46" s="4">
        <v>0.5</v>
      </c>
      <c r="E46" s="4">
        <v>0.5</v>
      </c>
      <c r="F46" s="4">
        <v>0.59089999999999998</v>
      </c>
      <c r="G46" s="4">
        <v>0.68179999999999996</v>
      </c>
      <c r="H46" s="4">
        <v>0.68179999999999996</v>
      </c>
      <c r="I46" s="4">
        <v>0.68179999999999996</v>
      </c>
      <c r="J46" s="2"/>
      <c r="K46" s="2">
        <v>22</v>
      </c>
      <c r="L46" s="2">
        <v>11</v>
      </c>
      <c r="M46" s="2">
        <v>11</v>
      </c>
      <c r="N46" s="2">
        <v>13</v>
      </c>
      <c r="O46" s="2">
        <v>15</v>
      </c>
      <c r="P46" s="2">
        <v>15</v>
      </c>
      <c r="Q46" s="2">
        <v>15</v>
      </c>
      <c r="R46" s="5">
        <f t="shared" si="17"/>
        <v>0.5625</v>
      </c>
    </row>
    <row r="47" spans="1:18" ht="20.25" thickTop="1" thickBot="1">
      <c r="B47" s="2" t="s">
        <v>18</v>
      </c>
      <c r="C47" s="3">
        <v>44105</v>
      </c>
      <c r="D47" s="4">
        <v>0.4</v>
      </c>
      <c r="E47" s="4">
        <v>0.48</v>
      </c>
      <c r="F47" s="4">
        <v>0.6</v>
      </c>
      <c r="G47" s="4">
        <v>0.6</v>
      </c>
      <c r="H47" s="4">
        <v>0.6</v>
      </c>
      <c r="I47" s="4">
        <v>0.6</v>
      </c>
      <c r="J47" s="5"/>
      <c r="K47" s="2">
        <v>25</v>
      </c>
      <c r="L47" s="2">
        <v>10</v>
      </c>
      <c r="M47" s="2">
        <v>12</v>
      </c>
      <c r="N47" s="2">
        <v>15</v>
      </c>
      <c r="O47" s="2">
        <v>15</v>
      </c>
      <c r="P47" s="2">
        <v>15</v>
      </c>
      <c r="Q47" s="2">
        <v>15</v>
      </c>
      <c r="R47" s="5">
        <f t="shared" si="17"/>
        <v>0.53333333333333333</v>
      </c>
    </row>
    <row r="48" spans="1:18" ht="20.25" customHeight="1" thickTop="1" thickBot="1">
      <c r="A48" s="9" t="s">
        <v>20</v>
      </c>
      <c r="B48" s="2" t="s">
        <v>18</v>
      </c>
      <c r="C48" s="3">
        <v>44136</v>
      </c>
      <c r="D48" s="4">
        <v>0.3</v>
      </c>
      <c r="E48" s="4">
        <v>0.4</v>
      </c>
      <c r="F48" s="4">
        <v>0.4</v>
      </c>
      <c r="G48" s="4">
        <v>0.4</v>
      </c>
      <c r="H48" s="4">
        <v>0.4</v>
      </c>
      <c r="I48" s="4">
        <v>0.4</v>
      </c>
      <c r="J48" s="5"/>
      <c r="K48" s="2">
        <v>10</v>
      </c>
      <c r="L48" s="2">
        <v>3</v>
      </c>
      <c r="M48" s="2">
        <v>4</v>
      </c>
      <c r="N48" s="2">
        <v>4</v>
      </c>
      <c r="O48" s="2">
        <v>4</v>
      </c>
      <c r="P48" s="2">
        <v>4</v>
      </c>
      <c r="Q48" s="2">
        <v>4</v>
      </c>
      <c r="R48" s="5">
        <f t="shared" si="17"/>
        <v>0.47368421052631576</v>
      </c>
    </row>
    <row r="49" spans="1:18" ht="20.25" thickTop="1" thickBot="1">
      <c r="A49" s="9"/>
      <c r="B49" s="2" t="s">
        <v>18</v>
      </c>
      <c r="C49" s="3">
        <v>44166</v>
      </c>
      <c r="D49" s="4">
        <v>0.25</v>
      </c>
      <c r="E49" s="4">
        <v>0.25</v>
      </c>
      <c r="F49" s="4">
        <v>0.25</v>
      </c>
      <c r="G49" s="4">
        <v>0.25</v>
      </c>
      <c r="H49" s="4">
        <v>0.25</v>
      </c>
      <c r="I49" s="4">
        <v>0.25</v>
      </c>
      <c r="J49" s="5"/>
      <c r="K49" s="2">
        <v>20</v>
      </c>
      <c r="L49" s="2">
        <v>5</v>
      </c>
      <c r="M49" s="2">
        <v>5</v>
      </c>
      <c r="N49" s="2">
        <v>5</v>
      </c>
      <c r="O49" s="2">
        <v>5</v>
      </c>
      <c r="P49" s="2">
        <v>5</v>
      </c>
      <c r="Q49" s="2">
        <v>5</v>
      </c>
      <c r="R49" s="5">
        <f t="shared" si="17"/>
        <v>0.38181818181818183</v>
      </c>
    </row>
    <row r="50" spans="1:18" ht="20.25" thickTop="1" thickBot="1">
      <c r="B50" s="2" t="s">
        <v>37</v>
      </c>
      <c r="C50" s="3">
        <v>43831</v>
      </c>
      <c r="D50" s="4">
        <f>L50/$K50</f>
        <v>0.52514997692662668</v>
      </c>
      <c r="E50" s="4">
        <f t="shared" ref="E50:I61" si="18">M50/$K50</f>
        <v>0.60359944623904016</v>
      </c>
      <c r="F50" s="4">
        <f t="shared" si="18"/>
        <v>0.63128749423165664</v>
      </c>
      <c r="G50" s="4">
        <f t="shared" si="18"/>
        <v>0.63867097369635439</v>
      </c>
      <c r="H50" s="4">
        <f t="shared" si="18"/>
        <v>0.64974619289340096</v>
      </c>
      <c r="I50" s="4">
        <f t="shared" si="18"/>
        <v>0.6566682048915552</v>
      </c>
      <c r="J50" s="2"/>
      <c r="K50" s="2">
        <f>K14+K26+K38</f>
        <v>2167</v>
      </c>
      <c r="L50" s="2">
        <f t="shared" ref="L50:Q50" si="19">L14+L26+L38</f>
        <v>1138</v>
      </c>
      <c r="M50" s="2">
        <f t="shared" si="19"/>
        <v>1308</v>
      </c>
      <c r="N50" s="2">
        <f t="shared" si="19"/>
        <v>1368</v>
      </c>
      <c r="O50" s="2">
        <f t="shared" si="19"/>
        <v>1384</v>
      </c>
      <c r="P50" s="2">
        <f t="shared" si="19"/>
        <v>1408</v>
      </c>
      <c r="Q50" s="2">
        <f t="shared" si="19"/>
        <v>1423</v>
      </c>
      <c r="R50" s="5">
        <f>SUM(M50:M50)/SUM(K50:K50)</f>
        <v>0.60359944623904016</v>
      </c>
    </row>
    <row r="51" spans="1:18" ht="20.25" thickTop="1" thickBot="1">
      <c r="B51" s="2" t="s">
        <v>37</v>
      </c>
      <c r="C51" s="3">
        <v>43862</v>
      </c>
      <c r="D51" s="4">
        <f t="shared" ref="D51:D61" si="20">L51/$K51</f>
        <v>0.53566176470588234</v>
      </c>
      <c r="E51" s="4">
        <f t="shared" si="18"/>
        <v>0.62058823529411766</v>
      </c>
      <c r="F51" s="4">
        <f t="shared" si="18"/>
        <v>0.63860294117647054</v>
      </c>
      <c r="G51" s="4">
        <f t="shared" si="18"/>
        <v>0.65661764705882353</v>
      </c>
      <c r="H51" s="4">
        <f t="shared" si="18"/>
        <v>0.6783088235294118</v>
      </c>
      <c r="I51" s="4">
        <f t="shared" si="18"/>
        <v>0.69117647058823528</v>
      </c>
      <c r="J51" s="2"/>
      <c r="K51" s="2">
        <f t="shared" ref="K51:Q61" si="21">K15+K27+K39</f>
        <v>2720</v>
      </c>
      <c r="L51" s="2">
        <f t="shared" si="21"/>
        <v>1457</v>
      </c>
      <c r="M51" s="2">
        <f t="shared" si="21"/>
        <v>1688</v>
      </c>
      <c r="N51" s="2">
        <f t="shared" si="21"/>
        <v>1737</v>
      </c>
      <c r="O51" s="2">
        <f t="shared" si="21"/>
        <v>1786</v>
      </c>
      <c r="P51" s="2">
        <f t="shared" si="21"/>
        <v>1845</v>
      </c>
      <c r="Q51" s="2">
        <f t="shared" si="21"/>
        <v>1880</v>
      </c>
      <c r="R51" s="5">
        <f>SUM(M50:M51)/SUM(K50:K51)</f>
        <v>0.61305504399427047</v>
      </c>
    </row>
    <row r="52" spans="1:18" ht="20.25" thickTop="1" thickBot="1">
      <c r="B52" s="2" t="s">
        <v>37</v>
      </c>
      <c r="C52" s="3">
        <v>43891</v>
      </c>
      <c r="D52" s="4">
        <f t="shared" si="20"/>
        <v>0.61290322580645162</v>
      </c>
      <c r="E52" s="4">
        <f t="shared" si="18"/>
        <v>0.65673479438561932</v>
      </c>
      <c r="F52" s="4">
        <f t="shared" si="18"/>
        <v>0.68505294262496919</v>
      </c>
      <c r="G52" s="4">
        <f t="shared" si="18"/>
        <v>0.70302881063777389</v>
      </c>
      <c r="H52" s="4">
        <f t="shared" si="18"/>
        <v>0.71657227283920222</v>
      </c>
      <c r="I52" s="4">
        <f t="shared" si="18"/>
        <v>0.72839202166953954</v>
      </c>
      <c r="J52" s="2"/>
      <c r="K52" s="2">
        <f t="shared" si="21"/>
        <v>4061</v>
      </c>
      <c r="L52" s="2">
        <f t="shared" si="21"/>
        <v>2489</v>
      </c>
      <c r="M52" s="2">
        <f t="shared" si="21"/>
        <v>2667</v>
      </c>
      <c r="N52" s="2">
        <f t="shared" si="21"/>
        <v>2782</v>
      </c>
      <c r="O52" s="2">
        <f t="shared" si="21"/>
        <v>2855</v>
      </c>
      <c r="P52" s="2">
        <f t="shared" si="21"/>
        <v>2910</v>
      </c>
      <c r="Q52" s="2">
        <f t="shared" si="21"/>
        <v>2958</v>
      </c>
      <c r="R52" s="5">
        <f t="shared" ref="R52:R61" si="22">SUM(M50:M52)/SUM(K50:K52)</f>
        <v>0.63287885561019219</v>
      </c>
    </row>
    <row r="53" spans="1:18" ht="20.25" thickTop="1" thickBot="1">
      <c r="B53" s="2" t="s">
        <v>37</v>
      </c>
      <c r="C53" s="3">
        <v>43922</v>
      </c>
      <c r="D53" s="4">
        <f t="shared" si="20"/>
        <v>0.46692181519956261</v>
      </c>
      <c r="E53" s="4">
        <f t="shared" si="18"/>
        <v>0.53745215965008197</v>
      </c>
      <c r="F53" s="4">
        <f t="shared" si="18"/>
        <v>0.5751776927282668</v>
      </c>
      <c r="G53" s="4">
        <f t="shared" si="18"/>
        <v>0.59978130125751772</v>
      </c>
      <c r="H53" s="4">
        <f t="shared" si="18"/>
        <v>0.62274466921815197</v>
      </c>
      <c r="I53" s="4">
        <f t="shared" si="18"/>
        <v>0.64406779661016944</v>
      </c>
      <c r="J53" s="2"/>
      <c r="K53" s="2">
        <f t="shared" si="21"/>
        <v>1829</v>
      </c>
      <c r="L53" s="2">
        <f t="shared" si="21"/>
        <v>854</v>
      </c>
      <c r="M53" s="2">
        <f t="shared" si="21"/>
        <v>983</v>
      </c>
      <c r="N53" s="2">
        <f t="shared" si="21"/>
        <v>1052</v>
      </c>
      <c r="O53" s="2">
        <f t="shared" si="21"/>
        <v>1097</v>
      </c>
      <c r="P53" s="2">
        <f t="shared" si="21"/>
        <v>1139</v>
      </c>
      <c r="Q53" s="2">
        <f t="shared" si="21"/>
        <v>1178</v>
      </c>
      <c r="R53" s="5">
        <f t="shared" si="22"/>
        <v>0.61997677119628336</v>
      </c>
    </row>
    <row r="54" spans="1:18" ht="20.25" thickTop="1" thickBot="1">
      <c r="B54" s="2" t="s">
        <v>37</v>
      </c>
      <c r="C54" s="3">
        <v>43952</v>
      </c>
      <c r="D54" s="4">
        <f t="shared" si="20"/>
        <v>0.38748137108792846</v>
      </c>
      <c r="E54" s="4">
        <f t="shared" si="18"/>
        <v>0.46199701937406856</v>
      </c>
      <c r="F54" s="4">
        <f t="shared" si="18"/>
        <v>0.51043219076005963</v>
      </c>
      <c r="G54" s="4">
        <f t="shared" si="18"/>
        <v>0.54247391952309987</v>
      </c>
      <c r="H54" s="4">
        <f t="shared" si="18"/>
        <v>0.56780923994038746</v>
      </c>
      <c r="I54" s="4">
        <f t="shared" si="18"/>
        <v>0.59388971684053649</v>
      </c>
      <c r="J54" s="2"/>
      <c r="K54" s="2">
        <f t="shared" si="21"/>
        <v>1342</v>
      </c>
      <c r="L54" s="2">
        <f t="shared" si="21"/>
        <v>520</v>
      </c>
      <c r="M54" s="2">
        <f t="shared" si="21"/>
        <v>620</v>
      </c>
      <c r="N54" s="2">
        <f t="shared" si="21"/>
        <v>685</v>
      </c>
      <c r="O54" s="2">
        <f t="shared" si="21"/>
        <v>728</v>
      </c>
      <c r="P54" s="2">
        <f t="shared" si="21"/>
        <v>762</v>
      </c>
      <c r="Q54" s="2">
        <f t="shared" si="21"/>
        <v>797</v>
      </c>
      <c r="R54" s="5">
        <f t="shared" si="22"/>
        <v>0.59043141592920356</v>
      </c>
    </row>
    <row r="55" spans="1:18" ht="20.25" thickTop="1" thickBot="1">
      <c r="B55" s="2" t="s">
        <v>37</v>
      </c>
      <c r="C55" s="3">
        <v>43983</v>
      </c>
      <c r="D55" s="4">
        <f t="shared" si="20"/>
        <v>0.38804554079696396</v>
      </c>
      <c r="E55" s="4">
        <f t="shared" si="18"/>
        <v>0.47153700189753323</v>
      </c>
      <c r="F55" s="4">
        <f t="shared" si="18"/>
        <v>0.51897533206831115</v>
      </c>
      <c r="G55" s="4">
        <f t="shared" si="18"/>
        <v>0.55692599620493355</v>
      </c>
      <c r="H55" s="4">
        <f t="shared" si="18"/>
        <v>0.57969639468690703</v>
      </c>
      <c r="I55" s="4">
        <f t="shared" si="18"/>
        <v>0.60436432637571158</v>
      </c>
      <c r="J55" s="2"/>
      <c r="K55" s="2">
        <f t="shared" si="21"/>
        <v>1054</v>
      </c>
      <c r="L55" s="2">
        <f t="shared" si="21"/>
        <v>409</v>
      </c>
      <c r="M55" s="2">
        <f t="shared" si="21"/>
        <v>497</v>
      </c>
      <c r="N55" s="2">
        <f t="shared" si="21"/>
        <v>547</v>
      </c>
      <c r="O55" s="2">
        <f t="shared" si="21"/>
        <v>587</v>
      </c>
      <c r="P55" s="2">
        <f t="shared" si="21"/>
        <v>611</v>
      </c>
      <c r="Q55" s="2">
        <f t="shared" si="21"/>
        <v>637</v>
      </c>
      <c r="R55" s="5">
        <f t="shared" si="22"/>
        <v>0.49704142011834318</v>
      </c>
    </row>
    <row r="56" spans="1:18" ht="20.25" thickTop="1" thickBot="1">
      <c r="B56" s="2" t="s">
        <v>37</v>
      </c>
      <c r="C56" s="3">
        <v>44013</v>
      </c>
      <c r="D56" s="4">
        <f t="shared" si="20"/>
        <v>0.36381322957198442</v>
      </c>
      <c r="E56" s="4">
        <f t="shared" si="18"/>
        <v>0.45330739299610895</v>
      </c>
      <c r="F56" s="4">
        <f t="shared" si="18"/>
        <v>0.50291828793774318</v>
      </c>
      <c r="G56" s="4">
        <f t="shared" si="18"/>
        <v>0.53891050583657585</v>
      </c>
      <c r="H56" s="4">
        <f t="shared" si="18"/>
        <v>0.5622568093385214</v>
      </c>
      <c r="I56" s="4">
        <f t="shared" si="18"/>
        <v>0.57295719844357973</v>
      </c>
      <c r="J56" s="2"/>
      <c r="K56" s="2">
        <f t="shared" si="21"/>
        <v>1028</v>
      </c>
      <c r="L56" s="2">
        <f t="shared" si="21"/>
        <v>374</v>
      </c>
      <c r="M56" s="2">
        <f t="shared" si="21"/>
        <v>466</v>
      </c>
      <c r="N56" s="2">
        <f t="shared" si="21"/>
        <v>517</v>
      </c>
      <c r="O56" s="2">
        <f t="shared" si="21"/>
        <v>554</v>
      </c>
      <c r="P56" s="2">
        <f t="shared" si="21"/>
        <v>578</v>
      </c>
      <c r="Q56" s="2">
        <f t="shared" si="21"/>
        <v>589</v>
      </c>
      <c r="R56" s="5">
        <f t="shared" si="22"/>
        <v>0.46232476635514019</v>
      </c>
    </row>
    <row r="57" spans="1:18" ht="20.25" thickTop="1" thickBot="1">
      <c r="B57" s="2" t="s">
        <v>37</v>
      </c>
      <c r="C57" s="3">
        <v>44044</v>
      </c>
      <c r="D57" s="4">
        <f t="shared" si="20"/>
        <v>0.37162837162837165</v>
      </c>
      <c r="E57" s="4">
        <f t="shared" si="18"/>
        <v>0.44255744255744256</v>
      </c>
      <c r="F57" s="4">
        <f t="shared" si="18"/>
        <v>0.49750249750249748</v>
      </c>
      <c r="G57" s="4">
        <f t="shared" si="18"/>
        <v>0.51848151848151847</v>
      </c>
      <c r="H57" s="4">
        <f t="shared" si="18"/>
        <v>0.5334665334665335</v>
      </c>
      <c r="I57" s="4">
        <f t="shared" si="18"/>
        <v>0.5334665334665335</v>
      </c>
      <c r="J57" s="2"/>
      <c r="K57" s="2">
        <f t="shared" si="21"/>
        <v>1001</v>
      </c>
      <c r="L57" s="2">
        <f t="shared" si="21"/>
        <v>372</v>
      </c>
      <c r="M57" s="2">
        <f t="shared" si="21"/>
        <v>443</v>
      </c>
      <c r="N57" s="2">
        <f t="shared" si="21"/>
        <v>498</v>
      </c>
      <c r="O57" s="2">
        <f t="shared" si="21"/>
        <v>519</v>
      </c>
      <c r="P57" s="2">
        <f t="shared" si="21"/>
        <v>534</v>
      </c>
      <c r="Q57" s="2">
        <f t="shared" si="21"/>
        <v>534</v>
      </c>
      <c r="R57" s="5">
        <f t="shared" si="22"/>
        <v>0.45604930262731108</v>
      </c>
    </row>
    <row r="58" spans="1:18" ht="20.25" thickTop="1" thickBot="1">
      <c r="B58" s="2" t="s">
        <v>37</v>
      </c>
      <c r="C58" s="3">
        <v>44075</v>
      </c>
      <c r="D58" s="4">
        <f t="shared" si="20"/>
        <v>0.41520979020979021</v>
      </c>
      <c r="E58" s="4">
        <f t="shared" si="18"/>
        <v>0.5</v>
      </c>
      <c r="F58" s="4">
        <f t="shared" si="18"/>
        <v>0.54807692307692313</v>
      </c>
      <c r="G58" s="4">
        <f t="shared" si="18"/>
        <v>0.56993006993006989</v>
      </c>
      <c r="H58" s="4">
        <f t="shared" si="18"/>
        <v>0.57080419580419584</v>
      </c>
      <c r="I58" s="4">
        <f t="shared" si="18"/>
        <v>0.57080419580419584</v>
      </c>
      <c r="J58" s="2"/>
      <c r="K58" s="2">
        <f t="shared" si="21"/>
        <v>1144</v>
      </c>
      <c r="L58" s="2">
        <f t="shared" si="21"/>
        <v>475</v>
      </c>
      <c r="M58" s="2">
        <f t="shared" si="21"/>
        <v>572</v>
      </c>
      <c r="N58" s="2">
        <f t="shared" si="21"/>
        <v>627</v>
      </c>
      <c r="O58" s="2">
        <f t="shared" si="21"/>
        <v>652</v>
      </c>
      <c r="P58" s="2">
        <f t="shared" si="21"/>
        <v>653</v>
      </c>
      <c r="Q58" s="2">
        <f t="shared" si="21"/>
        <v>653</v>
      </c>
      <c r="R58" s="5">
        <f t="shared" si="22"/>
        <v>0.46675070910809957</v>
      </c>
    </row>
    <row r="59" spans="1:18" ht="20.25" thickTop="1" thickBot="1">
      <c r="B59" s="2" t="s">
        <v>37</v>
      </c>
      <c r="C59" s="3">
        <v>44105</v>
      </c>
      <c r="D59" s="4">
        <f t="shared" si="20"/>
        <v>0.73894348894348894</v>
      </c>
      <c r="E59" s="4">
        <f t="shared" si="18"/>
        <v>0.78083538083538084</v>
      </c>
      <c r="F59" s="4">
        <f t="shared" si="18"/>
        <v>0.79287469287469292</v>
      </c>
      <c r="G59" s="4">
        <f t="shared" si="18"/>
        <v>0.79287469287469292</v>
      </c>
      <c r="H59" s="4">
        <f t="shared" si="18"/>
        <v>0.79287469287469292</v>
      </c>
      <c r="I59" s="4">
        <f t="shared" si="18"/>
        <v>0.79287469287469292</v>
      </c>
      <c r="J59" s="2"/>
      <c r="K59" s="2">
        <f t="shared" si="21"/>
        <v>8140</v>
      </c>
      <c r="L59" s="2">
        <f t="shared" si="21"/>
        <v>6015</v>
      </c>
      <c r="M59" s="2">
        <f t="shared" si="21"/>
        <v>6356</v>
      </c>
      <c r="N59" s="2">
        <f t="shared" si="21"/>
        <v>6454</v>
      </c>
      <c r="O59" s="2">
        <f t="shared" si="21"/>
        <v>6454</v>
      </c>
      <c r="P59" s="2">
        <f t="shared" si="21"/>
        <v>6454</v>
      </c>
      <c r="Q59" s="2">
        <f t="shared" si="21"/>
        <v>6454</v>
      </c>
      <c r="R59" s="5">
        <f t="shared" si="22"/>
        <v>0.71667476908118621</v>
      </c>
    </row>
    <row r="60" spans="1:18" ht="20.25" thickTop="1" thickBot="1">
      <c r="B60" s="2" t="s">
        <v>37</v>
      </c>
      <c r="C60" s="3">
        <v>44136</v>
      </c>
      <c r="D60" s="4">
        <f t="shared" si="20"/>
        <v>0.55871862615587842</v>
      </c>
      <c r="E60" s="4">
        <f t="shared" si="18"/>
        <v>0.62807133421400263</v>
      </c>
      <c r="F60" s="4">
        <f t="shared" si="18"/>
        <v>0.62906208718626155</v>
      </c>
      <c r="G60" s="4">
        <f t="shared" si="18"/>
        <v>0.62906208718626155</v>
      </c>
      <c r="H60" s="4">
        <f t="shared" si="18"/>
        <v>0.62906208718626155</v>
      </c>
      <c r="I60" s="4">
        <f t="shared" si="18"/>
        <v>0.62906208718626155</v>
      </c>
      <c r="J60" s="2"/>
      <c r="K60" s="2">
        <f t="shared" si="21"/>
        <v>15140</v>
      </c>
      <c r="L60" s="2">
        <f t="shared" si="21"/>
        <v>8459</v>
      </c>
      <c r="M60" s="2">
        <f t="shared" si="21"/>
        <v>9509</v>
      </c>
      <c r="N60" s="2">
        <f t="shared" si="21"/>
        <v>9524</v>
      </c>
      <c r="O60" s="2">
        <f t="shared" si="21"/>
        <v>9524</v>
      </c>
      <c r="P60" s="2">
        <f t="shared" si="21"/>
        <v>9524</v>
      </c>
      <c r="Q60" s="2">
        <f t="shared" si="21"/>
        <v>9524</v>
      </c>
      <c r="R60" s="5">
        <f t="shared" si="22"/>
        <v>0.67298558794628238</v>
      </c>
    </row>
    <row r="61" spans="1:18" ht="20.25" thickTop="1" thickBot="1">
      <c r="B61" s="2" t="s">
        <v>37</v>
      </c>
      <c r="C61" s="3">
        <v>44166</v>
      </c>
      <c r="D61" s="4">
        <f t="shared" si="20"/>
        <v>0.22492135616917161</v>
      </c>
      <c r="E61" s="4">
        <f t="shared" si="18"/>
        <v>0.22929045788185948</v>
      </c>
      <c r="F61" s="4">
        <f t="shared" si="18"/>
        <v>0.22929045788185948</v>
      </c>
      <c r="G61" s="4">
        <f t="shared" si="18"/>
        <v>0.22929045788185948</v>
      </c>
      <c r="H61" s="4">
        <f t="shared" si="18"/>
        <v>0.22929045788185948</v>
      </c>
      <c r="I61" s="4">
        <f t="shared" si="18"/>
        <v>0.22929045788185948</v>
      </c>
      <c r="J61" s="2"/>
      <c r="K61" s="2">
        <f t="shared" si="21"/>
        <v>11444</v>
      </c>
      <c r="L61" s="2">
        <f t="shared" si="21"/>
        <v>2574</v>
      </c>
      <c r="M61" s="2">
        <f t="shared" si="21"/>
        <v>2624</v>
      </c>
      <c r="N61" s="2">
        <f t="shared" si="21"/>
        <v>2624</v>
      </c>
      <c r="O61" s="2">
        <f t="shared" si="21"/>
        <v>2624</v>
      </c>
      <c r="P61" s="2">
        <f t="shared" si="21"/>
        <v>2624</v>
      </c>
      <c r="Q61" s="2">
        <f t="shared" si="21"/>
        <v>2624</v>
      </c>
      <c r="R61" s="5">
        <f t="shared" si="22"/>
        <v>0.53245593825596127</v>
      </c>
    </row>
    <row r="62" spans="1:18" ht="51" thickTop="1" thickBot="1">
      <c r="A62" s="9"/>
      <c r="B62" s="2" t="s">
        <v>0</v>
      </c>
      <c r="C62" s="3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7</v>
      </c>
      <c r="J62" s="5"/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5"/>
    </row>
    <row r="63" spans="1:18" ht="20.25" thickTop="1" thickBot="1">
      <c r="A63" s="9"/>
      <c r="B63" s="2" t="s">
        <v>21</v>
      </c>
      <c r="C63" s="3">
        <v>43831</v>
      </c>
      <c r="D63" s="4">
        <v>0.30919999999999997</v>
      </c>
      <c r="E63" s="4">
        <v>0.42249999999999999</v>
      </c>
      <c r="F63" s="4">
        <v>0.4632</v>
      </c>
      <c r="G63" s="4">
        <v>0.48139999999999999</v>
      </c>
      <c r="H63" s="4">
        <v>0.503</v>
      </c>
      <c r="I63" s="4">
        <v>0.53069999999999995</v>
      </c>
      <c r="J63" s="2"/>
      <c r="K63" s="2">
        <v>3972</v>
      </c>
      <c r="L63" s="2">
        <v>1228</v>
      </c>
      <c r="M63" s="2">
        <v>1678</v>
      </c>
      <c r="N63" s="2">
        <v>1840</v>
      </c>
      <c r="O63" s="2">
        <v>1912</v>
      </c>
      <c r="P63" s="2">
        <v>1998</v>
      </c>
      <c r="Q63" s="2">
        <v>2108</v>
      </c>
      <c r="R63" s="5">
        <f>SUM(M63:M63)/SUM(K63:K63)</f>
        <v>0.42245720040281975</v>
      </c>
    </row>
    <row r="64" spans="1:18" ht="20.25" thickTop="1" thickBot="1">
      <c r="A64" s="9"/>
      <c r="B64" s="2" t="s">
        <v>21</v>
      </c>
      <c r="C64" s="3">
        <v>43862</v>
      </c>
      <c r="D64" s="4">
        <v>0.34770000000000001</v>
      </c>
      <c r="E64" s="4">
        <v>0.43759999999999999</v>
      </c>
      <c r="F64" s="4">
        <v>0.46679999999999999</v>
      </c>
      <c r="G64" s="4">
        <v>0.50729999999999997</v>
      </c>
      <c r="H64" s="4">
        <v>0.54049999999999998</v>
      </c>
      <c r="I64" s="4">
        <v>0.56920000000000004</v>
      </c>
      <c r="J64" s="2"/>
      <c r="K64" s="2">
        <v>3972</v>
      </c>
      <c r="L64" s="2">
        <v>1381</v>
      </c>
      <c r="M64" s="2">
        <v>1738</v>
      </c>
      <c r="N64" s="2">
        <v>1854</v>
      </c>
      <c r="O64" s="2">
        <v>2015</v>
      </c>
      <c r="P64" s="2">
        <v>2147</v>
      </c>
      <c r="Q64" s="2">
        <v>2261</v>
      </c>
      <c r="R64" s="5">
        <f>SUM(M63:M64)/SUM(K63:K64)</f>
        <v>0.43001007049345419</v>
      </c>
    </row>
    <row r="65" spans="1:18" ht="20.25" thickTop="1" thickBot="1">
      <c r="A65" s="9"/>
      <c r="B65" s="2" t="s">
        <v>21</v>
      </c>
      <c r="C65" s="3">
        <v>43891</v>
      </c>
      <c r="D65" s="4">
        <v>0.34229999999999999</v>
      </c>
      <c r="E65" s="4">
        <v>0.41239999999999999</v>
      </c>
      <c r="F65" s="4">
        <v>0.47260000000000002</v>
      </c>
      <c r="G65" s="4">
        <v>0.52690000000000003</v>
      </c>
      <c r="H65" s="4">
        <v>0.56589999999999996</v>
      </c>
      <c r="I65" s="4">
        <v>0.59130000000000005</v>
      </c>
      <c r="J65" s="2"/>
      <c r="K65" s="2">
        <v>4052</v>
      </c>
      <c r="L65" s="2">
        <v>1387</v>
      </c>
      <c r="M65" s="2">
        <v>1671</v>
      </c>
      <c r="N65" s="2">
        <v>1915</v>
      </c>
      <c r="O65" s="2">
        <v>2135</v>
      </c>
      <c r="P65" s="2">
        <v>2293</v>
      </c>
      <c r="Q65" s="2">
        <v>2396</v>
      </c>
      <c r="R65" s="5">
        <f>SUM(M63:M65)/SUM(K63:K65)</f>
        <v>0.42405801933977993</v>
      </c>
    </row>
    <row r="66" spans="1:18" ht="20.25" thickTop="1" thickBot="1">
      <c r="A66" s="9"/>
      <c r="B66" s="2" t="s">
        <v>21</v>
      </c>
      <c r="C66" s="3">
        <v>43922</v>
      </c>
      <c r="D66" s="4">
        <v>0.34279999999999999</v>
      </c>
      <c r="E66" s="4">
        <v>0.4748</v>
      </c>
      <c r="F66" s="4">
        <v>0.55300000000000005</v>
      </c>
      <c r="G66" s="4">
        <v>0.59950000000000003</v>
      </c>
      <c r="H66" s="4">
        <v>0.62190000000000001</v>
      </c>
      <c r="I66" s="4">
        <v>0.64939999999999998</v>
      </c>
      <c r="J66" s="2"/>
      <c r="K66" s="2">
        <v>3568</v>
      </c>
      <c r="L66" s="2">
        <v>1223</v>
      </c>
      <c r="M66" s="2">
        <v>1694</v>
      </c>
      <c r="N66" s="2">
        <v>1973</v>
      </c>
      <c r="O66" s="2">
        <v>2139</v>
      </c>
      <c r="P66" s="2">
        <v>2219</v>
      </c>
      <c r="Q66" s="2">
        <v>2317</v>
      </c>
      <c r="R66" s="5">
        <f t="shared" ref="R66:R74" si="23">SUM(M64:M66)/SUM(K64:K66)</f>
        <v>0.44021739130434784</v>
      </c>
    </row>
    <row r="67" spans="1:18" ht="20.25" thickTop="1" thickBot="1">
      <c r="A67" s="9"/>
      <c r="B67" s="2" t="s">
        <v>21</v>
      </c>
      <c r="C67" s="3">
        <v>43952</v>
      </c>
      <c r="D67" s="4">
        <v>0.38080000000000003</v>
      </c>
      <c r="E67" s="4">
        <v>0.49780000000000002</v>
      </c>
      <c r="F67" s="4">
        <v>0.56140000000000001</v>
      </c>
      <c r="G67" s="4">
        <v>0.59560000000000002</v>
      </c>
      <c r="H67" s="4">
        <v>0.62470000000000003</v>
      </c>
      <c r="I67" s="4">
        <v>0.65669999999999995</v>
      </c>
      <c r="J67" s="2"/>
      <c r="K67" s="2">
        <v>3600</v>
      </c>
      <c r="L67" s="2">
        <v>1371</v>
      </c>
      <c r="M67" s="2">
        <v>1792</v>
      </c>
      <c r="N67" s="2">
        <v>2021</v>
      </c>
      <c r="O67" s="2">
        <v>2144</v>
      </c>
      <c r="P67" s="2">
        <v>2249</v>
      </c>
      <c r="Q67" s="2">
        <v>2364</v>
      </c>
      <c r="R67" s="5">
        <f t="shared" si="23"/>
        <v>0.45962566844919789</v>
      </c>
    </row>
    <row r="68" spans="1:18" ht="20.25" thickTop="1" thickBot="1">
      <c r="A68" s="9"/>
      <c r="B68" s="2" t="s">
        <v>21</v>
      </c>
      <c r="C68" s="3">
        <v>43983</v>
      </c>
      <c r="D68" s="4">
        <v>0.35049999999999998</v>
      </c>
      <c r="E68" s="4">
        <v>0.4612</v>
      </c>
      <c r="F68" s="4">
        <v>0.52270000000000005</v>
      </c>
      <c r="G68" s="4">
        <v>0.56999999999999995</v>
      </c>
      <c r="H68" s="4">
        <v>0.61419999999999997</v>
      </c>
      <c r="I68" s="4">
        <v>0.63749999999999996</v>
      </c>
      <c r="J68" s="2"/>
      <c r="K68" s="2">
        <v>3914</v>
      </c>
      <c r="L68" s="2">
        <v>1372</v>
      </c>
      <c r="M68" s="2">
        <v>1805</v>
      </c>
      <c r="N68" s="2">
        <v>2046</v>
      </c>
      <c r="O68" s="2">
        <v>2231</v>
      </c>
      <c r="P68" s="2">
        <v>2404</v>
      </c>
      <c r="Q68" s="2">
        <v>2495</v>
      </c>
      <c r="R68" s="5">
        <f t="shared" si="23"/>
        <v>0.47744089514528065</v>
      </c>
    </row>
    <row r="69" spans="1:18" ht="20.25" thickTop="1" thickBot="1">
      <c r="A69" s="9"/>
      <c r="B69" s="2" t="s">
        <v>21</v>
      </c>
      <c r="C69" s="3">
        <v>44013</v>
      </c>
      <c r="D69" s="4">
        <v>0.34649999999999997</v>
      </c>
      <c r="E69" s="4">
        <v>0.46350000000000002</v>
      </c>
      <c r="F69" s="4">
        <v>0.53139999999999998</v>
      </c>
      <c r="G69" s="4">
        <v>0.58169999999999999</v>
      </c>
      <c r="H69" s="4">
        <v>0.61099999999999999</v>
      </c>
      <c r="I69" s="4">
        <v>0.62919999999999998</v>
      </c>
      <c r="J69" s="2"/>
      <c r="K69" s="2">
        <v>3784</v>
      </c>
      <c r="L69" s="2">
        <v>1311</v>
      </c>
      <c r="M69" s="2">
        <v>1754</v>
      </c>
      <c r="N69" s="2">
        <v>2011</v>
      </c>
      <c r="O69" s="2">
        <v>2201</v>
      </c>
      <c r="P69" s="2">
        <v>2312</v>
      </c>
      <c r="Q69" s="2">
        <v>2381</v>
      </c>
      <c r="R69" s="5">
        <f t="shared" si="23"/>
        <v>0.47362365020357583</v>
      </c>
    </row>
    <row r="70" spans="1:18" ht="20.25" thickTop="1" thickBot="1">
      <c r="A70" s="9"/>
      <c r="B70" s="2" t="s">
        <v>21</v>
      </c>
      <c r="C70" s="3">
        <v>44044</v>
      </c>
      <c r="D70" s="4">
        <v>0.33129999999999998</v>
      </c>
      <c r="E70" s="4">
        <v>0.44819999999999999</v>
      </c>
      <c r="F70" s="4">
        <v>0.53480000000000005</v>
      </c>
      <c r="G70" s="4">
        <v>0.57920000000000005</v>
      </c>
      <c r="H70" s="4">
        <v>0.59940000000000004</v>
      </c>
      <c r="I70" s="4">
        <v>0.60019999999999996</v>
      </c>
      <c r="J70" s="2"/>
      <c r="K70" s="2">
        <v>3824</v>
      </c>
      <c r="L70" s="2">
        <v>1267</v>
      </c>
      <c r="M70" s="2">
        <v>1714</v>
      </c>
      <c r="N70" s="2">
        <v>2045</v>
      </c>
      <c r="O70" s="2">
        <v>2215</v>
      </c>
      <c r="P70" s="2">
        <v>2292</v>
      </c>
      <c r="Q70" s="2">
        <v>2295</v>
      </c>
      <c r="R70" s="5">
        <f t="shared" si="23"/>
        <v>0.45764624197187986</v>
      </c>
    </row>
    <row r="71" spans="1:18" ht="20.25" thickTop="1" thickBot="1">
      <c r="A71" s="9"/>
      <c r="B71" s="2" t="s">
        <v>21</v>
      </c>
      <c r="C71" s="3">
        <v>44075</v>
      </c>
      <c r="D71" s="4">
        <v>0.34439999999999998</v>
      </c>
      <c r="E71" s="4">
        <v>0.48130000000000001</v>
      </c>
      <c r="F71" s="4">
        <v>0.5494</v>
      </c>
      <c r="G71" s="4">
        <v>0.58230000000000004</v>
      </c>
      <c r="H71" s="4">
        <v>0.58389999999999997</v>
      </c>
      <c r="I71" s="4">
        <v>0.58389999999999997</v>
      </c>
      <c r="J71" s="2"/>
      <c r="K71" s="2">
        <v>3833</v>
      </c>
      <c r="L71" s="2">
        <v>1320</v>
      </c>
      <c r="M71" s="2">
        <v>1845</v>
      </c>
      <c r="N71" s="2">
        <v>2106</v>
      </c>
      <c r="O71" s="2">
        <v>2232</v>
      </c>
      <c r="P71" s="2">
        <v>2238</v>
      </c>
      <c r="Q71" s="2">
        <v>2238</v>
      </c>
      <c r="R71" s="5">
        <f t="shared" si="23"/>
        <v>0.46438248404859717</v>
      </c>
    </row>
    <row r="72" spans="1:18" ht="20.25" thickTop="1" thickBot="1">
      <c r="A72" s="9"/>
      <c r="B72" s="2" t="s">
        <v>21</v>
      </c>
      <c r="C72" s="3">
        <v>44105</v>
      </c>
      <c r="D72" s="4">
        <v>0.43719999999999998</v>
      </c>
      <c r="E72" s="4">
        <v>0.54239999999999999</v>
      </c>
      <c r="F72" s="4">
        <v>0.57720000000000005</v>
      </c>
      <c r="G72" s="4">
        <v>0.57869999999999999</v>
      </c>
      <c r="H72" s="4">
        <v>0.57869999999999999</v>
      </c>
      <c r="I72" s="4">
        <v>0.57869999999999999</v>
      </c>
      <c r="J72" s="2"/>
      <c r="K72" s="2">
        <v>3964</v>
      </c>
      <c r="L72" s="2">
        <v>1733</v>
      </c>
      <c r="M72" s="2">
        <v>2150</v>
      </c>
      <c r="N72" s="2">
        <v>2288</v>
      </c>
      <c r="O72" s="2">
        <v>2294</v>
      </c>
      <c r="P72" s="2">
        <v>2294</v>
      </c>
      <c r="Q72" s="2">
        <v>2294</v>
      </c>
      <c r="R72" s="5">
        <f t="shared" si="23"/>
        <v>0.49126581189226398</v>
      </c>
    </row>
    <row r="73" spans="1:18" ht="20.25" thickTop="1" thickBot="1">
      <c r="A73" s="9"/>
      <c r="B73" s="2" t="s">
        <v>21</v>
      </c>
      <c r="C73" s="3">
        <v>44136</v>
      </c>
      <c r="D73" s="4">
        <v>0.44319999999999998</v>
      </c>
      <c r="E73" s="4">
        <v>0.52539999999999998</v>
      </c>
      <c r="F73" s="4">
        <v>0.52680000000000005</v>
      </c>
      <c r="G73" s="4">
        <v>0.52680000000000005</v>
      </c>
      <c r="H73" s="4">
        <v>0.52680000000000005</v>
      </c>
      <c r="I73" s="4">
        <v>0.52680000000000005</v>
      </c>
      <c r="J73" s="2"/>
      <c r="K73" s="2">
        <v>4043</v>
      </c>
      <c r="L73" s="2">
        <v>1792</v>
      </c>
      <c r="M73" s="2">
        <v>2124</v>
      </c>
      <c r="N73" s="2">
        <v>2130</v>
      </c>
      <c r="O73" s="2">
        <v>2130</v>
      </c>
      <c r="P73" s="2">
        <v>2130</v>
      </c>
      <c r="Q73" s="2">
        <v>2130</v>
      </c>
      <c r="R73" s="5">
        <f t="shared" si="23"/>
        <v>0.51680743243243243</v>
      </c>
    </row>
    <row r="74" spans="1:18" ht="20.25" thickTop="1" thickBot="1">
      <c r="A74" s="9"/>
      <c r="B74" s="2" t="s">
        <v>21</v>
      </c>
      <c r="C74" s="3">
        <v>44166</v>
      </c>
      <c r="D74" s="4">
        <v>0.28920000000000001</v>
      </c>
      <c r="E74" s="4">
        <v>0.29149999999999998</v>
      </c>
      <c r="F74" s="4">
        <v>0.29149999999999998</v>
      </c>
      <c r="G74" s="4">
        <v>0.29149999999999998</v>
      </c>
      <c r="H74" s="4">
        <v>0.29149999999999998</v>
      </c>
      <c r="I74" s="4">
        <v>0.29149999999999998</v>
      </c>
      <c r="J74" s="2"/>
      <c r="K74" s="2">
        <v>4004</v>
      </c>
      <c r="L74" s="2">
        <v>1158</v>
      </c>
      <c r="M74" s="2">
        <v>1167</v>
      </c>
      <c r="N74" s="2">
        <v>1167</v>
      </c>
      <c r="O74" s="2">
        <v>1167</v>
      </c>
      <c r="P74" s="2">
        <v>1167</v>
      </c>
      <c r="Q74" s="2">
        <v>1167</v>
      </c>
      <c r="R74" s="5">
        <f t="shared" si="23"/>
        <v>0.45300141536924488</v>
      </c>
    </row>
    <row r="75" spans="1:18" ht="20.25" thickTop="1" thickBot="1">
      <c r="A75" s="9"/>
      <c r="B75" s="2" t="s">
        <v>16</v>
      </c>
      <c r="C75" s="3">
        <v>43831</v>
      </c>
      <c r="D75" s="4">
        <v>0.58479999999999999</v>
      </c>
      <c r="E75" s="4">
        <v>0.67269999999999996</v>
      </c>
      <c r="F75" s="4">
        <v>0.70030000000000003</v>
      </c>
      <c r="G75" s="4">
        <v>0.71199999999999997</v>
      </c>
      <c r="H75" s="4">
        <v>0.72870000000000001</v>
      </c>
      <c r="I75" s="4">
        <v>0.74209999999999998</v>
      </c>
      <c r="J75" s="5"/>
      <c r="K75" s="2">
        <v>2823</v>
      </c>
      <c r="L75" s="2">
        <v>1651</v>
      </c>
      <c r="M75" s="2">
        <v>1899</v>
      </c>
      <c r="N75" s="2">
        <v>1977</v>
      </c>
      <c r="O75" s="2">
        <v>2010</v>
      </c>
      <c r="P75" s="2">
        <v>2057</v>
      </c>
      <c r="Q75" s="2">
        <v>2095</v>
      </c>
      <c r="R75" s="5">
        <f>SUM(M75:M75)/SUM(K75:K75)</f>
        <v>0.67268862911795957</v>
      </c>
    </row>
    <row r="76" spans="1:18" ht="20.25" thickTop="1" thickBot="1">
      <c r="A76" s="9"/>
      <c r="B76" s="2" t="s">
        <v>16</v>
      </c>
      <c r="C76" s="3">
        <v>43862</v>
      </c>
      <c r="D76" s="4">
        <v>0.59199999999999997</v>
      </c>
      <c r="E76" s="4">
        <v>0.67210000000000003</v>
      </c>
      <c r="F76" s="4">
        <v>0.69630000000000003</v>
      </c>
      <c r="G76" s="4">
        <v>0.72260000000000002</v>
      </c>
      <c r="H76" s="4">
        <v>0.74980000000000002</v>
      </c>
      <c r="I76" s="4">
        <v>0.76519999999999999</v>
      </c>
      <c r="J76" s="5"/>
      <c r="K76" s="2">
        <v>3309</v>
      </c>
      <c r="L76" s="2">
        <v>1959</v>
      </c>
      <c r="M76" s="2">
        <v>2224</v>
      </c>
      <c r="N76" s="2">
        <v>2304</v>
      </c>
      <c r="O76" s="2">
        <v>2391</v>
      </c>
      <c r="P76" s="2">
        <v>2481</v>
      </c>
      <c r="Q76" s="2">
        <v>2532</v>
      </c>
      <c r="R76" s="5">
        <f>SUM(M75:M76)/SUM(K75:K76)</f>
        <v>0.67237442922374424</v>
      </c>
    </row>
    <row r="77" spans="1:18" ht="20.25" thickTop="1" thickBot="1">
      <c r="A77" s="9"/>
      <c r="B77" s="2" t="s">
        <v>16</v>
      </c>
      <c r="C77" s="3">
        <v>43891</v>
      </c>
      <c r="D77" s="4">
        <v>0.63300000000000001</v>
      </c>
      <c r="E77" s="4">
        <v>0.68820000000000003</v>
      </c>
      <c r="F77" s="4">
        <v>0.72829999999999995</v>
      </c>
      <c r="G77" s="4">
        <v>0.75249999999999995</v>
      </c>
      <c r="H77" s="4">
        <v>0.78059999999999996</v>
      </c>
      <c r="I77" s="4">
        <v>0.79720000000000002</v>
      </c>
      <c r="J77" s="5"/>
      <c r="K77" s="2">
        <v>4817</v>
      </c>
      <c r="L77" s="2">
        <v>3049</v>
      </c>
      <c r="M77" s="2">
        <v>3315</v>
      </c>
      <c r="N77" s="2">
        <v>3508</v>
      </c>
      <c r="O77" s="2">
        <v>3625</v>
      </c>
      <c r="P77" s="2">
        <v>3760</v>
      </c>
      <c r="Q77" s="2">
        <v>3840</v>
      </c>
      <c r="R77" s="5">
        <f t="shared" ref="R77:R86" si="24">SUM(M75:M77)/SUM(K75:K77)</f>
        <v>0.6793314457941364</v>
      </c>
    </row>
    <row r="78" spans="1:18" ht="20.25" thickTop="1" thickBot="1">
      <c r="A78" s="9"/>
      <c r="B78" s="2" t="s">
        <v>16</v>
      </c>
      <c r="C78" s="3">
        <v>43922</v>
      </c>
      <c r="D78" s="4">
        <v>0.48259999999999997</v>
      </c>
      <c r="E78" s="4">
        <v>0.58199999999999996</v>
      </c>
      <c r="F78" s="4">
        <v>0.64249999999999996</v>
      </c>
      <c r="G78" s="4">
        <v>0.67969999999999997</v>
      </c>
      <c r="H78" s="4">
        <v>0.70299999999999996</v>
      </c>
      <c r="I78" s="4">
        <v>0.72640000000000005</v>
      </c>
      <c r="J78" s="5"/>
      <c r="K78" s="2">
        <v>2182</v>
      </c>
      <c r="L78" s="2">
        <v>1053</v>
      </c>
      <c r="M78" s="2">
        <v>1270</v>
      </c>
      <c r="N78" s="2">
        <v>1402</v>
      </c>
      <c r="O78" s="2">
        <v>1483</v>
      </c>
      <c r="P78" s="2">
        <v>1534</v>
      </c>
      <c r="Q78" s="2">
        <v>1585</v>
      </c>
      <c r="R78" s="5">
        <f t="shared" si="24"/>
        <v>0.66055490880869228</v>
      </c>
    </row>
    <row r="79" spans="1:18" ht="20.25" thickTop="1" thickBot="1">
      <c r="A79" s="9"/>
      <c r="B79" s="2" t="s">
        <v>16</v>
      </c>
      <c r="C79" s="3">
        <v>43952</v>
      </c>
      <c r="D79" s="4">
        <v>0.46150000000000002</v>
      </c>
      <c r="E79" s="4">
        <v>0.56479999999999997</v>
      </c>
      <c r="F79" s="4">
        <v>0.62390000000000001</v>
      </c>
      <c r="G79" s="4">
        <v>0.66510000000000002</v>
      </c>
      <c r="H79" s="4">
        <v>0.69069999999999998</v>
      </c>
      <c r="I79" s="4">
        <v>0.7278</v>
      </c>
      <c r="J79" s="5"/>
      <c r="K79" s="2">
        <v>1675</v>
      </c>
      <c r="L79" s="2">
        <v>773</v>
      </c>
      <c r="M79" s="2">
        <v>946</v>
      </c>
      <c r="N79" s="2">
        <v>1045</v>
      </c>
      <c r="O79" s="2">
        <v>1114</v>
      </c>
      <c r="P79" s="2">
        <v>1157</v>
      </c>
      <c r="Q79" s="2">
        <v>1219</v>
      </c>
      <c r="R79" s="5">
        <f t="shared" si="24"/>
        <v>0.63765275536084853</v>
      </c>
    </row>
    <row r="80" spans="1:18" ht="20.25" customHeight="1" thickTop="1" thickBot="1">
      <c r="A80" s="9"/>
      <c r="B80" s="2" t="s">
        <v>16</v>
      </c>
      <c r="C80" s="3">
        <v>43983</v>
      </c>
      <c r="D80" s="4">
        <v>0.42970000000000003</v>
      </c>
      <c r="E80" s="4">
        <v>0.52790000000000004</v>
      </c>
      <c r="F80" s="4">
        <v>0.5927</v>
      </c>
      <c r="G80" s="4">
        <v>0.63639999999999997</v>
      </c>
      <c r="H80" s="4">
        <v>0.67090000000000005</v>
      </c>
      <c r="I80" s="4">
        <v>0.6855</v>
      </c>
      <c r="J80" s="2"/>
      <c r="K80" s="2">
        <v>1650</v>
      </c>
      <c r="L80" s="2">
        <v>709</v>
      </c>
      <c r="M80" s="2">
        <v>871</v>
      </c>
      <c r="N80" s="2">
        <v>978</v>
      </c>
      <c r="O80" s="2">
        <v>1050</v>
      </c>
      <c r="P80" s="2">
        <v>1107</v>
      </c>
      <c r="Q80" s="2">
        <v>1131</v>
      </c>
      <c r="R80" s="5">
        <f t="shared" si="24"/>
        <v>0.56055928817868172</v>
      </c>
    </row>
    <row r="81" spans="1:18" ht="20.25" thickTop="1" thickBot="1">
      <c r="A81" s="9"/>
      <c r="B81" s="2" t="s">
        <v>16</v>
      </c>
      <c r="C81" s="3">
        <v>44013</v>
      </c>
      <c r="D81" s="4">
        <v>0.44</v>
      </c>
      <c r="E81" s="4">
        <v>0.53710000000000002</v>
      </c>
      <c r="F81" s="4">
        <v>0.58479999999999999</v>
      </c>
      <c r="G81" s="4">
        <v>0.63619999999999999</v>
      </c>
      <c r="H81" s="4">
        <v>0.66100000000000003</v>
      </c>
      <c r="I81" s="4">
        <v>0.67300000000000004</v>
      </c>
      <c r="J81" s="2"/>
      <c r="K81" s="2">
        <v>1575</v>
      </c>
      <c r="L81" s="2">
        <v>693</v>
      </c>
      <c r="M81" s="2">
        <v>846</v>
      </c>
      <c r="N81" s="2">
        <v>921</v>
      </c>
      <c r="O81" s="2">
        <v>1002</v>
      </c>
      <c r="P81" s="2">
        <v>1041</v>
      </c>
      <c r="Q81" s="2">
        <v>1060</v>
      </c>
      <c r="R81" s="5">
        <f t="shared" si="24"/>
        <v>0.54346938775510201</v>
      </c>
    </row>
    <row r="82" spans="1:18" ht="20.25" thickTop="1" thickBot="1">
      <c r="A82" s="9"/>
      <c r="B82" s="2" t="s">
        <v>16</v>
      </c>
      <c r="C82" s="3">
        <v>44044</v>
      </c>
      <c r="D82" s="4">
        <v>0.43149999999999999</v>
      </c>
      <c r="E82" s="4">
        <v>0.53220000000000001</v>
      </c>
      <c r="F82" s="4">
        <v>0.60660000000000003</v>
      </c>
      <c r="G82" s="4">
        <v>0.63759999999999994</v>
      </c>
      <c r="H82" s="4">
        <v>0.65629999999999999</v>
      </c>
      <c r="I82" s="4">
        <v>0.65749999999999997</v>
      </c>
      <c r="J82" s="2"/>
      <c r="K82" s="2">
        <v>1708</v>
      </c>
      <c r="L82" s="2">
        <v>737</v>
      </c>
      <c r="M82" s="2">
        <v>909</v>
      </c>
      <c r="N82" s="2">
        <v>1036</v>
      </c>
      <c r="O82" s="2">
        <v>1089</v>
      </c>
      <c r="P82" s="2">
        <v>1121</v>
      </c>
      <c r="Q82" s="2">
        <v>1123</v>
      </c>
      <c r="R82" s="5">
        <f t="shared" si="24"/>
        <v>0.5323332657612001</v>
      </c>
    </row>
    <row r="83" spans="1:18" ht="20.25" thickTop="1" thickBot="1">
      <c r="A83" s="9"/>
      <c r="B83" s="2" t="s">
        <v>16</v>
      </c>
      <c r="C83" s="3">
        <v>44075</v>
      </c>
      <c r="D83" s="4">
        <v>0.4476</v>
      </c>
      <c r="E83" s="4">
        <v>0.57920000000000005</v>
      </c>
      <c r="F83" s="4">
        <v>0.63270000000000004</v>
      </c>
      <c r="G83" s="4">
        <v>0.65259999999999996</v>
      </c>
      <c r="H83" s="4">
        <v>0.6532</v>
      </c>
      <c r="I83" s="4">
        <v>0.6532</v>
      </c>
      <c r="J83" s="2"/>
      <c r="K83" s="2">
        <v>1756</v>
      </c>
      <c r="L83" s="2">
        <v>786</v>
      </c>
      <c r="M83" s="2">
        <v>1017</v>
      </c>
      <c r="N83" s="2">
        <v>1111</v>
      </c>
      <c r="O83" s="2">
        <v>1146</v>
      </c>
      <c r="P83" s="2">
        <v>1147</v>
      </c>
      <c r="Q83" s="2">
        <v>1147</v>
      </c>
      <c r="R83" s="5">
        <f t="shared" si="24"/>
        <v>0.55010914864060334</v>
      </c>
    </row>
    <row r="84" spans="1:18" ht="20.25" thickTop="1" thickBot="1">
      <c r="A84" s="9"/>
      <c r="B84" s="2" t="s">
        <v>16</v>
      </c>
      <c r="C84" s="3">
        <v>44105</v>
      </c>
      <c r="D84" s="4">
        <v>0.73899999999999999</v>
      </c>
      <c r="E84" s="4">
        <v>0.7883</v>
      </c>
      <c r="F84" s="4">
        <v>0.80620000000000003</v>
      </c>
      <c r="G84" s="4">
        <v>0.80640000000000001</v>
      </c>
      <c r="H84" s="4">
        <v>0.80640000000000001</v>
      </c>
      <c r="I84" s="4">
        <v>0.80640000000000001</v>
      </c>
      <c r="J84" s="2"/>
      <c r="K84" s="2">
        <v>10600</v>
      </c>
      <c r="L84" s="2">
        <v>7833</v>
      </c>
      <c r="M84" s="2">
        <v>8356</v>
      </c>
      <c r="N84" s="2">
        <v>8546</v>
      </c>
      <c r="O84" s="2">
        <v>8548</v>
      </c>
      <c r="P84" s="2">
        <v>8548</v>
      </c>
      <c r="Q84" s="2">
        <v>8548</v>
      </c>
      <c r="R84" s="5">
        <f t="shared" si="24"/>
        <v>0.73108646188850968</v>
      </c>
    </row>
    <row r="85" spans="1:18" ht="20.25" thickTop="1" thickBot="1">
      <c r="A85" s="9"/>
      <c r="B85" s="2" t="s">
        <v>16</v>
      </c>
      <c r="C85" s="3">
        <v>44136</v>
      </c>
      <c r="D85" s="4">
        <v>0.6381</v>
      </c>
      <c r="E85" s="4">
        <v>0.71940000000000004</v>
      </c>
      <c r="F85" s="4">
        <v>0.72040000000000004</v>
      </c>
      <c r="G85" s="4">
        <v>0.72040000000000004</v>
      </c>
      <c r="H85" s="4">
        <v>0.72040000000000004</v>
      </c>
      <c r="I85" s="4">
        <v>0.72040000000000004</v>
      </c>
      <c r="J85" s="2"/>
      <c r="K85" s="2">
        <v>18875</v>
      </c>
      <c r="L85" s="2">
        <v>12045</v>
      </c>
      <c r="M85" s="2">
        <v>13579</v>
      </c>
      <c r="N85" s="2">
        <v>13597</v>
      </c>
      <c r="O85" s="2">
        <v>13597</v>
      </c>
      <c r="P85" s="2">
        <v>13597</v>
      </c>
      <c r="Q85" s="2">
        <v>13597</v>
      </c>
      <c r="R85" s="5">
        <f t="shared" si="24"/>
        <v>0.73491082578207545</v>
      </c>
    </row>
    <row r="86" spans="1:18" ht="20.25" thickTop="1" thickBot="1">
      <c r="A86" s="9"/>
      <c r="B86" s="2" t="s">
        <v>16</v>
      </c>
      <c r="C86" s="3">
        <v>44166</v>
      </c>
      <c r="D86" s="4">
        <v>0.34360000000000002</v>
      </c>
      <c r="E86" s="4">
        <v>0.34820000000000001</v>
      </c>
      <c r="F86" s="4">
        <v>0.34820000000000001</v>
      </c>
      <c r="G86" s="4">
        <v>0.34820000000000001</v>
      </c>
      <c r="H86" s="4">
        <v>0.34820000000000001</v>
      </c>
      <c r="I86" s="4">
        <v>0.34820000000000001</v>
      </c>
      <c r="J86" s="2"/>
      <c r="K86" s="2">
        <v>13916</v>
      </c>
      <c r="L86" s="2">
        <v>4781</v>
      </c>
      <c r="M86" s="2">
        <v>4846</v>
      </c>
      <c r="N86" s="2">
        <v>4846</v>
      </c>
      <c r="O86" s="2">
        <v>4846</v>
      </c>
      <c r="P86" s="2">
        <v>4846</v>
      </c>
      <c r="Q86" s="2">
        <v>4846</v>
      </c>
      <c r="R86" s="5">
        <f t="shared" si="24"/>
        <v>0.61720172385978656</v>
      </c>
    </row>
    <row r="87" spans="1:18" ht="20.25" thickTop="1" thickBot="1">
      <c r="A87" s="9"/>
      <c r="B87" s="2" t="s">
        <v>17</v>
      </c>
      <c r="C87" s="3">
        <v>43831</v>
      </c>
      <c r="D87" s="4">
        <v>0.72160000000000002</v>
      </c>
      <c r="E87" s="4">
        <v>0.80669999999999997</v>
      </c>
      <c r="F87" s="4">
        <v>0.83250000000000002</v>
      </c>
      <c r="G87" s="4">
        <v>0.84279999999999999</v>
      </c>
      <c r="H87" s="4">
        <v>0.85050000000000003</v>
      </c>
      <c r="I87" s="4">
        <v>0.85819999999999996</v>
      </c>
      <c r="J87" s="2"/>
      <c r="K87" s="2">
        <v>388</v>
      </c>
      <c r="L87" s="2">
        <v>280</v>
      </c>
      <c r="M87" s="2">
        <v>313</v>
      </c>
      <c r="N87" s="2">
        <v>323</v>
      </c>
      <c r="O87" s="2">
        <v>327</v>
      </c>
      <c r="P87" s="2">
        <v>330</v>
      </c>
      <c r="Q87" s="2">
        <v>333</v>
      </c>
      <c r="R87" s="5">
        <f>SUM(M87:M87)/SUM(K87:K87)</f>
        <v>0.80670103092783507</v>
      </c>
    </row>
    <row r="88" spans="1:18" ht="20.25" thickTop="1" thickBot="1">
      <c r="A88" s="9"/>
      <c r="B88" s="2" t="s">
        <v>17</v>
      </c>
      <c r="C88" s="3">
        <v>43862</v>
      </c>
      <c r="D88" s="4">
        <v>0.68100000000000005</v>
      </c>
      <c r="E88" s="4">
        <v>0.74139999999999995</v>
      </c>
      <c r="F88" s="4">
        <v>0.7651</v>
      </c>
      <c r="G88" s="4">
        <v>0.7823</v>
      </c>
      <c r="H88" s="4">
        <v>0.81030000000000002</v>
      </c>
      <c r="I88" s="4">
        <v>0.81899999999999995</v>
      </c>
      <c r="J88" s="2"/>
      <c r="K88" s="2">
        <v>464</v>
      </c>
      <c r="L88" s="2">
        <v>316</v>
      </c>
      <c r="M88" s="2">
        <v>344</v>
      </c>
      <c r="N88" s="2">
        <v>355</v>
      </c>
      <c r="O88" s="2">
        <v>363</v>
      </c>
      <c r="P88" s="2">
        <v>376</v>
      </c>
      <c r="Q88" s="2">
        <v>380</v>
      </c>
      <c r="R88" s="5">
        <f>SUM(M87:M88)/SUM(K87:K88)</f>
        <v>0.77112676056338025</v>
      </c>
    </row>
    <row r="89" spans="1:18" ht="20.25" thickTop="1" thickBot="1">
      <c r="A89" s="9"/>
      <c r="B89" s="2" t="s">
        <v>17</v>
      </c>
      <c r="C89" s="3">
        <v>43891</v>
      </c>
      <c r="D89" s="4">
        <v>0.6895</v>
      </c>
      <c r="E89" s="4">
        <v>0.74509999999999998</v>
      </c>
      <c r="F89" s="4">
        <v>0.79249999999999998</v>
      </c>
      <c r="G89" s="4">
        <v>0.82679999999999998</v>
      </c>
      <c r="H89" s="4">
        <v>0.84309999999999996</v>
      </c>
      <c r="I89" s="4">
        <v>0.85460000000000003</v>
      </c>
      <c r="J89" s="2"/>
      <c r="K89" s="2">
        <v>612</v>
      </c>
      <c r="L89" s="2">
        <v>422</v>
      </c>
      <c r="M89" s="2">
        <v>456</v>
      </c>
      <c r="N89" s="2">
        <v>485</v>
      </c>
      <c r="O89" s="2">
        <v>506</v>
      </c>
      <c r="P89" s="2">
        <v>516</v>
      </c>
      <c r="Q89" s="2">
        <v>523</v>
      </c>
      <c r="R89" s="5">
        <f t="shared" ref="R89:R98" si="25">SUM(M87:M89)/SUM(K87:K89)</f>
        <v>0.76024590163934425</v>
      </c>
    </row>
    <row r="90" spans="1:18" ht="20.25" thickTop="1" thickBot="1">
      <c r="A90" s="9"/>
      <c r="B90" s="2" t="s">
        <v>17</v>
      </c>
      <c r="C90" s="3">
        <v>43922</v>
      </c>
      <c r="D90" s="4">
        <v>0.63019999999999998</v>
      </c>
      <c r="E90" s="4">
        <v>0.74219999999999997</v>
      </c>
      <c r="F90" s="4">
        <v>0.79949999999999999</v>
      </c>
      <c r="G90" s="4">
        <v>0.83330000000000004</v>
      </c>
      <c r="H90" s="4">
        <v>0.87239999999999995</v>
      </c>
      <c r="I90" s="4">
        <v>0.88280000000000003</v>
      </c>
      <c r="J90" s="2"/>
      <c r="K90" s="2">
        <v>384</v>
      </c>
      <c r="L90" s="2">
        <v>242</v>
      </c>
      <c r="M90" s="2">
        <v>285</v>
      </c>
      <c r="N90" s="2">
        <v>307</v>
      </c>
      <c r="O90" s="2">
        <v>320</v>
      </c>
      <c r="P90" s="2">
        <v>335</v>
      </c>
      <c r="Q90" s="2">
        <v>339</v>
      </c>
      <c r="R90" s="5">
        <f t="shared" si="25"/>
        <v>0.74315068493150682</v>
      </c>
    </row>
    <row r="91" spans="1:18" ht="20.25" thickTop="1" thickBot="1">
      <c r="A91" s="9"/>
      <c r="B91" s="2" t="s">
        <v>17</v>
      </c>
      <c r="C91" s="3">
        <v>43952</v>
      </c>
      <c r="D91" s="4">
        <v>0.47349999999999998</v>
      </c>
      <c r="E91" s="4">
        <v>0.57320000000000004</v>
      </c>
      <c r="F91" s="4">
        <v>0.62929999999999997</v>
      </c>
      <c r="G91" s="4">
        <v>0.66979999999999995</v>
      </c>
      <c r="H91" s="4">
        <v>0.70720000000000005</v>
      </c>
      <c r="I91" s="4">
        <v>0.76639999999999997</v>
      </c>
      <c r="J91" s="2"/>
      <c r="K91" s="2">
        <v>321</v>
      </c>
      <c r="L91" s="2">
        <v>152</v>
      </c>
      <c r="M91" s="2">
        <v>184</v>
      </c>
      <c r="N91" s="2">
        <v>202</v>
      </c>
      <c r="O91" s="2">
        <v>215</v>
      </c>
      <c r="P91" s="2">
        <v>227</v>
      </c>
      <c r="Q91" s="2">
        <v>246</v>
      </c>
      <c r="R91" s="5">
        <f t="shared" si="25"/>
        <v>0.7023538344722855</v>
      </c>
    </row>
    <row r="92" spans="1:18" ht="20.25" thickTop="1" thickBot="1">
      <c r="A92" s="9"/>
      <c r="B92" s="2" t="s">
        <v>17</v>
      </c>
      <c r="C92" s="3">
        <v>43983</v>
      </c>
      <c r="D92" s="4">
        <v>0.51060000000000005</v>
      </c>
      <c r="E92" s="4">
        <v>0.62680000000000002</v>
      </c>
      <c r="F92" s="4">
        <v>0.67249999999999999</v>
      </c>
      <c r="G92" s="4">
        <v>0.71479999999999999</v>
      </c>
      <c r="H92" s="4">
        <v>0.75349999999999995</v>
      </c>
      <c r="I92" s="4">
        <v>0.7641</v>
      </c>
      <c r="J92" s="2"/>
      <c r="K92" s="2">
        <v>284</v>
      </c>
      <c r="L92" s="2">
        <v>145</v>
      </c>
      <c r="M92" s="2">
        <v>178</v>
      </c>
      <c r="N92" s="2">
        <v>191</v>
      </c>
      <c r="O92" s="2">
        <v>203</v>
      </c>
      <c r="P92" s="2">
        <v>214</v>
      </c>
      <c r="Q92" s="2">
        <v>217</v>
      </c>
      <c r="R92" s="5">
        <f t="shared" si="25"/>
        <v>0.65419615773508599</v>
      </c>
    </row>
    <row r="93" spans="1:18" ht="20.25" thickTop="1" thickBot="1">
      <c r="A93" s="9"/>
      <c r="B93" s="2" t="s">
        <v>17</v>
      </c>
      <c r="C93" s="3">
        <v>44013</v>
      </c>
      <c r="D93" s="4">
        <v>0.45810000000000001</v>
      </c>
      <c r="E93" s="4">
        <v>0.62109999999999999</v>
      </c>
      <c r="F93" s="4">
        <v>0.69159999999999999</v>
      </c>
      <c r="G93" s="4">
        <v>0.7621</v>
      </c>
      <c r="H93" s="4">
        <v>0.78849999999999998</v>
      </c>
      <c r="I93" s="4">
        <v>0.81499999999999995</v>
      </c>
      <c r="J93" s="2"/>
      <c r="K93" s="2">
        <v>227</v>
      </c>
      <c r="L93" s="2">
        <v>104</v>
      </c>
      <c r="M93" s="2">
        <v>141</v>
      </c>
      <c r="N93" s="2">
        <v>157</v>
      </c>
      <c r="O93" s="2">
        <v>173</v>
      </c>
      <c r="P93" s="2">
        <v>179</v>
      </c>
      <c r="Q93" s="2">
        <v>185</v>
      </c>
      <c r="R93" s="5">
        <f t="shared" si="25"/>
        <v>0.60456730769230771</v>
      </c>
    </row>
    <row r="94" spans="1:18" ht="20.25" thickTop="1" thickBot="1">
      <c r="A94" s="9"/>
      <c r="B94" s="2" t="s">
        <v>17</v>
      </c>
      <c r="C94" s="3">
        <v>44044</v>
      </c>
      <c r="D94" s="4">
        <v>0.50670000000000004</v>
      </c>
      <c r="E94" s="4">
        <v>0.59560000000000002</v>
      </c>
      <c r="F94" s="4">
        <v>0.66669999999999996</v>
      </c>
      <c r="G94" s="4">
        <v>0.72440000000000004</v>
      </c>
      <c r="H94" s="4">
        <v>0.74670000000000003</v>
      </c>
      <c r="I94" s="4">
        <v>0.74670000000000003</v>
      </c>
      <c r="J94" s="2"/>
      <c r="K94" s="2">
        <v>225</v>
      </c>
      <c r="L94" s="2">
        <v>114</v>
      </c>
      <c r="M94" s="2">
        <v>134</v>
      </c>
      <c r="N94" s="2">
        <v>150</v>
      </c>
      <c r="O94" s="2">
        <v>163</v>
      </c>
      <c r="P94" s="2">
        <v>168</v>
      </c>
      <c r="Q94" s="2">
        <v>168</v>
      </c>
      <c r="R94" s="5">
        <f t="shared" si="25"/>
        <v>0.61548913043478259</v>
      </c>
    </row>
    <row r="95" spans="1:18" ht="20.25" thickTop="1" thickBot="1">
      <c r="A95" s="9"/>
      <c r="B95" s="2" t="s">
        <v>17</v>
      </c>
      <c r="C95" s="3">
        <v>44075</v>
      </c>
      <c r="D95" s="4">
        <v>0.54169999999999996</v>
      </c>
      <c r="E95" s="4">
        <v>0.67130000000000001</v>
      </c>
      <c r="F95" s="4">
        <v>0.72689999999999999</v>
      </c>
      <c r="G95" s="4">
        <v>0.75460000000000005</v>
      </c>
      <c r="H95" s="4">
        <v>0.75460000000000005</v>
      </c>
      <c r="I95" s="4">
        <v>0.75460000000000005</v>
      </c>
      <c r="J95" s="2"/>
      <c r="K95" s="2">
        <v>216</v>
      </c>
      <c r="L95" s="2">
        <v>117</v>
      </c>
      <c r="M95" s="2">
        <v>145</v>
      </c>
      <c r="N95" s="2">
        <v>157</v>
      </c>
      <c r="O95" s="2">
        <v>163</v>
      </c>
      <c r="P95" s="2">
        <v>163</v>
      </c>
      <c r="Q95" s="2">
        <v>163</v>
      </c>
      <c r="R95" s="5">
        <f t="shared" si="25"/>
        <v>0.62874251497005984</v>
      </c>
    </row>
    <row r="96" spans="1:18" ht="20.25" thickTop="1" thickBot="1">
      <c r="A96" s="9"/>
      <c r="B96" s="2" t="s">
        <v>17</v>
      </c>
      <c r="C96" s="3">
        <v>44105</v>
      </c>
      <c r="D96" s="4">
        <v>0.55700000000000005</v>
      </c>
      <c r="E96" s="4">
        <v>0.63090000000000002</v>
      </c>
      <c r="F96" s="4">
        <v>0.67110000000000003</v>
      </c>
      <c r="G96" s="4">
        <v>0.67110000000000003</v>
      </c>
      <c r="H96" s="4">
        <v>0.67110000000000003</v>
      </c>
      <c r="I96" s="4">
        <v>0.67110000000000003</v>
      </c>
      <c r="J96" s="2"/>
      <c r="K96" s="2">
        <v>149</v>
      </c>
      <c r="L96" s="2">
        <v>83</v>
      </c>
      <c r="M96" s="2">
        <v>94</v>
      </c>
      <c r="N96" s="2">
        <v>100</v>
      </c>
      <c r="O96" s="2">
        <v>100</v>
      </c>
      <c r="P96" s="2">
        <v>100</v>
      </c>
      <c r="Q96" s="2">
        <v>100</v>
      </c>
      <c r="R96" s="5">
        <f t="shared" si="25"/>
        <v>0.6322033898305085</v>
      </c>
    </row>
    <row r="97" spans="1:18" ht="20.25" thickTop="1" thickBot="1">
      <c r="A97" s="9"/>
      <c r="B97" s="2" t="s">
        <v>17</v>
      </c>
      <c r="C97" s="3">
        <v>44136</v>
      </c>
      <c r="D97" s="4">
        <v>0.66669999999999996</v>
      </c>
      <c r="E97" s="4">
        <v>0.75360000000000005</v>
      </c>
      <c r="F97" s="4">
        <v>0.75360000000000005</v>
      </c>
      <c r="G97" s="4">
        <v>0.75360000000000005</v>
      </c>
      <c r="H97" s="4">
        <v>0.75360000000000005</v>
      </c>
      <c r="I97" s="4">
        <v>0.75360000000000005</v>
      </c>
      <c r="J97" s="2"/>
      <c r="K97" s="2">
        <v>69</v>
      </c>
      <c r="L97" s="2">
        <v>46</v>
      </c>
      <c r="M97" s="2">
        <v>52</v>
      </c>
      <c r="N97" s="2">
        <v>52</v>
      </c>
      <c r="O97" s="2">
        <v>52</v>
      </c>
      <c r="P97" s="2">
        <v>52</v>
      </c>
      <c r="Q97" s="2">
        <v>52</v>
      </c>
      <c r="R97" s="5">
        <f t="shared" si="25"/>
        <v>0.67050691244239635</v>
      </c>
    </row>
    <row r="98" spans="1:18" ht="20.25" thickTop="1" thickBot="1">
      <c r="A98" s="9"/>
      <c r="B98" s="2" t="s">
        <v>17</v>
      </c>
      <c r="C98" s="3">
        <v>44166</v>
      </c>
      <c r="D98" s="4">
        <v>0.34339999999999998</v>
      </c>
      <c r="E98" s="4">
        <v>0.34339999999999998</v>
      </c>
      <c r="F98" s="4">
        <v>0.34339999999999998</v>
      </c>
      <c r="G98" s="4">
        <v>0.34339999999999998</v>
      </c>
      <c r="H98" s="4">
        <v>0.34339999999999998</v>
      </c>
      <c r="I98" s="4">
        <v>0.34339999999999998</v>
      </c>
      <c r="J98" s="2"/>
      <c r="K98" s="2">
        <v>99</v>
      </c>
      <c r="L98" s="2">
        <v>34</v>
      </c>
      <c r="M98" s="2">
        <v>34</v>
      </c>
      <c r="N98" s="2">
        <v>34</v>
      </c>
      <c r="O98" s="2">
        <v>34</v>
      </c>
      <c r="P98" s="2">
        <v>34</v>
      </c>
      <c r="Q98" s="2">
        <v>34</v>
      </c>
      <c r="R98" s="5">
        <f t="shared" si="25"/>
        <v>0.56782334384858046</v>
      </c>
    </row>
    <row r="99" spans="1:18" ht="20.25" thickTop="1" thickBot="1">
      <c r="A99" s="9"/>
      <c r="B99" s="2" t="s">
        <v>18</v>
      </c>
      <c r="C99" s="3">
        <v>43831</v>
      </c>
      <c r="D99" s="4">
        <v>0.7177</v>
      </c>
      <c r="E99" s="4">
        <v>0.7903</v>
      </c>
      <c r="F99" s="4">
        <v>0.8387</v>
      </c>
      <c r="G99" s="4">
        <v>0.8468</v>
      </c>
      <c r="H99" s="4">
        <v>0.8629</v>
      </c>
      <c r="I99" s="4">
        <v>0.871</v>
      </c>
      <c r="J99" s="2"/>
      <c r="K99" s="2">
        <v>124</v>
      </c>
      <c r="L99" s="2">
        <v>89</v>
      </c>
      <c r="M99" s="2">
        <v>98</v>
      </c>
      <c r="N99" s="2">
        <v>104</v>
      </c>
      <c r="O99" s="2">
        <v>105</v>
      </c>
      <c r="P99" s="2">
        <v>107</v>
      </c>
      <c r="Q99" s="2">
        <v>108</v>
      </c>
      <c r="R99" s="5">
        <f>SUM(M99:M99)/SUM(K99:K99)</f>
        <v>0.79032258064516125</v>
      </c>
    </row>
    <row r="100" spans="1:18" ht="20.25" thickTop="1" thickBot="1">
      <c r="A100" s="9"/>
      <c r="B100" s="2" t="s">
        <v>18</v>
      </c>
      <c r="C100" s="3">
        <v>43862</v>
      </c>
      <c r="D100" s="4">
        <v>0.68910000000000005</v>
      </c>
      <c r="E100" s="4">
        <v>0.76470000000000005</v>
      </c>
      <c r="F100" s="4">
        <v>0.78990000000000005</v>
      </c>
      <c r="G100" s="4">
        <v>0.80669999999999997</v>
      </c>
      <c r="H100" s="4">
        <v>0.84870000000000001</v>
      </c>
      <c r="I100" s="4">
        <v>0.85709999999999997</v>
      </c>
      <c r="J100" s="2"/>
      <c r="K100" s="2">
        <v>119</v>
      </c>
      <c r="L100" s="2">
        <v>82</v>
      </c>
      <c r="M100" s="2">
        <v>91</v>
      </c>
      <c r="N100" s="2">
        <v>94</v>
      </c>
      <c r="O100" s="2">
        <v>96</v>
      </c>
      <c r="P100" s="2">
        <v>101</v>
      </c>
      <c r="Q100" s="2">
        <v>102</v>
      </c>
      <c r="R100" s="5">
        <f>SUM(M99:M100)/SUM(K99:K100)</f>
        <v>0.77777777777777779</v>
      </c>
    </row>
    <row r="101" spans="1:18" ht="20.25" thickTop="1" thickBot="1">
      <c r="A101" s="9"/>
      <c r="B101" s="2" t="s">
        <v>18</v>
      </c>
      <c r="C101" s="3">
        <v>43891</v>
      </c>
      <c r="D101" s="4">
        <v>0.66490000000000005</v>
      </c>
      <c r="E101" s="4">
        <v>0.71730000000000005</v>
      </c>
      <c r="F101" s="4">
        <v>0.75919999999999999</v>
      </c>
      <c r="G101" s="4">
        <v>0.79059999999999997</v>
      </c>
      <c r="H101" s="4">
        <v>0.81679999999999997</v>
      </c>
      <c r="I101" s="4">
        <v>0.82720000000000005</v>
      </c>
      <c r="J101" s="2"/>
      <c r="K101" s="2">
        <v>191</v>
      </c>
      <c r="L101" s="2">
        <v>127</v>
      </c>
      <c r="M101" s="2">
        <v>137</v>
      </c>
      <c r="N101" s="2">
        <v>145</v>
      </c>
      <c r="O101" s="2">
        <v>151</v>
      </c>
      <c r="P101" s="2">
        <v>156</v>
      </c>
      <c r="Q101" s="2">
        <v>158</v>
      </c>
      <c r="R101" s="5">
        <f t="shared" ref="R101:R110" si="26">SUM(M99:M101)/SUM(K99:K101)</f>
        <v>0.75115207373271886</v>
      </c>
    </row>
    <row r="102" spans="1:18" ht="20.25" thickTop="1" thickBot="1">
      <c r="A102" s="9"/>
      <c r="B102" s="2" t="s">
        <v>18</v>
      </c>
      <c r="C102" s="3">
        <v>43922</v>
      </c>
      <c r="D102" s="4">
        <v>0.68130000000000002</v>
      </c>
      <c r="E102" s="4">
        <v>0.75</v>
      </c>
      <c r="F102" s="4">
        <v>0.8125</v>
      </c>
      <c r="G102" s="4">
        <v>0.82499999999999996</v>
      </c>
      <c r="H102" s="4">
        <v>0.83130000000000004</v>
      </c>
      <c r="I102" s="4">
        <v>0.85629999999999995</v>
      </c>
      <c r="J102" s="2"/>
      <c r="K102" s="2">
        <v>160</v>
      </c>
      <c r="L102" s="2">
        <v>109</v>
      </c>
      <c r="M102" s="2">
        <v>120</v>
      </c>
      <c r="N102" s="2">
        <v>130</v>
      </c>
      <c r="O102" s="2">
        <v>132</v>
      </c>
      <c r="P102" s="2">
        <v>133</v>
      </c>
      <c r="Q102" s="2">
        <v>137</v>
      </c>
      <c r="R102" s="5">
        <f t="shared" si="26"/>
        <v>0.74042553191489358</v>
      </c>
    </row>
    <row r="103" spans="1:18" ht="20.25" thickTop="1" thickBot="1">
      <c r="A103" s="9"/>
      <c r="B103" s="2" t="s">
        <v>18</v>
      </c>
      <c r="C103" s="3">
        <v>43952</v>
      </c>
      <c r="D103" s="4">
        <v>0.57289999999999996</v>
      </c>
      <c r="E103" s="4">
        <v>0.67710000000000004</v>
      </c>
      <c r="F103" s="4">
        <v>0.71879999999999999</v>
      </c>
      <c r="G103" s="4">
        <v>0.76039999999999996</v>
      </c>
      <c r="H103" s="4">
        <v>0.79169999999999996</v>
      </c>
      <c r="I103" s="4">
        <v>0.83330000000000004</v>
      </c>
      <c r="J103" s="2"/>
      <c r="K103" s="2">
        <v>96</v>
      </c>
      <c r="L103" s="2">
        <v>55</v>
      </c>
      <c r="M103" s="2">
        <v>65</v>
      </c>
      <c r="N103" s="2">
        <v>69</v>
      </c>
      <c r="O103" s="2">
        <v>73</v>
      </c>
      <c r="P103" s="2">
        <v>76</v>
      </c>
      <c r="Q103" s="2">
        <v>80</v>
      </c>
      <c r="R103" s="5">
        <f t="shared" si="26"/>
        <v>0.7203579418344519</v>
      </c>
    </row>
    <row r="104" spans="1:18" ht="20.25" thickTop="1" thickBot="1">
      <c r="B104" s="2" t="s">
        <v>18</v>
      </c>
      <c r="C104" s="3">
        <v>43983</v>
      </c>
      <c r="D104" s="4">
        <v>0.61970000000000003</v>
      </c>
      <c r="E104" s="4">
        <v>0.73240000000000005</v>
      </c>
      <c r="F104" s="4">
        <v>0.76060000000000005</v>
      </c>
      <c r="G104" s="4">
        <v>0.80279999999999996</v>
      </c>
      <c r="H104" s="4">
        <v>0.81689999999999996</v>
      </c>
      <c r="I104" s="4">
        <v>0.83099999999999996</v>
      </c>
      <c r="J104" s="2"/>
      <c r="K104" s="2">
        <v>71</v>
      </c>
      <c r="L104" s="2">
        <v>44</v>
      </c>
      <c r="M104" s="2">
        <v>52</v>
      </c>
      <c r="N104" s="2">
        <v>54</v>
      </c>
      <c r="O104" s="2">
        <v>57</v>
      </c>
      <c r="P104" s="2">
        <v>58</v>
      </c>
      <c r="Q104" s="2">
        <v>59</v>
      </c>
      <c r="R104" s="5">
        <f t="shared" si="26"/>
        <v>0.72477064220183485</v>
      </c>
    </row>
    <row r="105" spans="1:18" ht="20.25" thickTop="1" thickBot="1">
      <c r="B105" s="2" t="s">
        <v>18</v>
      </c>
      <c r="C105" s="3">
        <v>44013</v>
      </c>
      <c r="D105" s="4">
        <v>0.57499999999999996</v>
      </c>
      <c r="E105" s="4">
        <v>0.72499999999999998</v>
      </c>
      <c r="F105" s="4">
        <v>0.77500000000000002</v>
      </c>
      <c r="G105" s="4">
        <v>0.8</v>
      </c>
      <c r="H105" s="4">
        <v>0.82499999999999996</v>
      </c>
      <c r="I105" s="4">
        <v>0.82499999999999996</v>
      </c>
      <c r="J105" s="2"/>
      <c r="K105" s="2">
        <v>40</v>
      </c>
      <c r="L105" s="2">
        <v>23</v>
      </c>
      <c r="M105" s="2">
        <v>29</v>
      </c>
      <c r="N105" s="2">
        <v>31</v>
      </c>
      <c r="O105" s="2">
        <v>32</v>
      </c>
      <c r="P105" s="2">
        <v>33</v>
      </c>
      <c r="Q105" s="2">
        <v>33</v>
      </c>
      <c r="R105" s="5">
        <f t="shared" si="26"/>
        <v>0.70531400966183577</v>
      </c>
    </row>
    <row r="106" spans="1:18" ht="20.25" thickTop="1" thickBot="1">
      <c r="B106" s="2" t="s">
        <v>18</v>
      </c>
      <c r="C106" s="3">
        <v>44044</v>
      </c>
      <c r="D106" s="4">
        <v>0.60419999999999996</v>
      </c>
      <c r="E106" s="4">
        <v>0.6875</v>
      </c>
      <c r="F106" s="4">
        <v>0.77080000000000004</v>
      </c>
      <c r="G106" s="4">
        <v>0.79169999999999996</v>
      </c>
      <c r="H106" s="4">
        <v>0.8125</v>
      </c>
      <c r="I106" s="4">
        <v>0.8125</v>
      </c>
      <c r="J106" s="2"/>
      <c r="K106" s="2">
        <v>48</v>
      </c>
      <c r="L106" s="2">
        <v>29</v>
      </c>
      <c r="M106" s="2">
        <v>33</v>
      </c>
      <c r="N106" s="2">
        <v>37</v>
      </c>
      <c r="O106" s="2">
        <v>38</v>
      </c>
      <c r="P106" s="2">
        <v>39</v>
      </c>
      <c r="Q106" s="2">
        <v>39</v>
      </c>
      <c r="R106" s="5">
        <f t="shared" si="26"/>
        <v>0.71698113207547165</v>
      </c>
    </row>
    <row r="107" spans="1:18" ht="20.25" thickTop="1" thickBot="1">
      <c r="B107" s="2" t="s">
        <v>18</v>
      </c>
      <c r="C107" s="3">
        <v>44075</v>
      </c>
      <c r="D107" s="4">
        <v>0.58699999999999997</v>
      </c>
      <c r="E107" s="4">
        <v>0.6522</v>
      </c>
      <c r="F107" s="4">
        <v>0.69569999999999999</v>
      </c>
      <c r="G107" s="4">
        <v>0.76090000000000002</v>
      </c>
      <c r="H107" s="4">
        <v>0.76090000000000002</v>
      </c>
      <c r="I107" s="4">
        <v>0.76090000000000002</v>
      </c>
      <c r="J107" s="2"/>
      <c r="K107" s="2">
        <v>46</v>
      </c>
      <c r="L107" s="2">
        <v>27</v>
      </c>
      <c r="M107" s="2">
        <v>30</v>
      </c>
      <c r="N107" s="2">
        <v>32</v>
      </c>
      <c r="O107" s="2">
        <v>35</v>
      </c>
      <c r="P107" s="2">
        <v>35</v>
      </c>
      <c r="Q107" s="2">
        <v>35</v>
      </c>
      <c r="R107" s="5">
        <f t="shared" si="26"/>
        <v>0.68656716417910446</v>
      </c>
    </row>
    <row r="108" spans="1:18" ht="20.25" thickTop="1" thickBot="1">
      <c r="B108" s="2" t="s">
        <v>18</v>
      </c>
      <c r="C108" s="3">
        <v>44105</v>
      </c>
      <c r="D108" s="4">
        <v>0.58330000000000004</v>
      </c>
      <c r="E108" s="4">
        <v>0.63890000000000002</v>
      </c>
      <c r="F108" s="4">
        <v>0.72219999999999995</v>
      </c>
      <c r="G108" s="4">
        <v>0.72219999999999995</v>
      </c>
      <c r="H108" s="4">
        <v>0.72219999999999995</v>
      </c>
      <c r="I108" s="4">
        <v>0.72219999999999995</v>
      </c>
      <c r="J108" s="2"/>
      <c r="K108" s="2">
        <v>36</v>
      </c>
      <c r="L108" s="2">
        <v>21</v>
      </c>
      <c r="M108" s="2">
        <v>23</v>
      </c>
      <c r="N108" s="2">
        <v>26</v>
      </c>
      <c r="O108" s="2">
        <v>26</v>
      </c>
      <c r="P108" s="2">
        <v>26</v>
      </c>
      <c r="Q108" s="2">
        <v>26</v>
      </c>
      <c r="R108" s="5">
        <f t="shared" si="26"/>
        <v>0.66153846153846152</v>
      </c>
    </row>
    <row r="109" spans="1:18" ht="20.25" thickTop="1" thickBot="1">
      <c r="B109" s="2" t="s">
        <v>18</v>
      </c>
      <c r="C109" s="3">
        <v>44136</v>
      </c>
      <c r="D109" s="4">
        <v>0.57140000000000002</v>
      </c>
      <c r="E109" s="4">
        <v>0.64290000000000003</v>
      </c>
      <c r="F109" s="4">
        <v>0.64290000000000003</v>
      </c>
      <c r="G109" s="4">
        <v>0.64290000000000003</v>
      </c>
      <c r="H109" s="4">
        <v>0.64290000000000003</v>
      </c>
      <c r="I109" s="4">
        <v>0.64290000000000003</v>
      </c>
      <c r="J109" s="2"/>
      <c r="K109" s="2">
        <v>14</v>
      </c>
      <c r="L109" s="2">
        <v>8</v>
      </c>
      <c r="M109" s="2">
        <v>9</v>
      </c>
      <c r="N109" s="2">
        <v>9</v>
      </c>
      <c r="O109" s="2">
        <v>9</v>
      </c>
      <c r="P109" s="2">
        <v>9</v>
      </c>
      <c r="Q109" s="2">
        <v>9</v>
      </c>
      <c r="R109" s="5">
        <f t="shared" si="26"/>
        <v>0.64583333333333337</v>
      </c>
    </row>
    <row r="110" spans="1:18" ht="20.25" thickTop="1" thickBot="1">
      <c r="B110" s="2" t="s">
        <v>18</v>
      </c>
      <c r="C110" s="3">
        <v>44166</v>
      </c>
      <c r="D110" s="4">
        <v>0.32350000000000001</v>
      </c>
      <c r="E110" s="4">
        <v>0.32350000000000001</v>
      </c>
      <c r="F110" s="4">
        <v>0.32350000000000001</v>
      </c>
      <c r="G110" s="4">
        <v>0.32350000000000001</v>
      </c>
      <c r="H110" s="4">
        <v>0.32350000000000001</v>
      </c>
      <c r="I110" s="4">
        <v>0.32350000000000001</v>
      </c>
      <c r="J110" s="2"/>
      <c r="K110" s="2">
        <v>34</v>
      </c>
      <c r="L110" s="2">
        <v>11</v>
      </c>
      <c r="M110" s="2">
        <v>11</v>
      </c>
      <c r="N110" s="2">
        <v>11</v>
      </c>
      <c r="O110" s="2">
        <v>11</v>
      </c>
      <c r="P110" s="2">
        <v>11</v>
      </c>
      <c r="Q110" s="2">
        <v>11</v>
      </c>
      <c r="R110" s="5">
        <f t="shared" si="26"/>
        <v>0.51190476190476186</v>
      </c>
    </row>
    <row r="111" spans="1:18" ht="20.25" thickTop="1" thickBot="1">
      <c r="B111" s="2" t="s">
        <v>37</v>
      </c>
      <c r="C111" s="3">
        <v>43831</v>
      </c>
      <c r="D111" s="4">
        <f>L111/$K111</f>
        <v>0.60569715142428782</v>
      </c>
      <c r="E111" s="4">
        <f t="shared" ref="E111:I122" si="27">M111/$K111</f>
        <v>0.6926536731634183</v>
      </c>
      <c r="F111" s="4">
        <f t="shared" si="27"/>
        <v>0.72083958020989503</v>
      </c>
      <c r="G111" s="4">
        <f t="shared" si="27"/>
        <v>0.73223388305847081</v>
      </c>
      <c r="H111" s="4">
        <f t="shared" si="27"/>
        <v>0.74782608695652175</v>
      </c>
      <c r="I111" s="4">
        <f t="shared" si="27"/>
        <v>0.76041979010494753</v>
      </c>
      <c r="J111" s="2"/>
      <c r="K111" s="2">
        <f>K75+K87+K99</f>
        <v>3335</v>
      </c>
      <c r="L111" s="2">
        <f t="shared" ref="L111:Q111" si="28">L75+L87+L99</f>
        <v>2020</v>
      </c>
      <c r="M111" s="2">
        <f t="shared" si="28"/>
        <v>2310</v>
      </c>
      <c r="N111" s="2">
        <f t="shared" si="28"/>
        <v>2404</v>
      </c>
      <c r="O111" s="2">
        <f t="shared" si="28"/>
        <v>2442</v>
      </c>
      <c r="P111" s="2">
        <f t="shared" si="28"/>
        <v>2494</v>
      </c>
      <c r="Q111" s="2">
        <f t="shared" si="28"/>
        <v>2536</v>
      </c>
      <c r="R111" s="5">
        <f>SUM(M111:M111)/SUM(K111:K111)</f>
        <v>0.6926536731634183</v>
      </c>
    </row>
    <row r="112" spans="1:18" ht="20.25" thickTop="1" thickBot="1">
      <c r="B112" s="2" t="s">
        <v>37</v>
      </c>
      <c r="C112" s="3">
        <v>43862</v>
      </c>
      <c r="D112" s="4">
        <f t="shared" ref="D112:D122" si="29">L112/$K112</f>
        <v>0.605601233299075</v>
      </c>
      <c r="E112" s="4">
        <f t="shared" si="27"/>
        <v>0.68319630010277488</v>
      </c>
      <c r="F112" s="4">
        <f t="shared" si="27"/>
        <v>0.70734840698869472</v>
      </c>
      <c r="G112" s="4">
        <f t="shared" si="27"/>
        <v>0.73227132579650567</v>
      </c>
      <c r="H112" s="4">
        <f t="shared" si="27"/>
        <v>0.76002055498458376</v>
      </c>
      <c r="I112" s="4">
        <f t="shared" si="27"/>
        <v>0.77440904419321688</v>
      </c>
      <c r="J112" s="2"/>
      <c r="K112" s="2">
        <f t="shared" ref="K112:Q122" si="30">K76+K88+K100</f>
        <v>3892</v>
      </c>
      <c r="L112" s="2">
        <f t="shared" si="30"/>
        <v>2357</v>
      </c>
      <c r="M112" s="2">
        <f t="shared" si="30"/>
        <v>2659</v>
      </c>
      <c r="N112" s="2">
        <f t="shared" si="30"/>
        <v>2753</v>
      </c>
      <c r="O112" s="2">
        <f t="shared" si="30"/>
        <v>2850</v>
      </c>
      <c r="P112" s="2">
        <f t="shared" si="30"/>
        <v>2958</v>
      </c>
      <c r="Q112" s="2">
        <f t="shared" si="30"/>
        <v>3014</v>
      </c>
      <c r="R112" s="5">
        <f>SUM(M111:M112)/SUM(K111:K112)</f>
        <v>0.68756053687560537</v>
      </c>
    </row>
    <row r="113" spans="2:18" ht="20.25" thickTop="1" thickBot="1">
      <c r="B113" s="2" t="s">
        <v>37</v>
      </c>
      <c r="C113" s="3">
        <v>43891</v>
      </c>
      <c r="D113" s="4">
        <f t="shared" si="29"/>
        <v>0.64021352313167257</v>
      </c>
      <c r="E113" s="4">
        <f t="shared" si="27"/>
        <v>0.69537366548042701</v>
      </c>
      <c r="F113" s="4">
        <f t="shared" si="27"/>
        <v>0.73629893238434163</v>
      </c>
      <c r="G113" s="4">
        <f t="shared" si="27"/>
        <v>0.76192170818505334</v>
      </c>
      <c r="H113" s="4">
        <f t="shared" si="27"/>
        <v>0.78861209964412815</v>
      </c>
      <c r="I113" s="4">
        <f t="shared" si="27"/>
        <v>0.8044483985765124</v>
      </c>
      <c r="J113" s="2"/>
      <c r="K113" s="2">
        <f t="shared" si="30"/>
        <v>5620</v>
      </c>
      <c r="L113" s="2">
        <f t="shared" si="30"/>
        <v>3598</v>
      </c>
      <c r="M113" s="2">
        <f t="shared" si="30"/>
        <v>3908</v>
      </c>
      <c r="N113" s="2">
        <f t="shared" si="30"/>
        <v>4138</v>
      </c>
      <c r="O113" s="2">
        <f t="shared" si="30"/>
        <v>4282</v>
      </c>
      <c r="P113" s="2">
        <f t="shared" si="30"/>
        <v>4432</v>
      </c>
      <c r="Q113" s="2">
        <f t="shared" si="30"/>
        <v>4521</v>
      </c>
      <c r="R113" s="5">
        <f t="shared" ref="R113:R122" si="31">SUM(M111:M113)/SUM(K111:K113)</f>
        <v>0.69097843854596408</v>
      </c>
    </row>
    <row r="114" spans="2:18" ht="20.25" thickTop="1" thickBot="1">
      <c r="B114" s="2" t="s">
        <v>37</v>
      </c>
      <c r="C114" s="3">
        <v>43922</v>
      </c>
      <c r="D114" s="4">
        <f t="shared" si="29"/>
        <v>0.51504035216434341</v>
      </c>
      <c r="E114" s="4">
        <f t="shared" si="27"/>
        <v>0.61445341159207634</v>
      </c>
      <c r="F114" s="4">
        <f t="shared" si="27"/>
        <v>0.67461482024944974</v>
      </c>
      <c r="G114" s="4">
        <f t="shared" si="27"/>
        <v>0.70983125458547325</v>
      </c>
      <c r="H114" s="4">
        <f t="shared" si="27"/>
        <v>0.73440939104915626</v>
      </c>
      <c r="I114" s="4">
        <f t="shared" si="27"/>
        <v>0.75605282465150403</v>
      </c>
      <c r="J114" s="2"/>
      <c r="K114" s="2">
        <f t="shared" si="30"/>
        <v>2726</v>
      </c>
      <c r="L114" s="2">
        <f t="shared" si="30"/>
        <v>1404</v>
      </c>
      <c r="M114" s="2">
        <f t="shared" si="30"/>
        <v>1675</v>
      </c>
      <c r="N114" s="2">
        <f t="shared" si="30"/>
        <v>1839</v>
      </c>
      <c r="O114" s="2">
        <f t="shared" si="30"/>
        <v>1935</v>
      </c>
      <c r="P114" s="2">
        <f t="shared" si="30"/>
        <v>2002</v>
      </c>
      <c r="Q114" s="2">
        <f t="shared" si="30"/>
        <v>2061</v>
      </c>
      <c r="R114" s="5">
        <f t="shared" si="31"/>
        <v>0.67347605817944112</v>
      </c>
    </row>
    <row r="115" spans="2:18" ht="20.25" thickTop="1" thickBot="1">
      <c r="B115" s="2" t="s">
        <v>37</v>
      </c>
      <c r="C115" s="3">
        <v>43952</v>
      </c>
      <c r="D115" s="4">
        <f t="shared" si="29"/>
        <v>0.46845124282982792</v>
      </c>
      <c r="E115" s="4">
        <f t="shared" si="27"/>
        <v>0.57122370936902489</v>
      </c>
      <c r="F115" s="4">
        <f t="shared" si="27"/>
        <v>0.62906309751434031</v>
      </c>
      <c r="G115" s="4">
        <f t="shared" si="27"/>
        <v>0.67017208413001916</v>
      </c>
      <c r="H115" s="4">
        <f t="shared" si="27"/>
        <v>0.69789674952198855</v>
      </c>
      <c r="I115" s="4">
        <f t="shared" si="27"/>
        <v>0.73852772466539196</v>
      </c>
      <c r="J115" s="2"/>
      <c r="K115" s="2">
        <f t="shared" si="30"/>
        <v>2092</v>
      </c>
      <c r="L115" s="2">
        <f t="shared" si="30"/>
        <v>980</v>
      </c>
      <c r="M115" s="2">
        <f t="shared" si="30"/>
        <v>1195</v>
      </c>
      <c r="N115" s="2">
        <f t="shared" si="30"/>
        <v>1316</v>
      </c>
      <c r="O115" s="2">
        <f t="shared" si="30"/>
        <v>1402</v>
      </c>
      <c r="P115" s="2">
        <f t="shared" si="30"/>
        <v>1460</v>
      </c>
      <c r="Q115" s="2">
        <f t="shared" si="30"/>
        <v>1545</v>
      </c>
      <c r="R115" s="5">
        <f t="shared" si="31"/>
        <v>0.64935811458133741</v>
      </c>
    </row>
    <row r="116" spans="2:18" ht="20.25" thickTop="1" thickBot="1">
      <c r="B116" s="2" t="s">
        <v>37</v>
      </c>
      <c r="C116" s="3">
        <v>43983</v>
      </c>
      <c r="D116" s="4">
        <f t="shared" si="29"/>
        <v>0.44788029925187034</v>
      </c>
      <c r="E116" s="4">
        <f t="shared" si="27"/>
        <v>0.54912718204488775</v>
      </c>
      <c r="F116" s="4">
        <f t="shared" si="27"/>
        <v>0.60997506234413967</v>
      </c>
      <c r="G116" s="4">
        <f t="shared" si="27"/>
        <v>0.65336658354114718</v>
      </c>
      <c r="H116" s="4">
        <f t="shared" si="27"/>
        <v>0.68778054862842897</v>
      </c>
      <c r="I116" s="4">
        <f t="shared" si="27"/>
        <v>0.70174563591022443</v>
      </c>
      <c r="J116" s="2"/>
      <c r="K116" s="2">
        <f t="shared" si="30"/>
        <v>2005</v>
      </c>
      <c r="L116" s="2">
        <f t="shared" si="30"/>
        <v>898</v>
      </c>
      <c r="M116" s="2">
        <f t="shared" si="30"/>
        <v>1101</v>
      </c>
      <c r="N116" s="2">
        <f t="shared" si="30"/>
        <v>1223</v>
      </c>
      <c r="O116" s="2">
        <f t="shared" si="30"/>
        <v>1310</v>
      </c>
      <c r="P116" s="2">
        <f t="shared" si="30"/>
        <v>1379</v>
      </c>
      <c r="Q116" s="2">
        <f t="shared" si="30"/>
        <v>1407</v>
      </c>
      <c r="R116" s="5">
        <f t="shared" si="31"/>
        <v>0.58200205188333576</v>
      </c>
    </row>
    <row r="117" spans="2:18" ht="20.25" thickTop="1" thickBot="1">
      <c r="B117" s="2" t="s">
        <v>37</v>
      </c>
      <c r="C117" s="3">
        <v>44013</v>
      </c>
      <c r="D117" s="4">
        <f t="shared" si="29"/>
        <v>0.44516829533116176</v>
      </c>
      <c r="E117" s="4">
        <f t="shared" si="27"/>
        <v>0.55157437567861023</v>
      </c>
      <c r="F117" s="4">
        <f t="shared" si="27"/>
        <v>0.60206297502714445</v>
      </c>
      <c r="G117" s="4">
        <f t="shared" si="27"/>
        <v>0.65526601520086858</v>
      </c>
      <c r="H117" s="4">
        <f t="shared" si="27"/>
        <v>0.68023887079261669</v>
      </c>
      <c r="I117" s="4">
        <f t="shared" si="27"/>
        <v>0.69381107491856675</v>
      </c>
      <c r="J117" s="2"/>
      <c r="K117" s="2">
        <f t="shared" si="30"/>
        <v>1842</v>
      </c>
      <c r="L117" s="2">
        <f t="shared" si="30"/>
        <v>820</v>
      </c>
      <c r="M117" s="2">
        <f t="shared" si="30"/>
        <v>1016</v>
      </c>
      <c r="N117" s="2">
        <f t="shared" si="30"/>
        <v>1109</v>
      </c>
      <c r="O117" s="2">
        <f t="shared" si="30"/>
        <v>1207</v>
      </c>
      <c r="P117" s="2">
        <f t="shared" si="30"/>
        <v>1253</v>
      </c>
      <c r="Q117" s="2">
        <f t="shared" si="30"/>
        <v>1278</v>
      </c>
      <c r="R117" s="5">
        <f t="shared" si="31"/>
        <v>0.55766964135376329</v>
      </c>
    </row>
    <row r="118" spans="2:18" ht="20.25" thickTop="1" thickBot="1">
      <c r="B118" s="2" t="s">
        <v>37</v>
      </c>
      <c r="C118" s="3">
        <v>44044</v>
      </c>
      <c r="D118" s="4">
        <f t="shared" si="29"/>
        <v>0.44422009086320041</v>
      </c>
      <c r="E118" s="4">
        <f t="shared" si="27"/>
        <v>0.5431600201918223</v>
      </c>
      <c r="F118" s="4">
        <f t="shared" si="27"/>
        <v>0.6173649671882887</v>
      </c>
      <c r="G118" s="4">
        <f t="shared" si="27"/>
        <v>0.65118626956082781</v>
      </c>
      <c r="H118" s="4">
        <f t="shared" si="27"/>
        <v>0.67036850075719334</v>
      </c>
      <c r="I118" s="4">
        <f t="shared" si="27"/>
        <v>0.67137809187279152</v>
      </c>
      <c r="J118" s="2"/>
      <c r="K118" s="2">
        <f t="shared" si="30"/>
        <v>1981</v>
      </c>
      <c r="L118" s="2">
        <f t="shared" si="30"/>
        <v>880</v>
      </c>
      <c r="M118" s="2">
        <f t="shared" si="30"/>
        <v>1076</v>
      </c>
      <c r="N118" s="2">
        <f t="shared" si="30"/>
        <v>1223</v>
      </c>
      <c r="O118" s="2">
        <f t="shared" si="30"/>
        <v>1290</v>
      </c>
      <c r="P118" s="2">
        <f t="shared" si="30"/>
        <v>1328</v>
      </c>
      <c r="Q118" s="2">
        <f t="shared" si="30"/>
        <v>1330</v>
      </c>
      <c r="R118" s="5">
        <f t="shared" si="31"/>
        <v>0.5478723404255319</v>
      </c>
    </row>
    <row r="119" spans="2:18" ht="20.25" thickTop="1" thickBot="1">
      <c r="B119" s="2" t="s">
        <v>37</v>
      </c>
      <c r="C119" s="3">
        <v>44075</v>
      </c>
      <c r="D119" s="4">
        <f t="shared" si="29"/>
        <v>0.46085232903865214</v>
      </c>
      <c r="E119" s="4">
        <f t="shared" si="27"/>
        <v>0.59068384539147667</v>
      </c>
      <c r="F119" s="4">
        <f t="shared" si="27"/>
        <v>0.64420218037661048</v>
      </c>
      <c r="G119" s="4">
        <f t="shared" si="27"/>
        <v>0.666005946481665</v>
      </c>
      <c r="H119" s="4">
        <f t="shared" si="27"/>
        <v>0.66650148662041631</v>
      </c>
      <c r="I119" s="4">
        <f t="shared" si="27"/>
        <v>0.66650148662041631</v>
      </c>
      <c r="J119" s="2"/>
      <c r="K119" s="2">
        <f t="shared" si="30"/>
        <v>2018</v>
      </c>
      <c r="L119" s="2">
        <f t="shared" si="30"/>
        <v>930</v>
      </c>
      <c r="M119" s="2">
        <f t="shared" si="30"/>
        <v>1192</v>
      </c>
      <c r="N119" s="2">
        <f t="shared" si="30"/>
        <v>1300</v>
      </c>
      <c r="O119" s="2">
        <f t="shared" si="30"/>
        <v>1344</v>
      </c>
      <c r="P119" s="2">
        <f t="shared" si="30"/>
        <v>1345</v>
      </c>
      <c r="Q119" s="2">
        <f t="shared" si="30"/>
        <v>1345</v>
      </c>
      <c r="R119" s="5">
        <f t="shared" si="31"/>
        <v>0.5622324944358843</v>
      </c>
    </row>
    <row r="120" spans="2:18" ht="20.25" thickTop="1" thickBot="1">
      <c r="B120" s="2" t="s">
        <v>37</v>
      </c>
      <c r="C120" s="3">
        <v>44105</v>
      </c>
      <c r="D120" s="4">
        <f t="shared" si="29"/>
        <v>0.73592953175706999</v>
      </c>
      <c r="E120" s="4">
        <f t="shared" si="27"/>
        <v>0.78562818729717199</v>
      </c>
      <c r="F120" s="4">
        <f t="shared" si="27"/>
        <v>0.80407974038015761</v>
      </c>
      <c r="G120" s="4">
        <f t="shared" si="27"/>
        <v>0.80426518312471029</v>
      </c>
      <c r="H120" s="4">
        <f t="shared" si="27"/>
        <v>0.80426518312471029</v>
      </c>
      <c r="I120" s="4">
        <f t="shared" si="27"/>
        <v>0.80426518312471029</v>
      </c>
      <c r="J120" s="2"/>
      <c r="K120" s="2">
        <f t="shared" si="30"/>
        <v>10785</v>
      </c>
      <c r="L120" s="2">
        <f t="shared" si="30"/>
        <v>7937</v>
      </c>
      <c r="M120" s="2">
        <f t="shared" si="30"/>
        <v>8473</v>
      </c>
      <c r="N120" s="2">
        <f t="shared" si="30"/>
        <v>8672</v>
      </c>
      <c r="O120" s="2">
        <f t="shared" si="30"/>
        <v>8674</v>
      </c>
      <c r="P120" s="2">
        <f t="shared" si="30"/>
        <v>8674</v>
      </c>
      <c r="Q120" s="2">
        <f t="shared" si="30"/>
        <v>8674</v>
      </c>
      <c r="R120" s="5">
        <f t="shared" si="31"/>
        <v>0.72652867965367962</v>
      </c>
    </row>
    <row r="121" spans="2:18" ht="20.25" thickTop="1" thickBot="1">
      <c r="B121" s="2" t="s">
        <v>37</v>
      </c>
      <c r="C121" s="3">
        <v>44136</v>
      </c>
      <c r="D121" s="4">
        <f t="shared" si="29"/>
        <v>0.63820023209199284</v>
      </c>
      <c r="E121" s="4">
        <f t="shared" si="27"/>
        <v>0.71948517776136722</v>
      </c>
      <c r="F121" s="4">
        <f t="shared" si="27"/>
        <v>0.7204346450047473</v>
      </c>
      <c r="G121" s="4">
        <f t="shared" si="27"/>
        <v>0.7204346450047473</v>
      </c>
      <c r="H121" s="4">
        <f t="shared" si="27"/>
        <v>0.7204346450047473</v>
      </c>
      <c r="I121" s="4">
        <f t="shared" si="27"/>
        <v>0.7204346450047473</v>
      </c>
      <c r="J121" s="2"/>
      <c r="K121" s="2">
        <f t="shared" si="30"/>
        <v>18958</v>
      </c>
      <c r="L121" s="2">
        <f t="shared" si="30"/>
        <v>12099</v>
      </c>
      <c r="M121" s="2">
        <f t="shared" si="30"/>
        <v>13640</v>
      </c>
      <c r="N121" s="2">
        <f t="shared" si="30"/>
        <v>13658</v>
      </c>
      <c r="O121" s="2">
        <f t="shared" si="30"/>
        <v>13658</v>
      </c>
      <c r="P121" s="2">
        <f t="shared" si="30"/>
        <v>13658</v>
      </c>
      <c r="Q121" s="2">
        <f t="shared" si="30"/>
        <v>13658</v>
      </c>
      <c r="R121" s="5">
        <f t="shared" si="31"/>
        <v>0.73376153143792699</v>
      </c>
    </row>
    <row r="122" spans="2:18" ht="20.25" thickTop="1" thickBot="1">
      <c r="B122" s="2" t="s">
        <v>37</v>
      </c>
      <c r="C122" s="3">
        <v>44166</v>
      </c>
      <c r="D122" s="4">
        <f t="shared" si="29"/>
        <v>0.343511993736209</v>
      </c>
      <c r="E122" s="4">
        <f t="shared" si="27"/>
        <v>0.34813865755569789</v>
      </c>
      <c r="F122" s="4">
        <f t="shared" si="27"/>
        <v>0.34813865755569789</v>
      </c>
      <c r="G122" s="4">
        <f t="shared" si="27"/>
        <v>0.34813865755569789</v>
      </c>
      <c r="H122" s="4">
        <f t="shared" si="27"/>
        <v>0.34813865755569789</v>
      </c>
      <c r="I122" s="4">
        <f t="shared" si="27"/>
        <v>0.34813865755569789</v>
      </c>
      <c r="J122" s="2"/>
      <c r="K122" s="2">
        <f t="shared" si="30"/>
        <v>14049</v>
      </c>
      <c r="L122" s="2">
        <f t="shared" si="30"/>
        <v>4826</v>
      </c>
      <c r="M122" s="2">
        <f t="shared" si="30"/>
        <v>4891</v>
      </c>
      <c r="N122" s="2">
        <f t="shared" si="30"/>
        <v>4891</v>
      </c>
      <c r="O122" s="2">
        <f t="shared" si="30"/>
        <v>4891</v>
      </c>
      <c r="P122" s="2">
        <f t="shared" si="30"/>
        <v>4891</v>
      </c>
      <c r="Q122" s="2">
        <f t="shared" si="30"/>
        <v>4891</v>
      </c>
      <c r="R122" s="5">
        <f t="shared" si="31"/>
        <v>0.61664230909755202</v>
      </c>
    </row>
    <row r="123" spans="2:18" ht="19.5" thickTop="1"/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F8CC-090F-4CCD-9439-A1D1A79F2C5E}">
  <dimension ref="B1:AE243"/>
  <sheetViews>
    <sheetView topLeftCell="P1" workbookViewId="0">
      <selection activeCell="B1" sqref="B1"/>
    </sheetView>
  </sheetViews>
  <sheetFormatPr defaultRowHeight="18.75"/>
  <cols>
    <col min="2" max="2" width="15.625" customWidth="1"/>
    <col min="3" max="3" width="13.625" bestFit="1" customWidth="1"/>
    <col min="4" max="9" width="9.625" bestFit="1" customWidth="1"/>
    <col min="11" max="17" width="9.125" bestFit="1" customWidth="1"/>
    <col min="21" max="21" width="10.875" bestFit="1" customWidth="1"/>
    <col min="23" max="23" width="12.5" customWidth="1"/>
    <col min="25" max="25" width="11.375" customWidth="1"/>
  </cols>
  <sheetData>
    <row r="1" spans="2:31" ht="51" thickTop="1" thickBot="1"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</v>
      </c>
      <c r="T1" s="1" t="s">
        <v>0</v>
      </c>
      <c r="U1" s="1" t="s">
        <v>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</row>
    <row r="2" spans="2:31" ht="20.25" thickTop="1" thickBot="1">
      <c r="B2" s="2" t="s">
        <v>44</v>
      </c>
      <c r="C2" s="3">
        <v>43831</v>
      </c>
      <c r="D2" s="4">
        <v>0.21310000000000001</v>
      </c>
      <c r="E2" s="4">
        <v>0.35659999999999997</v>
      </c>
      <c r="F2" s="4">
        <v>0.40439999999999998</v>
      </c>
      <c r="G2" s="4">
        <v>0.41039999999999999</v>
      </c>
      <c r="H2" s="4">
        <v>0.45019999999999999</v>
      </c>
      <c r="I2" s="4">
        <v>0.49</v>
      </c>
      <c r="J2" s="2"/>
      <c r="K2" s="2">
        <v>502</v>
      </c>
      <c r="L2" s="2">
        <v>107</v>
      </c>
      <c r="M2" s="2">
        <v>179</v>
      </c>
      <c r="N2" s="2">
        <v>203</v>
      </c>
      <c r="O2" s="2">
        <v>206</v>
      </c>
      <c r="P2" s="2">
        <v>226</v>
      </c>
      <c r="Q2" s="2">
        <v>246</v>
      </c>
      <c r="R2" s="5">
        <f>SUM(M2:M2)/SUM(K2:K2)</f>
        <v>0.35657370517928288</v>
      </c>
      <c r="T2" s="2" t="s">
        <v>22</v>
      </c>
      <c r="U2" s="3">
        <v>43831</v>
      </c>
      <c r="V2" s="5">
        <f>R2</f>
        <v>0.35657370517928288</v>
      </c>
      <c r="W2" s="5">
        <f>R14</f>
        <v>0.2967479674796748</v>
      </c>
      <c r="X2" s="5">
        <f>R26</f>
        <v>0.33732534930139718</v>
      </c>
      <c r="Y2" s="5">
        <f>R38</f>
        <v>0.64185110663983902</v>
      </c>
      <c r="Z2" s="5">
        <f>R50</f>
        <v>0.69591836734693879</v>
      </c>
      <c r="AA2" s="5">
        <f>R62</f>
        <v>7.5848303393213579E-2</v>
      </c>
      <c r="AB2" s="5">
        <f>R74</f>
        <v>0.31726907630522089</v>
      </c>
      <c r="AC2" s="5">
        <f>R86</f>
        <v>0.67901234567901236</v>
      </c>
      <c r="AD2" s="5">
        <f>R98</f>
        <v>0.27991886409736311</v>
      </c>
      <c r="AE2" s="5">
        <f>R110</f>
        <v>0.20040080160320642</v>
      </c>
    </row>
    <row r="3" spans="2:31" ht="20.25" thickTop="1" thickBot="1">
      <c r="B3" s="2" t="s">
        <v>44</v>
      </c>
      <c r="C3" s="3">
        <v>43862</v>
      </c>
      <c r="D3" s="4">
        <v>0.20080000000000001</v>
      </c>
      <c r="E3" s="4">
        <v>0.28070000000000001</v>
      </c>
      <c r="F3" s="4">
        <v>0.30740000000000001</v>
      </c>
      <c r="G3" s="4">
        <v>0.38519999999999999</v>
      </c>
      <c r="H3" s="4">
        <v>0.43440000000000001</v>
      </c>
      <c r="I3" s="4">
        <v>0.49390000000000001</v>
      </c>
      <c r="J3" s="2"/>
      <c r="K3" s="2">
        <v>488</v>
      </c>
      <c r="L3" s="2">
        <v>98</v>
      </c>
      <c r="M3" s="2">
        <v>137</v>
      </c>
      <c r="N3" s="2">
        <v>150</v>
      </c>
      <c r="O3" s="2">
        <v>188</v>
      </c>
      <c r="P3" s="2">
        <v>212</v>
      </c>
      <c r="Q3" s="2">
        <v>241</v>
      </c>
      <c r="R3" s="5">
        <f>SUM(M2:M3)/SUM(K2:K3)</f>
        <v>0.31919191919191919</v>
      </c>
      <c r="T3" s="2" t="s">
        <v>22</v>
      </c>
      <c r="U3" s="3">
        <v>43862</v>
      </c>
      <c r="V3" s="5">
        <f t="shared" ref="V3:V13" si="0">R3</f>
        <v>0.31919191919191919</v>
      </c>
      <c r="W3" s="5">
        <f t="shared" ref="W3:W13" si="1">R51</f>
        <v>0.70983935742971882</v>
      </c>
      <c r="X3" s="5">
        <f t="shared" ref="X3:X13" si="2">R27</f>
        <v>0.32831325301204817</v>
      </c>
      <c r="Y3" s="5">
        <f t="shared" ref="Y3:Y13" si="3">R39</f>
        <v>0.64500000000000002</v>
      </c>
      <c r="Z3" s="5">
        <f t="shared" ref="Z3:Z13" si="4">R51</f>
        <v>0.70983935742971882</v>
      </c>
      <c r="AA3" s="5">
        <f t="shared" ref="AA3:AA13" si="5">R63</f>
        <v>0.10631895687061184</v>
      </c>
      <c r="AB3" s="5">
        <f t="shared" ref="AB3:AB13" si="6">R75</f>
        <v>0.32698094282848544</v>
      </c>
      <c r="AC3" s="5">
        <f t="shared" ref="AC3:AC13" si="7">R87</f>
        <v>0.7036290322580645</v>
      </c>
      <c r="AD3" s="5">
        <f t="shared" ref="AD3:AD13" si="8">R99</f>
        <v>0.26573426573426573</v>
      </c>
      <c r="AE3" s="5">
        <f t="shared" ref="AE3:AE13" si="9">R111</f>
        <v>0.19119119119119118</v>
      </c>
    </row>
    <row r="4" spans="2:31" ht="20.25" thickTop="1" thickBot="1">
      <c r="B4" s="2" t="s">
        <v>44</v>
      </c>
      <c r="C4" s="3">
        <v>43891</v>
      </c>
      <c r="D4" s="4">
        <v>0.25290000000000001</v>
      </c>
      <c r="E4" s="4">
        <v>0.26850000000000002</v>
      </c>
      <c r="F4" s="4">
        <v>0.36380000000000001</v>
      </c>
      <c r="G4" s="4">
        <v>0.47670000000000001</v>
      </c>
      <c r="H4" s="4">
        <v>0.53890000000000005</v>
      </c>
      <c r="I4" s="4">
        <v>0.57779999999999998</v>
      </c>
      <c r="J4" s="2"/>
      <c r="K4" s="2">
        <v>514</v>
      </c>
      <c r="L4" s="2">
        <v>130</v>
      </c>
      <c r="M4" s="2">
        <v>138</v>
      </c>
      <c r="N4" s="2">
        <v>187</v>
      </c>
      <c r="O4" s="2">
        <v>245</v>
      </c>
      <c r="P4" s="2">
        <v>277</v>
      </c>
      <c r="Q4" s="2">
        <v>297</v>
      </c>
      <c r="R4" s="5">
        <f t="shared" ref="R4:R13" si="10">SUM(M2:M4)/SUM(K2:K4)</f>
        <v>0.30186170212765956</v>
      </c>
      <c r="T4" s="2" t="s">
        <v>22</v>
      </c>
      <c r="U4" s="3">
        <v>43891</v>
      </c>
      <c r="V4" s="5">
        <f t="shared" si="0"/>
        <v>0.30186170212765956</v>
      </c>
      <c r="W4" s="5">
        <f t="shared" si="1"/>
        <v>0.73649099399599738</v>
      </c>
      <c r="X4" s="5">
        <f t="shared" si="2"/>
        <v>0.33777481678880744</v>
      </c>
      <c r="Y4" s="5">
        <f t="shared" si="3"/>
        <v>0.6293333333333333</v>
      </c>
      <c r="Z4" s="5">
        <f t="shared" si="4"/>
        <v>0.73649099399599738</v>
      </c>
      <c r="AA4" s="5">
        <f t="shared" si="5"/>
        <v>0.10663983903420524</v>
      </c>
      <c r="AB4" s="5">
        <f t="shared" si="6"/>
        <v>0.34156104069379584</v>
      </c>
      <c r="AC4" s="5">
        <f t="shared" si="7"/>
        <v>0.70474281897127589</v>
      </c>
      <c r="AD4" s="5">
        <f t="shared" si="8"/>
        <v>0.22990033222591363</v>
      </c>
      <c r="AE4" s="5">
        <f t="shared" si="9"/>
        <v>0.22473404255319149</v>
      </c>
    </row>
    <row r="5" spans="2:31" ht="20.25" thickTop="1" thickBot="1">
      <c r="B5" s="2" t="s">
        <v>44</v>
      </c>
      <c r="C5" s="3">
        <v>43922</v>
      </c>
      <c r="D5" s="4">
        <v>0.31</v>
      </c>
      <c r="E5" s="4">
        <v>0.50600000000000001</v>
      </c>
      <c r="F5" s="4">
        <v>0.63600000000000001</v>
      </c>
      <c r="G5" s="4">
        <v>0.7</v>
      </c>
      <c r="H5" s="4">
        <v>0.73399999999999999</v>
      </c>
      <c r="I5" s="4">
        <v>0.76600000000000001</v>
      </c>
      <c r="J5" s="2"/>
      <c r="K5" s="2">
        <v>500</v>
      </c>
      <c r="L5" s="2">
        <v>155</v>
      </c>
      <c r="M5" s="2">
        <v>253</v>
      </c>
      <c r="N5" s="2">
        <v>318</v>
      </c>
      <c r="O5" s="2">
        <v>350</v>
      </c>
      <c r="P5" s="2">
        <v>367</v>
      </c>
      <c r="Q5" s="2">
        <v>383</v>
      </c>
      <c r="R5" s="5">
        <f t="shared" si="10"/>
        <v>0.35153129161118507</v>
      </c>
      <c r="T5" s="2" t="s">
        <v>22</v>
      </c>
      <c r="U5" s="3">
        <v>43922</v>
      </c>
      <c r="V5" s="5">
        <f t="shared" si="0"/>
        <v>0.35153129161118507</v>
      </c>
      <c r="W5" s="5">
        <f t="shared" si="1"/>
        <v>0.75795755968169765</v>
      </c>
      <c r="X5" s="5">
        <f t="shared" si="2"/>
        <v>0.36975349766822119</v>
      </c>
      <c r="Y5" s="5">
        <f t="shared" si="3"/>
        <v>0.62450066577896135</v>
      </c>
      <c r="Z5" s="5">
        <f t="shared" si="4"/>
        <v>0.75795755968169765</v>
      </c>
      <c r="AA5" s="5">
        <f t="shared" si="5"/>
        <v>0.12424445936870383</v>
      </c>
      <c r="AB5" s="5">
        <f t="shared" si="6"/>
        <v>0.36533333333333334</v>
      </c>
      <c r="AC5" s="5">
        <f t="shared" si="7"/>
        <v>0.7199471598414795</v>
      </c>
      <c r="AD5" s="5">
        <f t="shared" si="8"/>
        <v>0.20519962859795729</v>
      </c>
      <c r="AE5" s="5">
        <f t="shared" si="9"/>
        <v>0.30345285524568394</v>
      </c>
    </row>
    <row r="6" spans="2:31" ht="20.25" thickTop="1" thickBot="1">
      <c r="B6" s="2" t="s">
        <v>44</v>
      </c>
      <c r="C6" s="3">
        <v>43952</v>
      </c>
      <c r="D6" s="4">
        <v>0.37469999999999998</v>
      </c>
      <c r="E6" s="4">
        <v>0.5071</v>
      </c>
      <c r="F6" s="4">
        <v>0.62729999999999997</v>
      </c>
      <c r="G6" s="4">
        <v>0.67210000000000003</v>
      </c>
      <c r="H6" s="4">
        <v>0.71079999999999999</v>
      </c>
      <c r="I6" s="4">
        <v>0.74129999999999996</v>
      </c>
      <c r="J6" s="2"/>
      <c r="K6" s="2">
        <v>491</v>
      </c>
      <c r="L6" s="2">
        <v>184</v>
      </c>
      <c r="M6" s="2">
        <v>249</v>
      </c>
      <c r="N6" s="2">
        <v>308</v>
      </c>
      <c r="O6" s="2">
        <v>330</v>
      </c>
      <c r="P6" s="2">
        <v>349</v>
      </c>
      <c r="Q6" s="2">
        <v>364</v>
      </c>
      <c r="R6" s="5">
        <f t="shared" si="10"/>
        <v>0.42524916943521596</v>
      </c>
      <c r="T6" s="2" t="s">
        <v>22</v>
      </c>
      <c r="U6" s="3">
        <v>43952</v>
      </c>
      <c r="V6" s="5">
        <f t="shared" si="0"/>
        <v>0.42524916943521596</v>
      </c>
      <c r="W6" s="5">
        <f t="shared" si="1"/>
        <v>0.78390957446808507</v>
      </c>
      <c r="X6" s="5">
        <f t="shared" si="2"/>
        <v>0.41961307538358905</v>
      </c>
      <c r="Y6" s="5">
        <f t="shared" si="3"/>
        <v>0.6246666666666667</v>
      </c>
      <c r="Z6" s="5">
        <f t="shared" si="4"/>
        <v>0.78390957446808507</v>
      </c>
      <c r="AA6" s="5">
        <f t="shared" si="5"/>
        <v>0.13270777479892762</v>
      </c>
      <c r="AB6" s="5">
        <f t="shared" si="6"/>
        <v>0.39693128752501666</v>
      </c>
      <c r="AC6" s="5">
        <f t="shared" si="7"/>
        <v>0.73209549071618041</v>
      </c>
      <c r="AD6" s="5">
        <f t="shared" si="8"/>
        <v>0.1657142857142857</v>
      </c>
      <c r="AE6" s="5">
        <f t="shared" si="9"/>
        <v>0.4029352901934623</v>
      </c>
    </row>
    <row r="7" spans="2:31" ht="20.25" thickTop="1" thickBot="1">
      <c r="B7" s="2" t="s">
        <v>44</v>
      </c>
      <c r="C7" s="3">
        <v>43983</v>
      </c>
      <c r="D7" s="4">
        <v>0.30980000000000002</v>
      </c>
      <c r="E7" s="4">
        <v>0.44900000000000001</v>
      </c>
      <c r="F7" s="4">
        <v>0.52159999999999995</v>
      </c>
      <c r="G7" s="4">
        <v>0.5706</v>
      </c>
      <c r="H7" s="4">
        <v>0.62749999999999995</v>
      </c>
      <c r="I7" s="4">
        <v>0.64900000000000002</v>
      </c>
      <c r="J7" s="2"/>
      <c r="K7" s="2">
        <v>510</v>
      </c>
      <c r="L7" s="2">
        <v>158</v>
      </c>
      <c r="M7" s="2">
        <v>229</v>
      </c>
      <c r="N7" s="2">
        <v>266</v>
      </c>
      <c r="O7" s="2">
        <v>291</v>
      </c>
      <c r="P7" s="2">
        <v>320</v>
      </c>
      <c r="Q7" s="2">
        <v>331</v>
      </c>
      <c r="R7" s="5">
        <f t="shared" si="10"/>
        <v>0.4870086608927382</v>
      </c>
      <c r="T7" s="2" t="s">
        <v>22</v>
      </c>
      <c r="U7" s="3">
        <v>43983</v>
      </c>
      <c r="V7" s="5">
        <f t="shared" si="0"/>
        <v>0.4870086608927382</v>
      </c>
      <c r="W7" s="5">
        <f t="shared" si="1"/>
        <v>0.79238985313751664</v>
      </c>
      <c r="X7" s="5">
        <f t="shared" si="2"/>
        <v>0.4425901201602136</v>
      </c>
      <c r="Y7" s="5">
        <f t="shared" si="3"/>
        <v>0.64533333333333331</v>
      </c>
      <c r="Z7" s="5">
        <f t="shared" si="4"/>
        <v>0.79238985313751664</v>
      </c>
      <c r="AA7" s="5">
        <f t="shared" si="5"/>
        <v>0.14485049833887043</v>
      </c>
      <c r="AB7" s="5">
        <f t="shared" si="6"/>
        <v>0.41605351170568561</v>
      </c>
      <c r="AC7" s="5">
        <f t="shared" si="7"/>
        <v>0.72884743504330451</v>
      </c>
      <c r="AD7" s="5">
        <f t="shared" si="8"/>
        <v>0.12780656303972365</v>
      </c>
      <c r="AE7" s="5">
        <f t="shared" si="9"/>
        <v>0.45006657789613846</v>
      </c>
    </row>
    <row r="8" spans="2:31" ht="20.25" thickTop="1" thickBot="1">
      <c r="B8" s="2" t="s">
        <v>44</v>
      </c>
      <c r="C8" s="3">
        <v>44013</v>
      </c>
      <c r="D8" s="4">
        <v>0.32929999999999998</v>
      </c>
      <c r="E8" s="4">
        <v>0.46750000000000003</v>
      </c>
      <c r="F8" s="4">
        <v>0.55489999999999995</v>
      </c>
      <c r="G8" s="4">
        <v>0.624</v>
      </c>
      <c r="H8" s="4">
        <v>0.66669999999999996</v>
      </c>
      <c r="I8" s="4">
        <v>0.69310000000000005</v>
      </c>
      <c r="J8" s="2"/>
      <c r="K8" s="2">
        <v>492</v>
      </c>
      <c r="L8" s="2">
        <v>162</v>
      </c>
      <c r="M8" s="2">
        <v>230</v>
      </c>
      <c r="N8" s="2">
        <v>273</v>
      </c>
      <c r="O8" s="2">
        <v>307</v>
      </c>
      <c r="P8" s="2">
        <v>328</v>
      </c>
      <c r="Q8" s="2">
        <v>341</v>
      </c>
      <c r="R8" s="5">
        <f t="shared" si="10"/>
        <v>0.47421299397186872</v>
      </c>
      <c r="T8" s="2" t="s">
        <v>22</v>
      </c>
      <c r="U8" s="3">
        <v>44013</v>
      </c>
      <c r="V8" s="5">
        <f t="shared" si="0"/>
        <v>0.47421299397186872</v>
      </c>
      <c r="W8" s="5">
        <f t="shared" si="1"/>
        <v>0.80640854472630175</v>
      </c>
      <c r="X8" s="5">
        <f t="shared" si="2"/>
        <v>0.4408817635270541</v>
      </c>
      <c r="Y8" s="5">
        <f t="shared" si="3"/>
        <v>0.66044029352901934</v>
      </c>
      <c r="Z8" s="5">
        <f t="shared" si="4"/>
        <v>0.80640854472630175</v>
      </c>
      <c r="AA8" s="5">
        <f t="shared" si="5"/>
        <v>0.14976805831676607</v>
      </c>
      <c r="AB8" s="5">
        <f t="shared" si="6"/>
        <v>0.42256341789052071</v>
      </c>
      <c r="AC8" s="5">
        <f t="shared" si="7"/>
        <v>0.72709030100334449</v>
      </c>
      <c r="AD8" s="5">
        <f t="shared" si="8"/>
        <v>0.10630407911001236</v>
      </c>
      <c r="AE8" s="5">
        <f t="shared" si="9"/>
        <v>0.45223780895123583</v>
      </c>
    </row>
    <row r="9" spans="2:31" ht="20.25" thickTop="1" thickBot="1">
      <c r="B9" s="2" t="s">
        <v>44</v>
      </c>
      <c r="C9" s="3">
        <v>44044</v>
      </c>
      <c r="D9" s="4">
        <v>0.30509999999999998</v>
      </c>
      <c r="E9" s="4">
        <v>0.44490000000000002</v>
      </c>
      <c r="F9" s="4">
        <v>0.54920000000000002</v>
      </c>
      <c r="G9" s="4">
        <v>0.58460000000000001</v>
      </c>
      <c r="H9" s="4">
        <v>0.60429999999999995</v>
      </c>
      <c r="I9" s="4">
        <v>0.60429999999999995</v>
      </c>
      <c r="J9" s="2"/>
      <c r="K9" s="2">
        <v>508</v>
      </c>
      <c r="L9" s="2">
        <v>155</v>
      </c>
      <c r="M9" s="2">
        <v>226</v>
      </c>
      <c r="N9" s="2">
        <v>279</v>
      </c>
      <c r="O9" s="2">
        <v>297</v>
      </c>
      <c r="P9" s="2">
        <v>307</v>
      </c>
      <c r="Q9" s="2">
        <v>307</v>
      </c>
      <c r="R9" s="5">
        <f t="shared" si="10"/>
        <v>0.45364238410596025</v>
      </c>
      <c r="T9" s="2" t="s">
        <v>22</v>
      </c>
      <c r="U9" s="3">
        <v>44044</v>
      </c>
      <c r="V9" s="5">
        <f t="shared" si="0"/>
        <v>0.45364238410596025</v>
      </c>
      <c r="W9" s="5">
        <f t="shared" si="1"/>
        <v>0.81111855324849291</v>
      </c>
      <c r="X9" s="5">
        <f t="shared" si="2"/>
        <v>0.43331121433311215</v>
      </c>
      <c r="Y9" s="5">
        <f t="shared" si="3"/>
        <v>0.65533333333333332</v>
      </c>
      <c r="Z9" s="5">
        <f t="shared" si="4"/>
        <v>0.81111855324849291</v>
      </c>
      <c r="AA9" s="5">
        <f t="shared" si="5"/>
        <v>0.14181091877496671</v>
      </c>
      <c r="AB9" s="5">
        <f t="shared" si="6"/>
        <v>0.41489361702127658</v>
      </c>
      <c r="AC9" s="5">
        <f t="shared" si="7"/>
        <v>0.70580386924616412</v>
      </c>
      <c r="AD9" s="5">
        <f t="shared" si="8"/>
        <v>8.5192697768762676E-2</v>
      </c>
      <c r="AE9" s="5">
        <f t="shared" si="9"/>
        <v>0.42667551426675515</v>
      </c>
    </row>
    <row r="10" spans="2:31" ht="20.25" thickTop="1" thickBot="1">
      <c r="B10" s="2" t="s">
        <v>44</v>
      </c>
      <c r="C10" s="3">
        <v>44075</v>
      </c>
      <c r="D10" s="4">
        <v>0.36420000000000002</v>
      </c>
      <c r="E10" s="4">
        <v>0.52110000000000001</v>
      </c>
      <c r="F10" s="4">
        <v>0.59360000000000002</v>
      </c>
      <c r="G10" s="4">
        <v>0.63580000000000003</v>
      </c>
      <c r="H10" s="4">
        <v>0.63980000000000004</v>
      </c>
      <c r="I10" s="4">
        <v>0.63980000000000004</v>
      </c>
      <c r="J10" s="2"/>
      <c r="K10" s="2">
        <v>497</v>
      </c>
      <c r="L10" s="2">
        <v>181</v>
      </c>
      <c r="M10" s="2">
        <v>259</v>
      </c>
      <c r="N10" s="2">
        <v>295</v>
      </c>
      <c r="O10" s="2">
        <v>316</v>
      </c>
      <c r="P10" s="2">
        <v>318</v>
      </c>
      <c r="Q10" s="2">
        <v>318</v>
      </c>
      <c r="R10" s="5">
        <f t="shared" si="10"/>
        <v>0.47762191048764197</v>
      </c>
      <c r="T10" s="2" t="s">
        <v>22</v>
      </c>
      <c r="U10" s="3">
        <v>44075</v>
      </c>
      <c r="V10" s="5">
        <f t="shared" si="0"/>
        <v>0.47762191048764197</v>
      </c>
      <c r="W10" s="5">
        <f t="shared" si="1"/>
        <v>0.81054036024016007</v>
      </c>
      <c r="X10" s="5">
        <f t="shared" si="2"/>
        <v>0.43484042553191488</v>
      </c>
      <c r="Y10" s="5">
        <f t="shared" si="3"/>
        <v>0.65237776289350302</v>
      </c>
      <c r="Z10" s="5">
        <f t="shared" si="4"/>
        <v>0.81054036024016007</v>
      </c>
      <c r="AA10" s="5">
        <f t="shared" si="5"/>
        <v>0.14457028647568287</v>
      </c>
      <c r="AB10" s="5">
        <f t="shared" si="6"/>
        <v>0.42524916943521596</v>
      </c>
      <c r="AC10" s="5">
        <f t="shared" si="7"/>
        <v>0.69559412550066757</v>
      </c>
      <c r="AD10" s="5">
        <f t="shared" si="8"/>
        <v>7.9957356076759065E-2</v>
      </c>
      <c r="AE10" s="5">
        <f t="shared" si="9"/>
        <v>0.41310160427807485</v>
      </c>
    </row>
    <row r="11" spans="2:31" ht="20.25" thickTop="1" thickBot="1">
      <c r="B11" s="2" t="s">
        <v>44</v>
      </c>
      <c r="C11" s="3">
        <v>44105</v>
      </c>
      <c r="D11" s="4">
        <v>0.52859999999999996</v>
      </c>
      <c r="E11" s="4">
        <v>0.62239999999999995</v>
      </c>
      <c r="F11" s="4">
        <v>0.65310000000000001</v>
      </c>
      <c r="G11" s="4">
        <v>0.65510000000000002</v>
      </c>
      <c r="H11" s="4">
        <v>0.65510000000000002</v>
      </c>
      <c r="I11" s="4">
        <v>0.65510000000000002</v>
      </c>
      <c r="J11" s="2"/>
      <c r="K11" s="2">
        <v>490</v>
      </c>
      <c r="L11" s="2">
        <v>259</v>
      </c>
      <c r="M11" s="2">
        <v>305</v>
      </c>
      <c r="N11" s="2">
        <v>320</v>
      </c>
      <c r="O11" s="2">
        <v>321</v>
      </c>
      <c r="P11" s="2">
        <v>321</v>
      </c>
      <c r="Q11" s="2">
        <v>321</v>
      </c>
      <c r="R11" s="5">
        <f t="shared" si="10"/>
        <v>0.52842809364548493</v>
      </c>
      <c r="T11" s="2" t="s">
        <v>22</v>
      </c>
      <c r="U11" s="3">
        <v>44105</v>
      </c>
      <c r="V11" s="5">
        <f t="shared" si="0"/>
        <v>0.52842809364548493</v>
      </c>
      <c r="W11" s="5">
        <f t="shared" si="1"/>
        <v>0.83377659574468088</v>
      </c>
      <c r="X11" s="5">
        <f t="shared" si="2"/>
        <v>0.45163442294863243</v>
      </c>
      <c r="Y11" s="5">
        <f t="shared" si="3"/>
        <v>0.64247669773635152</v>
      </c>
      <c r="Z11" s="5">
        <f t="shared" si="4"/>
        <v>0.83377659574468088</v>
      </c>
      <c r="AA11" s="5">
        <f t="shared" si="5"/>
        <v>0.12959251837007349</v>
      </c>
      <c r="AB11" s="5">
        <f t="shared" si="6"/>
        <v>0.44178310046573521</v>
      </c>
      <c r="AC11" s="5">
        <f t="shared" si="7"/>
        <v>0.68130405854956755</v>
      </c>
      <c r="AD11" s="5">
        <f t="shared" si="8"/>
        <v>0.19271758436944939</v>
      </c>
      <c r="AE11" s="5">
        <f t="shared" si="9"/>
        <v>0.38707528314457029</v>
      </c>
    </row>
    <row r="12" spans="2:31" ht="20.25" thickTop="1" thickBot="1">
      <c r="B12" s="2" t="s">
        <v>44</v>
      </c>
      <c r="C12" s="3">
        <v>44136</v>
      </c>
      <c r="D12" s="4">
        <v>0.56530000000000002</v>
      </c>
      <c r="E12" s="4">
        <v>0.6452</v>
      </c>
      <c r="F12" s="4">
        <v>0.6472</v>
      </c>
      <c r="G12" s="4">
        <v>0.6472</v>
      </c>
      <c r="H12" s="4">
        <v>0.6472</v>
      </c>
      <c r="I12" s="4">
        <v>0.6472</v>
      </c>
      <c r="J12" s="2"/>
      <c r="K12" s="2">
        <v>513</v>
      </c>
      <c r="L12" s="2">
        <v>290</v>
      </c>
      <c r="M12" s="2">
        <v>331</v>
      </c>
      <c r="N12" s="2">
        <v>332</v>
      </c>
      <c r="O12" s="2">
        <v>332</v>
      </c>
      <c r="P12" s="2">
        <v>332</v>
      </c>
      <c r="Q12" s="2">
        <v>332</v>
      </c>
      <c r="R12" s="5">
        <f t="shared" si="10"/>
        <v>0.59666666666666668</v>
      </c>
      <c r="T12" s="2" t="s">
        <v>22</v>
      </c>
      <c r="U12" s="3">
        <v>44136</v>
      </c>
      <c r="V12" s="5">
        <f t="shared" si="0"/>
        <v>0.59666666666666668</v>
      </c>
      <c r="W12" s="5">
        <f t="shared" si="1"/>
        <v>0.83787375415282395</v>
      </c>
      <c r="X12" s="5">
        <f t="shared" si="2"/>
        <v>0.44756179024716097</v>
      </c>
      <c r="Y12" s="5">
        <f t="shared" si="3"/>
        <v>0.64061456245824988</v>
      </c>
      <c r="Z12" s="5">
        <f t="shared" si="4"/>
        <v>0.83787375415282395</v>
      </c>
      <c r="AA12" s="5">
        <f t="shared" si="5"/>
        <v>0.12965425531914893</v>
      </c>
      <c r="AB12" s="5">
        <f t="shared" si="6"/>
        <v>0.43970686209193871</v>
      </c>
      <c r="AC12" s="5">
        <f t="shared" si="7"/>
        <v>0.66822118587608259</v>
      </c>
      <c r="AD12" s="5">
        <f t="shared" si="8"/>
        <v>0.26885735623599699</v>
      </c>
      <c r="AE12" s="5">
        <f t="shared" si="9"/>
        <v>0.35585284280936452</v>
      </c>
    </row>
    <row r="13" spans="2:31" ht="20.25" thickTop="1" thickBot="1">
      <c r="B13" s="2" t="s">
        <v>44</v>
      </c>
      <c r="C13" s="3">
        <v>44166</v>
      </c>
      <c r="D13" s="4">
        <v>0.30099999999999999</v>
      </c>
      <c r="E13" s="4">
        <v>0.30099999999999999</v>
      </c>
      <c r="F13" s="4">
        <v>0.30099999999999999</v>
      </c>
      <c r="G13" s="4">
        <v>0.30099999999999999</v>
      </c>
      <c r="H13" s="4">
        <v>0.30099999999999999</v>
      </c>
      <c r="I13" s="4">
        <v>0.30099999999999999</v>
      </c>
      <c r="J13" s="2"/>
      <c r="K13" s="2">
        <v>495</v>
      </c>
      <c r="L13" s="2">
        <v>149</v>
      </c>
      <c r="M13" s="2">
        <v>149</v>
      </c>
      <c r="N13" s="2">
        <v>149</v>
      </c>
      <c r="O13" s="2">
        <v>149</v>
      </c>
      <c r="P13" s="2">
        <v>149</v>
      </c>
      <c r="Q13" s="2">
        <v>149</v>
      </c>
      <c r="R13" s="5">
        <f t="shared" si="10"/>
        <v>0.52403204272363146</v>
      </c>
      <c r="T13" s="2" t="s">
        <v>22</v>
      </c>
      <c r="U13" s="3">
        <v>44166</v>
      </c>
      <c r="V13" s="5">
        <f t="shared" si="0"/>
        <v>0.52403204272363146</v>
      </c>
      <c r="W13" s="5">
        <f t="shared" si="1"/>
        <v>0.77859042553191493</v>
      </c>
      <c r="X13" s="5">
        <f t="shared" si="2"/>
        <v>0.37533333333333335</v>
      </c>
      <c r="Y13" s="5">
        <f t="shared" si="3"/>
        <v>0.51161247511612473</v>
      </c>
      <c r="Z13" s="5">
        <f t="shared" si="4"/>
        <v>0.77859042553191493</v>
      </c>
      <c r="AA13" s="5">
        <f t="shared" si="5"/>
        <v>0.10505319148936171</v>
      </c>
      <c r="AB13" s="5">
        <f t="shared" si="6"/>
        <v>0.35952063914780291</v>
      </c>
      <c r="AC13" s="5">
        <f t="shared" si="7"/>
        <v>0.55851063829787229</v>
      </c>
      <c r="AD13" s="5">
        <f t="shared" si="8"/>
        <v>0.25083388925950634</v>
      </c>
      <c r="AE13" s="5">
        <f t="shared" si="9"/>
        <v>0.30579613590939375</v>
      </c>
    </row>
    <row r="14" spans="2:31" ht="20.25" thickTop="1" thickBot="1">
      <c r="B14" s="2" t="s">
        <v>26</v>
      </c>
      <c r="C14" s="3">
        <v>43831</v>
      </c>
      <c r="D14" s="4">
        <v>0.1646</v>
      </c>
      <c r="E14" s="4">
        <v>0.29670000000000002</v>
      </c>
      <c r="F14" s="4">
        <v>0.376</v>
      </c>
      <c r="G14" s="4">
        <v>0.42280000000000001</v>
      </c>
      <c r="H14" s="4">
        <v>0.437</v>
      </c>
      <c r="I14" s="4">
        <v>0.44719999999999999</v>
      </c>
      <c r="J14" s="2"/>
      <c r="K14" s="2">
        <v>492</v>
      </c>
      <c r="L14" s="2">
        <v>81</v>
      </c>
      <c r="M14" s="2">
        <v>146</v>
      </c>
      <c r="N14" s="2">
        <v>185</v>
      </c>
      <c r="O14" s="2">
        <v>208</v>
      </c>
      <c r="P14" s="2">
        <v>215</v>
      </c>
      <c r="Q14" s="2">
        <v>220</v>
      </c>
      <c r="R14" s="5">
        <f>SUM(M14:M14)/SUM(K14:K14)</f>
        <v>0.2967479674796748</v>
      </c>
    </row>
    <row r="15" spans="2:31" ht="20.25" thickTop="1" thickBot="1">
      <c r="B15" s="2" t="s">
        <v>26</v>
      </c>
      <c r="C15" s="3">
        <v>43862</v>
      </c>
      <c r="D15" s="4">
        <v>0.29580000000000001</v>
      </c>
      <c r="E15" s="4">
        <v>0.4375</v>
      </c>
      <c r="F15" s="4">
        <v>0.51459999999999995</v>
      </c>
      <c r="G15" s="4">
        <v>0.56459999999999999</v>
      </c>
      <c r="H15" s="4">
        <v>0.58960000000000001</v>
      </c>
      <c r="I15" s="4">
        <v>0.6</v>
      </c>
      <c r="J15" s="2"/>
      <c r="K15" s="2">
        <v>480</v>
      </c>
      <c r="L15" s="2">
        <v>142</v>
      </c>
      <c r="M15" s="2">
        <v>210</v>
      </c>
      <c r="N15" s="2">
        <v>247</v>
      </c>
      <c r="O15" s="2">
        <v>271</v>
      </c>
      <c r="P15" s="2">
        <v>283</v>
      </c>
      <c r="Q15" s="2">
        <v>288</v>
      </c>
      <c r="R15" s="5">
        <f>SUM(M14:M15)/SUM(K14:K15)</f>
        <v>0.36625514403292181</v>
      </c>
    </row>
    <row r="16" spans="2:31" ht="20.25" thickTop="1" thickBot="1">
      <c r="B16" s="2" t="s">
        <v>26</v>
      </c>
      <c r="C16" s="3">
        <v>43891</v>
      </c>
      <c r="D16" s="4">
        <v>0.35949999999999999</v>
      </c>
      <c r="E16" s="4">
        <v>0.52010000000000001</v>
      </c>
      <c r="F16" s="4">
        <v>0.56599999999999995</v>
      </c>
      <c r="G16" s="4">
        <v>0.58699999999999997</v>
      </c>
      <c r="H16" s="4">
        <v>0.61380000000000001</v>
      </c>
      <c r="I16" s="4">
        <v>0.63480000000000003</v>
      </c>
      <c r="J16" s="2"/>
      <c r="K16" s="2">
        <v>523</v>
      </c>
      <c r="L16" s="2">
        <v>188</v>
      </c>
      <c r="M16" s="2">
        <v>272</v>
      </c>
      <c r="N16" s="2">
        <v>296</v>
      </c>
      <c r="O16" s="2">
        <v>307</v>
      </c>
      <c r="P16" s="2">
        <v>321</v>
      </c>
      <c r="Q16" s="2">
        <v>332</v>
      </c>
      <c r="R16" s="5">
        <f t="shared" ref="R16:R25" si="11">SUM(M14:M16)/SUM(K14:K16)</f>
        <v>0.42006688963210703</v>
      </c>
    </row>
    <row r="17" spans="2:18" ht="20.25" thickTop="1" thickBot="1">
      <c r="B17" s="2" t="s">
        <v>26</v>
      </c>
      <c r="C17" s="3">
        <v>43922</v>
      </c>
      <c r="D17" s="4">
        <v>0.29599999999999999</v>
      </c>
      <c r="E17" s="4">
        <v>0.40400000000000003</v>
      </c>
      <c r="F17" s="4">
        <v>0.442</v>
      </c>
      <c r="G17" s="4">
        <v>0.46200000000000002</v>
      </c>
      <c r="H17" s="4">
        <v>0.48599999999999999</v>
      </c>
      <c r="I17" s="4">
        <v>0.49399999999999999</v>
      </c>
      <c r="J17" s="2"/>
      <c r="K17" s="2">
        <v>500</v>
      </c>
      <c r="L17" s="2">
        <v>148</v>
      </c>
      <c r="M17" s="2">
        <v>202</v>
      </c>
      <c r="N17" s="2">
        <v>221</v>
      </c>
      <c r="O17" s="2">
        <v>231</v>
      </c>
      <c r="P17" s="2">
        <v>243</v>
      </c>
      <c r="Q17" s="2">
        <v>247</v>
      </c>
      <c r="R17" s="5">
        <f t="shared" si="11"/>
        <v>0.45508982035928142</v>
      </c>
    </row>
    <row r="18" spans="2:18" ht="20.25" thickTop="1" thickBot="1">
      <c r="B18" s="2" t="s">
        <v>26</v>
      </c>
      <c r="C18" s="3">
        <v>43952</v>
      </c>
      <c r="D18" s="4">
        <v>0.21820000000000001</v>
      </c>
      <c r="E18" s="4">
        <v>0.29699999999999999</v>
      </c>
      <c r="F18" s="4">
        <v>0.33939999999999998</v>
      </c>
      <c r="G18" s="4">
        <v>0.37169999999999997</v>
      </c>
      <c r="H18" s="4">
        <v>0.38990000000000002</v>
      </c>
      <c r="I18" s="4">
        <v>0.40610000000000002</v>
      </c>
      <c r="J18" s="2"/>
      <c r="K18" s="2">
        <v>495</v>
      </c>
      <c r="L18" s="2">
        <v>108</v>
      </c>
      <c r="M18" s="2">
        <v>147</v>
      </c>
      <c r="N18" s="2">
        <v>168</v>
      </c>
      <c r="O18" s="2">
        <v>184</v>
      </c>
      <c r="P18" s="2">
        <v>193</v>
      </c>
      <c r="Q18" s="2">
        <v>201</v>
      </c>
      <c r="R18" s="5">
        <f t="shared" si="11"/>
        <v>0.40909090909090912</v>
      </c>
    </row>
    <row r="19" spans="2:18" ht="20.25" thickTop="1" thickBot="1">
      <c r="B19" s="2" t="s">
        <v>26</v>
      </c>
      <c r="C19" s="3">
        <v>43983</v>
      </c>
      <c r="D19" s="4">
        <v>0.23719999999999999</v>
      </c>
      <c r="E19" s="4">
        <v>0.36959999999999998</v>
      </c>
      <c r="F19" s="4">
        <v>0.4229</v>
      </c>
      <c r="G19" s="4">
        <v>0.45650000000000002</v>
      </c>
      <c r="H19" s="4">
        <v>0.48809999999999998</v>
      </c>
      <c r="I19" s="4">
        <v>0.51780000000000004</v>
      </c>
      <c r="J19" s="2"/>
      <c r="K19" s="2">
        <v>506</v>
      </c>
      <c r="L19" s="2">
        <v>120</v>
      </c>
      <c r="M19" s="2">
        <v>187</v>
      </c>
      <c r="N19" s="2">
        <v>214</v>
      </c>
      <c r="O19" s="2">
        <v>231</v>
      </c>
      <c r="P19" s="2">
        <v>247</v>
      </c>
      <c r="Q19" s="2">
        <v>262</v>
      </c>
      <c r="R19" s="5">
        <f t="shared" si="11"/>
        <v>0.35709526982011991</v>
      </c>
    </row>
    <row r="20" spans="2:18" ht="20.25" thickTop="1" thickBot="1">
      <c r="B20" s="2" t="s">
        <v>26</v>
      </c>
      <c r="C20" s="3">
        <v>44013</v>
      </c>
      <c r="D20" s="4">
        <v>0.28460000000000002</v>
      </c>
      <c r="E20" s="4">
        <v>0.4108</v>
      </c>
      <c r="F20" s="4">
        <v>0.47289999999999999</v>
      </c>
      <c r="G20" s="4">
        <v>0.501</v>
      </c>
      <c r="H20" s="4">
        <v>0.53110000000000002</v>
      </c>
      <c r="I20" s="4">
        <v>0.54910000000000003</v>
      </c>
      <c r="J20" s="2"/>
      <c r="K20" s="2">
        <v>499</v>
      </c>
      <c r="L20" s="2">
        <v>142</v>
      </c>
      <c r="M20" s="2">
        <v>205</v>
      </c>
      <c r="N20" s="2">
        <v>236</v>
      </c>
      <c r="O20" s="2">
        <v>250</v>
      </c>
      <c r="P20" s="2">
        <v>265</v>
      </c>
      <c r="Q20" s="2">
        <v>274</v>
      </c>
      <c r="R20" s="5">
        <f t="shared" si="11"/>
        <v>0.35933333333333334</v>
      </c>
    </row>
    <row r="21" spans="2:18" ht="20.25" thickTop="1" thickBot="1">
      <c r="B21" s="2" t="s">
        <v>26</v>
      </c>
      <c r="C21" s="3">
        <v>44044</v>
      </c>
      <c r="D21" s="4">
        <v>0.18920000000000001</v>
      </c>
      <c r="E21" s="4">
        <v>0.27089999999999997</v>
      </c>
      <c r="F21" s="4">
        <v>0.32269999999999999</v>
      </c>
      <c r="G21" s="4">
        <v>0.36649999999999999</v>
      </c>
      <c r="H21" s="4">
        <v>0.39839999999999998</v>
      </c>
      <c r="I21" s="4">
        <v>0.40039999999999998</v>
      </c>
      <c r="J21" s="2"/>
      <c r="K21" s="2">
        <v>502</v>
      </c>
      <c r="L21" s="2">
        <v>95</v>
      </c>
      <c r="M21" s="2">
        <v>136</v>
      </c>
      <c r="N21" s="2">
        <v>162</v>
      </c>
      <c r="O21" s="2">
        <v>184</v>
      </c>
      <c r="P21" s="2">
        <v>200</v>
      </c>
      <c r="Q21" s="2">
        <v>201</v>
      </c>
      <c r="R21" s="5">
        <f t="shared" si="11"/>
        <v>0.35036496350364965</v>
      </c>
    </row>
    <row r="22" spans="2:18" ht="20.25" thickTop="1" thickBot="1">
      <c r="B22" s="2" t="s">
        <v>26</v>
      </c>
      <c r="C22" s="3">
        <v>44075</v>
      </c>
      <c r="D22" s="4">
        <v>0.25750000000000001</v>
      </c>
      <c r="E22" s="4">
        <v>0.3972</v>
      </c>
      <c r="F22" s="4">
        <v>0.4471</v>
      </c>
      <c r="G22" s="4">
        <v>0.49299999999999999</v>
      </c>
      <c r="H22" s="4">
        <v>0.495</v>
      </c>
      <c r="I22" s="4">
        <v>0.495</v>
      </c>
      <c r="J22" s="2"/>
      <c r="K22" s="2">
        <v>501</v>
      </c>
      <c r="L22" s="2">
        <v>129</v>
      </c>
      <c r="M22" s="2">
        <v>199</v>
      </c>
      <c r="N22" s="2">
        <v>224</v>
      </c>
      <c r="O22" s="2">
        <v>247</v>
      </c>
      <c r="P22" s="2">
        <v>248</v>
      </c>
      <c r="Q22" s="2">
        <v>248</v>
      </c>
      <c r="R22" s="5">
        <f t="shared" si="11"/>
        <v>0.35952063914780291</v>
      </c>
    </row>
    <row r="23" spans="2:18" ht="20.25" thickTop="1" thickBot="1">
      <c r="B23" s="2" t="s">
        <v>26</v>
      </c>
      <c r="C23" s="3">
        <v>44105</v>
      </c>
      <c r="D23" s="4">
        <v>0.253</v>
      </c>
      <c r="E23" s="4">
        <v>0.40279999999999999</v>
      </c>
      <c r="F23" s="4">
        <v>0.46150000000000002</v>
      </c>
      <c r="G23" s="4">
        <v>0.46150000000000002</v>
      </c>
      <c r="H23" s="4">
        <v>0.46150000000000002</v>
      </c>
      <c r="I23" s="4">
        <v>0.46150000000000002</v>
      </c>
      <c r="J23" s="2"/>
      <c r="K23" s="2">
        <v>494</v>
      </c>
      <c r="L23" s="2">
        <v>125</v>
      </c>
      <c r="M23" s="2">
        <v>199</v>
      </c>
      <c r="N23" s="2">
        <v>228</v>
      </c>
      <c r="O23" s="2">
        <v>228</v>
      </c>
      <c r="P23" s="2">
        <v>228</v>
      </c>
      <c r="Q23" s="2">
        <v>228</v>
      </c>
      <c r="R23" s="5">
        <f t="shared" si="11"/>
        <v>0.35671342685370744</v>
      </c>
    </row>
    <row r="24" spans="2:18" ht="20.25" thickTop="1" thickBot="1">
      <c r="B24" s="2" t="s">
        <v>26</v>
      </c>
      <c r="C24" s="3">
        <v>44136</v>
      </c>
      <c r="D24" s="4">
        <v>0.26179999999999998</v>
      </c>
      <c r="E24" s="4">
        <v>0.38190000000000002</v>
      </c>
      <c r="F24" s="4">
        <v>0.38779999999999998</v>
      </c>
      <c r="G24" s="4">
        <v>0.38779999999999998</v>
      </c>
      <c r="H24" s="4">
        <v>0.38779999999999998</v>
      </c>
      <c r="I24" s="4">
        <v>0.38779999999999998</v>
      </c>
      <c r="J24" s="2"/>
      <c r="K24" s="2">
        <v>508</v>
      </c>
      <c r="L24" s="2">
        <v>133</v>
      </c>
      <c r="M24" s="2">
        <v>194</v>
      </c>
      <c r="N24" s="2">
        <v>197</v>
      </c>
      <c r="O24" s="2">
        <v>197</v>
      </c>
      <c r="P24" s="2">
        <v>197</v>
      </c>
      <c r="Q24" s="2">
        <v>197</v>
      </c>
      <c r="R24" s="5">
        <f t="shared" si="11"/>
        <v>0.39387890884896876</v>
      </c>
    </row>
    <row r="25" spans="2:18" ht="20.25" thickTop="1" thickBot="1">
      <c r="B25" s="2" t="s">
        <v>26</v>
      </c>
      <c r="C25" s="3">
        <v>44166</v>
      </c>
      <c r="D25" s="4">
        <v>0.21560000000000001</v>
      </c>
      <c r="E25" s="4">
        <v>0.21560000000000001</v>
      </c>
      <c r="F25" s="4">
        <v>0.21560000000000001</v>
      </c>
      <c r="G25" s="4">
        <v>0.21560000000000001</v>
      </c>
      <c r="H25" s="4">
        <v>0.21560000000000001</v>
      </c>
      <c r="I25" s="4">
        <v>0.21560000000000001</v>
      </c>
      <c r="J25" s="2"/>
      <c r="K25" s="2">
        <v>501</v>
      </c>
      <c r="L25" s="2">
        <v>108</v>
      </c>
      <c r="M25" s="2">
        <v>108</v>
      </c>
      <c r="N25" s="2">
        <v>108</v>
      </c>
      <c r="O25" s="2">
        <v>108</v>
      </c>
      <c r="P25" s="2">
        <v>108</v>
      </c>
      <c r="Q25" s="2">
        <v>108</v>
      </c>
      <c r="R25" s="5">
        <f t="shared" si="11"/>
        <v>0.33333333333333331</v>
      </c>
    </row>
    <row r="26" spans="2:18" ht="20.25" thickTop="1" thickBot="1">
      <c r="B26" s="2" t="s">
        <v>45</v>
      </c>
      <c r="C26" s="3">
        <v>43831</v>
      </c>
      <c r="D26" s="4">
        <v>0.22550000000000001</v>
      </c>
      <c r="E26" s="4">
        <v>0.33729999999999999</v>
      </c>
      <c r="F26" s="4">
        <v>0.38119999999999998</v>
      </c>
      <c r="G26" s="4">
        <v>0.38919999999999999</v>
      </c>
      <c r="H26" s="4">
        <v>0.40720000000000001</v>
      </c>
      <c r="I26" s="4">
        <v>0.43309999999999998</v>
      </c>
      <c r="J26" s="2"/>
      <c r="K26" s="2">
        <v>501</v>
      </c>
      <c r="L26" s="2">
        <v>113</v>
      </c>
      <c r="M26" s="2">
        <v>169</v>
      </c>
      <c r="N26" s="2">
        <v>191</v>
      </c>
      <c r="O26" s="2">
        <v>195</v>
      </c>
      <c r="P26" s="2">
        <v>204</v>
      </c>
      <c r="Q26" s="2">
        <v>217</v>
      </c>
      <c r="R26" s="5">
        <f>SUM(M26:M26)/SUM(K26:K26)</f>
        <v>0.33732534930139718</v>
      </c>
    </row>
    <row r="27" spans="2:18" ht="20.25" thickTop="1" thickBot="1">
      <c r="B27" s="2" t="s">
        <v>45</v>
      </c>
      <c r="C27" s="3">
        <v>43862</v>
      </c>
      <c r="D27" s="4">
        <v>0.2465</v>
      </c>
      <c r="E27" s="4">
        <v>0.31919999999999998</v>
      </c>
      <c r="F27" s="4">
        <v>0.33939999999999998</v>
      </c>
      <c r="G27" s="4">
        <v>0.37780000000000002</v>
      </c>
      <c r="H27" s="4">
        <v>0.40610000000000002</v>
      </c>
      <c r="I27" s="4">
        <v>0.42630000000000001</v>
      </c>
      <c r="J27" s="2"/>
      <c r="K27" s="2">
        <v>495</v>
      </c>
      <c r="L27" s="2">
        <v>122</v>
      </c>
      <c r="M27" s="2">
        <v>158</v>
      </c>
      <c r="N27" s="2">
        <v>168</v>
      </c>
      <c r="O27" s="2">
        <v>187</v>
      </c>
      <c r="P27" s="2">
        <v>201</v>
      </c>
      <c r="Q27" s="2">
        <v>211</v>
      </c>
      <c r="R27" s="5">
        <f>SUM(M26:M27)/SUM(K26:K27)</f>
        <v>0.32831325301204817</v>
      </c>
    </row>
    <row r="28" spans="2:18" ht="20.25" thickTop="1" thickBot="1">
      <c r="B28" s="2" t="s">
        <v>45</v>
      </c>
      <c r="C28" s="3">
        <v>43891</v>
      </c>
      <c r="D28" s="4">
        <v>0.29699999999999999</v>
      </c>
      <c r="E28" s="4">
        <v>0.35639999999999999</v>
      </c>
      <c r="F28" s="4">
        <v>0.42180000000000001</v>
      </c>
      <c r="G28" s="4">
        <v>0.47920000000000001</v>
      </c>
      <c r="H28" s="4">
        <v>0.503</v>
      </c>
      <c r="I28" s="4">
        <v>0.52669999999999995</v>
      </c>
      <c r="J28" s="2"/>
      <c r="K28" s="2">
        <v>505</v>
      </c>
      <c r="L28" s="2">
        <v>150</v>
      </c>
      <c r="M28" s="2">
        <v>180</v>
      </c>
      <c r="N28" s="2">
        <v>213</v>
      </c>
      <c r="O28" s="2">
        <v>242</v>
      </c>
      <c r="P28" s="2">
        <v>254</v>
      </c>
      <c r="Q28" s="2">
        <v>266</v>
      </c>
      <c r="R28" s="5">
        <f t="shared" ref="R28:R37" si="12">SUM(M26:M28)/SUM(K26:K28)</f>
        <v>0.33777481678880744</v>
      </c>
    </row>
    <row r="29" spans="2:18" ht="20.25" thickTop="1" thickBot="1">
      <c r="B29" s="2" t="s">
        <v>45</v>
      </c>
      <c r="C29" s="3">
        <v>43922</v>
      </c>
      <c r="D29" s="4">
        <v>0.30940000000000001</v>
      </c>
      <c r="E29" s="4">
        <v>0.43309999999999998</v>
      </c>
      <c r="F29" s="4">
        <v>0.50900000000000001</v>
      </c>
      <c r="G29" s="4">
        <v>0.55689999999999995</v>
      </c>
      <c r="H29" s="4">
        <v>0.58479999999999999</v>
      </c>
      <c r="I29" s="4">
        <v>0.61880000000000002</v>
      </c>
      <c r="J29" s="2"/>
      <c r="K29" s="2">
        <v>501</v>
      </c>
      <c r="L29" s="2">
        <v>155</v>
      </c>
      <c r="M29" s="2">
        <v>217</v>
      </c>
      <c r="N29" s="2">
        <v>255</v>
      </c>
      <c r="O29" s="2">
        <v>279</v>
      </c>
      <c r="P29" s="2">
        <v>293</v>
      </c>
      <c r="Q29" s="2">
        <v>310</v>
      </c>
      <c r="R29" s="5">
        <f t="shared" si="12"/>
        <v>0.36975349766822119</v>
      </c>
    </row>
    <row r="30" spans="2:18" ht="20.25" thickTop="1" thickBot="1">
      <c r="B30" s="2" t="s">
        <v>45</v>
      </c>
      <c r="C30" s="3">
        <v>43952</v>
      </c>
      <c r="D30" s="4">
        <v>0.34689999999999999</v>
      </c>
      <c r="E30" s="4">
        <v>0.47060000000000002</v>
      </c>
      <c r="F30" s="4">
        <v>0.52129999999999999</v>
      </c>
      <c r="G30" s="4">
        <v>0.57199999999999995</v>
      </c>
      <c r="H30" s="4">
        <v>0.60240000000000005</v>
      </c>
      <c r="I30" s="4">
        <v>0.62680000000000002</v>
      </c>
      <c r="J30" s="2"/>
      <c r="K30" s="2">
        <v>493</v>
      </c>
      <c r="L30" s="2">
        <v>171</v>
      </c>
      <c r="M30" s="2">
        <v>232</v>
      </c>
      <c r="N30" s="2">
        <v>257</v>
      </c>
      <c r="O30" s="2">
        <v>282</v>
      </c>
      <c r="P30" s="2">
        <v>297</v>
      </c>
      <c r="Q30" s="2">
        <v>309</v>
      </c>
      <c r="R30" s="5">
        <f t="shared" si="12"/>
        <v>0.41961307538358905</v>
      </c>
    </row>
    <row r="31" spans="2:18" ht="20.25" thickTop="1" thickBot="1">
      <c r="B31" s="2" t="s">
        <v>45</v>
      </c>
      <c r="C31" s="3">
        <v>43983</v>
      </c>
      <c r="D31" s="4">
        <v>0.32740000000000002</v>
      </c>
      <c r="E31" s="4">
        <v>0.42459999999999998</v>
      </c>
      <c r="F31" s="4">
        <v>0.48020000000000002</v>
      </c>
      <c r="G31" s="4">
        <v>0.51980000000000004</v>
      </c>
      <c r="H31" s="4">
        <v>0.54759999999999998</v>
      </c>
      <c r="I31" s="4">
        <v>0.56940000000000002</v>
      </c>
      <c r="J31" s="2"/>
      <c r="K31" s="2">
        <v>504</v>
      </c>
      <c r="L31" s="2">
        <v>165</v>
      </c>
      <c r="M31" s="2">
        <v>214</v>
      </c>
      <c r="N31" s="2">
        <v>242</v>
      </c>
      <c r="O31" s="2">
        <v>262</v>
      </c>
      <c r="P31" s="2">
        <v>276</v>
      </c>
      <c r="Q31" s="2">
        <v>287</v>
      </c>
      <c r="R31" s="5">
        <f t="shared" si="12"/>
        <v>0.4425901201602136</v>
      </c>
    </row>
    <row r="32" spans="2:18" ht="20.25" thickTop="1" thickBot="1">
      <c r="B32" s="2" t="s">
        <v>45</v>
      </c>
      <c r="C32" s="3">
        <v>44013</v>
      </c>
      <c r="D32" s="4">
        <v>0.29799999999999999</v>
      </c>
      <c r="E32" s="4">
        <v>0.42799999999999999</v>
      </c>
      <c r="F32" s="4">
        <v>0.49399999999999999</v>
      </c>
      <c r="G32" s="4">
        <v>0.52200000000000002</v>
      </c>
      <c r="H32" s="4">
        <v>0.54</v>
      </c>
      <c r="I32" s="4">
        <v>0.56399999999999995</v>
      </c>
      <c r="J32" s="2"/>
      <c r="K32" s="2">
        <v>500</v>
      </c>
      <c r="L32" s="2">
        <v>149</v>
      </c>
      <c r="M32" s="2">
        <v>214</v>
      </c>
      <c r="N32" s="2">
        <v>247</v>
      </c>
      <c r="O32" s="2">
        <v>261</v>
      </c>
      <c r="P32" s="2">
        <v>270</v>
      </c>
      <c r="Q32" s="2">
        <v>282</v>
      </c>
      <c r="R32" s="5">
        <f t="shared" si="12"/>
        <v>0.4408817635270541</v>
      </c>
    </row>
    <row r="33" spans="2:18" ht="20.25" thickTop="1" thickBot="1">
      <c r="B33" s="2" t="s">
        <v>45</v>
      </c>
      <c r="C33" s="3">
        <v>44044</v>
      </c>
      <c r="D33" s="4">
        <v>0.33400000000000002</v>
      </c>
      <c r="E33" s="4">
        <v>0.44729999999999998</v>
      </c>
      <c r="F33" s="4">
        <v>0.503</v>
      </c>
      <c r="G33" s="4">
        <v>0.55269999999999997</v>
      </c>
      <c r="H33" s="4">
        <v>0.5726</v>
      </c>
      <c r="I33" s="4">
        <v>0.5726</v>
      </c>
      <c r="J33" s="2"/>
      <c r="K33" s="2">
        <v>503</v>
      </c>
      <c r="L33" s="2">
        <v>168</v>
      </c>
      <c r="M33" s="2">
        <v>225</v>
      </c>
      <c r="N33" s="2">
        <v>253</v>
      </c>
      <c r="O33" s="2">
        <v>278</v>
      </c>
      <c r="P33" s="2">
        <v>288</v>
      </c>
      <c r="Q33" s="2">
        <v>288</v>
      </c>
      <c r="R33" s="5">
        <f t="shared" si="12"/>
        <v>0.43331121433311215</v>
      </c>
    </row>
    <row r="34" spans="2:18" ht="20.25" thickTop="1" thickBot="1">
      <c r="B34" s="2" t="s">
        <v>45</v>
      </c>
      <c r="C34" s="3">
        <v>44075</v>
      </c>
      <c r="D34" s="4">
        <v>0.2994</v>
      </c>
      <c r="E34" s="4">
        <v>0.42909999999999998</v>
      </c>
      <c r="F34" s="4">
        <v>0.499</v>
      </c>
      <c r="G34" s="4">
        <v>0.53290000000000004</v>
      </c>
      <c r="H34" s="4">
        <v>0.53490000000000004</v>
      </c>
      <c r="I34" s="4">
        <v>0.53490000000000004</v>
      </c>
      <c r="J34" s="2"/>
      <c r="K34" s="2">
        <v>501</v>
      </c>
      <c r="L34" s="2">
        <v>150</v>
      </c>
      <c r="M34" s="2">
        <v>215</v>
      </c>
      <c r="N34" s="2">
        <v>250</v>
      </c>
      <c r="O34" s="2">
        <v>267</v>
      </c>
      <c r="P34" s="2">
        <v>268</v>
      </c>
      <c r="Q34" s="2">
        <v>268</v>
      </c>
      <c r="R34" s="5">
        <f t="shared" si="12"/>
        <v>0.43484042553191488</v>
      </c>
    </row>
    <row r="35" spans="2:18" ht="20.25" thickTop="1" thickBot="1">
      <c r="B35" s="2" t="s">
        <v>45</v>
      </c>
      <c r="C35" s="3">
        <v>44105</v>
      </c>
      <c r="D35" s="4">
        <v>0.34339999999999998</v>
      </c>
      <c r="E35" s="4">
        <v>0.4788</v>
      </c>
      <c r="F35" s="4">
        <v>0.5212</v>
      </c>
      <c r="G35" s="4">
        <v>0.5212</v>
      </c>
      <c r="H35" s="4">
        <v>0.5212</v>
      </c>
      <c r="I35" s="4">
        <v>0.5212</v>
      </c>
      <c r="J35" s="2"/>
      <c r="K35" s="2">
        <v>495</v>
      </c>
      <c r="L35" s="2">
        <v>170</v>
      </c>
      <c r="M35" s="2">
        <v>237</v>
      </c>
      <c r="N35" s="2">
        <v>258</v>
      </c>
      <c r="O35" s="2">
        <v>258</v>
      </c>
      <c r="P35" s="2">
        <v>258</v>
      </c>
      <c r="Q35" s="2">
        <v>258</v>
      </c>
      <c r="R35" s="5">
        <f t="shared" si="12"/>
        <v>0.45163442294863243</v>
      </c>
    </row>
    <row r="36" spans="2:18" ht="20.25" thickTop="1" thickBot="1">
      <c r="B36" s="2" t="s">
        <v>45</v>
      </c>
      <c r="C36" s="3">
        <v>44136</v>
      </c>
      <c r="D36" s="4">
        <v>0.36330000000000001</v>
      </c>
      <c r="E36" s="4">
        <v>0.43509999999999999</v>
      </c>
      <c r="F36" s="4">
        <v>0.43509999999999999</v>
      </c>
      <c r="G36" s="4">
        <v>0.43509999999999999</v>
      </c>
      <c r="H36" s="4">
        <v>0.43509999999999999</v>
      </c>
      <c r="I36" s="4">
        <v>0.43509999999999999</v>
      </c>
      <c r="J36" s="2"/>
      <c r="K36" s="2">
        <v>501</v>
      </c>
      <c r="L36" s="2">
        <v>182</v>
      </c>
      <c r="M36" s="2">
        <v>218</v>
      </c>
      <c r="N36" s="2">
        <v>218</v>
      </c>
      <c r="O36" s="2">
        <v>218</v>
      </c>
      <c r="P36" s="2">
        <v>218</v>
      </c>
      <c r="Q36" s="2">
        <v>218</v>
      </c>
      <c r="R36" s="5">
        <f t="shared" si="12"/>
        <v>0.44756179024716097</v>
      </c>
    </row>
    <row r="37" spans="2:18" ht="20.25" thickTop="1" thickBot="1">
      <c r="B37" s="2" t="s">
        <v>45</v>
      </c>
      <c r="C37" s="3">
        <v>44166</v>
      </c>
      <c r="D37" s="4">
        <v>0.21429999999999999</v>
      </c>
      <c r="E37" s="4">
        <v>0.21429999999999999</v>
      </c>
      <c r="F37" s="4">
        <v>0.21429999999999999</v>
      </c>
      <c r="G37" s="4">
        <v>0.21429999999999999</v>
      </c>
      <c r="H37" s="4">
        <v>0.21429999999999999</v>
      </c>
      <c r="I37" s="4">
        <v>0.21429999999999999</v>
      </c>
      <c r="J37" s="2"/>
      <c r="K37" s="2">
        <v>504</v>
      </c>
      <c r="L37" s="2">
        <v>108</v>
      </c>
      <c r="M37" s="2">
        <v>108</v>
      </c>
      <c r="N37" s="2">
        <v>108</v>
      </c>
      <c r="O37" s="2">
        <v>108</v>
      </c>
      <c r="P37" s="2">
        <v>108</v>
      </c>
      <c r="Q37" s="2">
        <v>108</v>
      </c>
      <c r="R37" s="5">
        <f t="shared" si="12"/>
        <v>0.37533333333333335</v>
      </c>
    </row>
    <row r="38" spans="2:18" ht="20.25" thickTop="1" thickBot="1">
      <c r="B38" s="2" t="s">
        <v>24</v>
      </c>
      <c r="C38" s="3">
        <v>43831</v>
      </c>
      <c r="D38" s="4">
        <v>0.42049999999999998</v>
      </c>
      <c r="E38" s="4">
        <v>0.64190000000000003</v>
      </c>
      <c r="F38" s="4">
        <v>0.75049999999999994</v>
      </c>
      <c r="G38" s="4">
        <v>0.78869999999999996</v>
      </c>
      <c r="H38" s="4">
        <v>0.80079999999999996</v>
      </c>
      <c r="I38" s="4">
        <v>0.81289999999999996</v>
      </c>
      <c r="J38" s="2"/>
      <c r="K38" s="2">
        <v>497</v>
      </c>
      <c r="L38" s="2">
        <v>209</v>
      </c>
      <c r="M38" s="2">
        <v>319</v>
      </c>
      <c r="N38" s="2">
        <v>373</v>
      </c>
      <c r="O38" s="2">
        <v>392</v>
      </c>
      <c r="P38" s="2">
        <v>398</v>
      </c>
      <c r="Q38" s="2">
        <v>404</v>
      </c>
      <c r="R38" s="5">
        <f>SUM(M38:M38)/SUM(K38:K38)</f>
        <v>0.64185110663983902</v>
      </c>
    </row>
    <row r="39" spans="2:18" ht="20.25" thickTop="1" thickBot="1">
      <c r="B39" s="2" t="s">
        <v>24</v>
      </c>
      <c r="C39" s="3">
        <v>43862</v>
      </c>
      <c r="D39" s="4">
        <v>0.44330000000000003</v>
      </c>
      <c r="E39" s="4">
        <v>0.64810000000000001</v>
      </c>
      <c r="F39" s="4">
        <v>0.7177</v>
      </c>
      <c r="G39" s="4">
        <v>0.76339999999999997</v>
      </c>
      <c r="H39" s="4">
        <v>0.7913</v>
      </c>
      <c r="I39" s="4">
        <v>0.80120000000000002</v>
      </c>
      <c r="J39" s="2"/>
      <c r="K39" s="2">
        <v>503</v>
      </c>
      <c r="L39" s="2">
        <v>223</v>
      </c>
      <c r="M39" s="2">
        <v>326</v>
      </c>
      <c r="N39" s="2">
        <v>361</v>
      </c>
      <c r="O39" s="2">
        <v>384</v>
      </c>
      <c r="P39" s="2">
        <v>398</v>
      </c>
      <c r="Q39" s="2">
        <v>403</v>
      </c>
      <c r="R39" s="5">
        <f>SUM(M38:M39)/SUM(K38:K39)</f>
        <v>0.64500000000000002</v>
      </c>
    </row>
    <row r="40" spans="2:18" ht="20.25" thickTop="1" thickBot="1">
      <c r="B40" s="2" t="s">
        <v>24</v>
      </c>
      <c r="C40" s="3">
        <v>43891</v>
      </c>
      <c r="D40" s="4">
        <v>0.44</v>
      </c>
      <c r="E40" s="4">
        <v>0.59799999999999998</v>
      </c>
      <c r="F40" s="4">
        <v>0.67400000000000004</v>
      </c>
      <c r="G40" s="4">
        <v>0.71799999999999997</v>
      </c>
      <c r="H40" s="4">
        <v>0.75</v>
      </c>
      <c r="I40" s="4">
        <v>0.76</v>
      </c>
      <c r="J40" s="2"/>
      <c r="K40" s="2">
        <v>500</v>
      </c>
      <c r="L40" s="2">
        <v>220</v>
      </c>
      <c r="M40" s="2">
        <v>299</v>
      </c>
      <c r="N40" s="2">
        <v>337</v>
      </c>
      <c r="O40" s="2">
        <v>359</v>
      </c>
      <c r="P40" s="2">
        <v>375</v>
      </c>
      <c r="Q40" s="2">
        <v>380</v>
      </c>
      <c r="R40" s="5">
        <f t="shared" ref="R40:R49" si="13">SUM(M38:M40)/SUM(K38:K40)</f>
        <v>0.6293333333333333</v>
      </c>
    </row>
    <row r="41" spans="2:18" ht="20.25" thickTop="1" thickBot="1">
      <c r="B41" s="2" t="s">
        <v>24</v>
      </c>
      <c r="C41" s="3">
        <v>43922</v>
      </c>
      <c r="D41" s="4">
        <v>0.38679999999999998</v>
      </c>
      <c r="E41" s="4">
        <v>0.62729999999999997</v>
      </c>
      <c r="F41" s="4">
        <v>0.71940000000000004</v>
      </c>
      <c r="G41" s="4">
        <v>0.78759999999999997</v>
      </c>
      <c r="H41" s="4">
        <v>0.80159999999999998</v>
      </c>
      <c r="I41" s="4">
        <v>0.8196</v>
      </c>
      <c r="J41" s="2"/>
      <c r="K41" s="2">
        <v>499</v>
      </c>
      <c r="L41" s="2">
        <v>193</v>
      </c>
      <c r="M41" s="2">
        <v>313</v>
      </c>
      <c r="N41" s="2">
        <v>359</v>
      </c>
      <c r="O41" s="2">
        <v>393</v>
      </c>
      <c r="P41" s="2">
        <v>400</v>
      </c>
      <c r="Q41" s="2">
        <v>409</v>
      </c>
      <c r="R41" s="5">
        <f t="shared" si="13"/>
        <v>0.62450066577896135</v>
      </c>
    </row>
    <row r="42" spans="2:18" ht="20.25" thickTop="1" thickBot="1">
      <c r="B42" s="2" t="s">
        <v>24</v>
      </c>
      <c r="C42" s="3">
        <v>43952</v>
      </c>
      <c r="D42" s="4">
        <v>0.43109999999999998</v>
      </c>
      <c r="E42" s="4">
        <v>0.64870000000000005</v>
      </c>
      <c r="F42" s="4">
        <v>0.75649999999999995</v>
      </c>
      <c r="G42" s="4">
        <v>0.7964</v>
      </c>
      <c r="H42" s="4">
        <v>0.81440000000000001</v>
      </c>
      <c r="I42" s="4">
        <v>0.83430000000000004</v>
      </c>
      <c r="J42" s="2"/>
      <c r="K42" s="2">
        <v>501</v>
      </c>
      <c r="L42" s="2">
        <v>216</v>
      </c>
      <c r="M42" s="2">
        <v>325</v>
      </c>
      <c r="N42" s="2">
        <v>379</v>
      </c>
      <c r="O42" s="2">
        <v>399</v>
      </c>
      <c r="P42" s="2">
        <v>408</v>
      </c>
      <c r="Q42" s="2">
        <v>418</v>
      </c>
      <c r="R42" s="5">
        <f t="shared" si="13"/>
        <v>0.6246666666666667</v>
      </c>
    </row>
    <row r="43" spans="2:18" ht="20.25" thickTop="1" thickBot="1">
      <c r="B43" s="2" t="s">
        <v>24</v>
      </c>
      <c r="C43" s="3">
        <v>43983</v>
      </c>
      <c r="D43" s="4">
        <v>0.47799999999999998</v>
      </c>
      <c r="E43" s="4">
        <v>0.66</v>
      </c>
      <c r="F43" s="4">
        <v>0.746</v>
      </c>
      <c r="G43" s="4">
        <v>0.79600000000000004</v>
      </c>
      <c r="H43" s="4">
        <v>0.82</v>
      </c>
      <c r="I43" s="4">
        <v>0.83</v>
      </c>
      <c r="J43" s="2"/>
      <c r="K43" s="2">
        <v>500</v>
      </c>
      <c r="L43" s="2">
        <v>239</v>
      </c>
      <c r="M43" s="2">
        <v>330</v>
      </c>
      <c r="N43" s="2">
        <v>373</v>
      </c>
      <c r="O43" s="2">
        <v>398</v>
      </c>
      <c r="P43" s="2">
        <v>410</v>
      </c>
      <c r="Q43" s="2">
        <v>415</v>
      </c>
      <c r="R43" s="5">
        <f t="shared" si="13"/>
        <v>0.64533333333333331</v>
      </c>
    </row>
    <row r="44" spans="2:18" ht="20.25" thickTop="1" thickBot="1">
      <c r="B44" s="2" t="s">
        <v>24</v>
      </c>
      <c r="C44" s="3">
        <v>44013</v>
      </c>
      <c r="D44" s="4">
        <v>0.496</v>
      </c>
      <c r="E44" s="4">
        <v>0.67269999999999996</v>
      </c>
      <c r="F44" s="4">
        <v>0.76910000000000001</v>
      </c>
      <c r="G44" s="4">
        <v>0.80720000000000003</v>
      </c>
      <c r="H44" s="4">
        <v>0.83330000000000004</v>
      </c>
      <c r="I44" s="4">
        <v>0.84140000000000004</v>
      </c>
      <c r="J44" s="2"/>
      <c r="K44" s="2">
        <v>498</v>
      </c>
      <c r="L44" s="2">
        <v>247</v>
      </c>
      <c r="M44" s="2">
        <v>335</v>
      </c>
      <c r="N44" s="2">
        <v>383</v>
      </c>
      <c r="O44" s="2">
        <v>402</v>
      </c>
      <c r="P44" s="2">
        <v>415</v>
      </c>
      <c r="Q44" s="2">
        <v>419</v>
      </c>
      <c r="R44" s="5">
        <f t="shared" si="13"/>
        <v>0.66044029352901934</v>
      </c>
    </row>
    <row r="45" spans="2:18" ht="20.25" thickTop="1" thickBot="1">
      <c r="B45" s="2" t="s">
        <v>24</v>
      </c>
      <c r="C45" s="3">
        <v>44044</v>
      </c>
      <c r="D45" s="4">
        <v>0.42630000000000001</v>
      </c>
      <c r="E45" s="4">
        <v>0.63349999999999995</v>
      </c>
      <c r="F45" s="4">
        <v>0.72109999999999996</v>
      </c>
      <c r="G45" s="4">
        <v>0.77290000000000003</v>
      </c>
      <c r="H45" s="4">
        <v>0.79279999999999995</v>
      </c>
      <c r="I45" s="4">
        <v>0.79279999999999995</v>
      </c>
      <c r="J45" s="2"/>
      <c r="K45" s="2">
        <v>502</v>
      </c>
      <c r="L45" s="2">
        <v>214</v>
      </c>
      <c r="M45" s="2">
        <v>318</v>
      </c>
      <c r="N45" s="2">
        <v>362</v>
      </c>
      <c r="O45" s="2">
        <v>388</v>
      </c>
      <c r="P45" s="2">
        <v>398</v>
      </c>
      <c r="Q45" s="2">
        <v>398</v>
      </c>
      <c r="R45" s="5">
        <f t="shared" si="13"/>
        <v>0.65533333333333332</v>
      </c>
    </row>
    <row r="46" spans="2:18" ht="20.25" thickTop="1" thickBot="1">
      <c r="B46" s="2" t="s">
        <v>24</v>
      </c>
      <c r="C46" s="3">
        <v>44075</v>
      </c>
      <c r="D46" s="4">
        <v>0.46860000000000002</v>
      </c>
      <c r="E46" s="4">
        <v>0.65110000000000001</v>
      </c>
      <c r="F46" s="4">
        <v>0.74650000000000005</v>
      </c>
      <c r="G46" s="4">
        <v>0.77080000000000004</v>
      </c>
      <c r="H46" s="4">
        <v>0.77080000000000004</v>
      </c>
      <c r="I46" s="4">
        <v>0.77080000000000004</v>
      </c>
      <c r="J46" s="2"/>
      <c r="K46" s="2">
        <v>493</v>
      </c>
      <c r="L46" s="2">
        <v>231</v>
      </c>
      <c r="M46" s="2">
        <v>321</v>
      </c>
      <c r="N46" s="2">
        <v>368</v>
      </c>
      <c r="O46" s="2">
        <v>380</v>
      </c>
      <c r="P46" s="2">
        <v>380</v>
      </c>
      <c r="Q46" s="2">
        <v>380</v>
      </c>
      <c r="R46" s="5">
        <f t="shared" si="13"/>
        <v>0.65237776289350302</v>
      </c>
    </row>
    <row r="47" spans="2:18" ht="20.25" thickTop="1" thickBot="1">
      <c r="B47" s="2" t="s">
        <v>24</v>
      </c>
      <c r="C47" s="3">
        <v>44105</v>
      </c>
      <c r="D47" s="4">
        <v>0.46550000000000002</v>
      </c>
      <c r="E47" s="4">
        <v>0.64300000000000002</v>
      </c>
      <c r="F47" s="4">
        <v>0.71989999999999998</v>
      </c>
      <c r="G47" s="4">
        <v>0.71989999999999998</v>
      </c>
      <c r="H47" s="4">
        <v>0.71989999999999998</v>
      </c>
      <c r="I47" s="4">
        <v>0.71989999999999998</v>
      </c>
      <c r="J47" s="2"/>
      <c r="K47" s="2">
        <v>507</v>
      </c>
      <c r="L47" s="2">
        <v>236</v>
      </c>
      <c r="M47" s="2">
        <v>326</v>
      </c>
      <c r="N47" s="2">
        <v>365</v>
      </c>
      <c r="O47" s="2">
        <v>365</v>
      </c>
      <c r="P47" s="2">
        <v>365</v>
      </c>
      <c r="Q47" s="2">
        <v>365</v>
      </c>
      <c r="R47" s="5">
        <f t="shared" si="13"/>
        <v>0.64247669773635152</v>
      </c>
    </row>
    <row r="48" spans="2:18" ht="20.25" thickTop="1" thickBot="1">
      <c r="B48" s="2" t="s">
        <v>24</v>
      </c>
      <c r="C48" s="3">
        <v>44136</v>
      </c>
      <c r="D48" s="4">
        <v>0.4829</v>
      </c>
      <c r="E48" s="4">
        <v>0.62780000000000002</v>
      </c>
      <c r="F48" s="4">
        <v>0.62780000000000002</v>
      </c>
      <c r="G48" s="4">
        <v>0.62780000000000002</v>
      </c>
      <c r="H48" s="4">
        <v>0.62780000000000002</v>
      </c>
      <c r="I48" s="4">
        <v>0.62780000000000002</v>
      </c>
      <c r="J48" s="2"/>
      <c r="K48" s="2">
        <v>497</v>
      </c>
      <c r="L48" s="2">
        <v>240</v>
      </c>
      <c r="M48" s="2">
        <v>312</v>
      </c>
      <c r="N48" s="2">
        <v>312</v>
      </c>
      <c r="O48" s="2">
        <v>312</v>
      </c>
      <c r="P48" s="2">
        <v>312</v>
      </c>
      <c r="Q48" s="2">
        <v>312</v>
      </c>
      <c r="R48" s="5">
        <f t="shared" si="13"/>
        <v>0.64061456245824988</v>
      </c>
    </row>
    <row r="49" spans="2:18" ht="20.25" thickTop="1" thickBot="1">
      <c r="B49" s="2" t="s">
        <v>24</v>
      </c>
      <c r="C49" s="3">
        <v>44166</v>
      </c>
      <c r="D49" s="4">
        <v>0.26240000000000002</v>
      </c>
      <c r="E49" s="4">
        <v>0.26440000000000002</v>
      </c>
      <c r="F49" s="4">
        <v>0.26440000000000002</v>
      </c>
      <c r="G49" s="4">
        <v>0.26440000000000002</v>
      </c>
      <c r="H49" s="4">
        <v>0.26440000000000002</v>
      </c>
      <c r="I49" s="4">
        <v>0.26440000000000002</v>
      </c>
      <c r="J49" s="2"/>
      <c r="K49" s="2">
        <v>503</v>
      </c>
      <c r="L49" s="2">
        <v>132</v>
      </c>
      <c r="M49" s="2">
        <v>133</v>
      </c>
      <c r="N49" s="2">
        <v>133</v>
      </c>
      <c r="O49" s="2">
        <v>133</v>
      </c>
      <c r="P49" s="2">
        <v>133</v>
      </c>
      <c r="Q49" s="2">
        <v>133</v>
      </c>
      <c r="R49" s="5">
        <f t="shared" si="13"/>
        <v>0.51161247511612473</v>
      </c>
    </row>
    <row r="50" spans="2:18" ht="20.25" thickTop="1" thickBot="1">
      <c r="B50" s="2" t="s">
        <v>46</v>
      </c>
      <c r="C50" s="3">
        <v>43831</v>
      </c>
      <c r="D50" s="4">
        <v>0.47960000000000003</v>
      </c>
      <c r="E50" s="4">
        <v>0.69589999999999996</v>
      </c>
      <c r="F50" s="4">
        <v>0.79179999999999995</v>
      </c>
      <c r="G50" s="4">
        <v>0.82040000000000002</v>
      </c>
      <c r="H50" s="4">
        <v>0.8347</v>
      </c>
      <c r="I50" s="4">
        <v>0.85509999999999997</v>
      </c>
      <c r="J50" s="2"/>
      <c r="K50" s="2">
        <v>490</v>
      </c>
      <c r="L50" s="2">
        <v>235</v>
      </c>
      <c r="M50" s="2">
        <v>341</v>
      </c>
      <c r="N50" s="2">
        <v>388</v>
      </c>
      <c r="O50" s="2">
        <v>402</v>
      </c>
      <c r="P50" s="2">
        <v>409</v>
      </c>
      <c r="Q50" s="2">
        <v>419</v>
      </c>
      <c r="R50" s="5">
        <f>SUM(M50:M50)/SUM(K50:K50)</f>
        <v>0.69591836734693879</v>
      </c>
    </row>
    <row r="51" spans="2:18" ht="20.25" thickTop="1" thickBot="1">
      <c r="B51" s="2" t="s">
        <v>46</v>
      </c>
      <c r="C51" s="3">
        <v>43862</v>
      </c>
      <c r="D51" s="4">
        <v>0.53949999999999998</v>
      </c>
      <c r="E51" s="4">
        <v>0.72330000000000005</v>
      </c>
      <c r="F51" s="4">
        <v>0.7984</v>
      </c>
      <c r="G51" s="4">
        <v>0.82609999999999995</v>
      </c>
      <c r="H51" s="4">
        <v>0.84389999999999998</v>
      </c>
      <c r="I51" s="4">
        <v>0.86170000000000002</v>
      </c>
      <c r="J51" s="2"/>
      <c r="K51" s="2">
        <v>506</v>
      </c>
      <c r="L51" s="2">
        <v>273</v>
      </c>
      <c r="M51" s="2">
        <v>366</v>
      </c>
      <c r="N51" s="2">
        <v>404</v>
      </c>
      <c r="O51" s="2">
        <v>418</v>
      </c>
      <c r="P51" s="2">
        <v>427</v>
      </c>
      <c r="Q51" s="2">
        <v>436</v>
      </c>
      <c r="R51" s="5">
        <f>SUM(M50:M51)/SUM(K50:K51)</f>
        <v>0.70983935742971882</v>
      </c>
    </row>
    <row r="52" spans="2:18" ht="20.25" thickTop="1" thickBot="1">
      <c r="B52" s="2" t="s">
        <v>46</v>
      </c>
      <c r="C52" s="3">
        <v>43891</v>
      </c>
      <c r="D52" s="4">
        <v>0.68589999999999995</v>
      </c>
      <c r="E52" s="4">
        <v>0.7893</v>
      </c>
      <c r="F52" s="4">
        <v>0.83899999999999997</v>
      </c>
      <c r="G52" s="4">
        <v>0.87870000000000004</v>
      </c>
      <c r="H52" s="4">
        <v>0.89459999999999995</v>
      </c>
      <c r="I52" s="4">
        <v>0.91449999999999998</v>
      </c>
      <c r="J52" s="2"/>
      <c r="K52" s="2">
        <v>503</v>
      </c>
      <c r="L52" s="2">
        <v>345</v>
      </c>
      <c r="M52" s="2">
        <v>397</v>
      </c>
      <c r="N52" s="2">
        <v>422</v>
      </c>
      <c r="O52" s="2">
        <v>442</v>
      </c>
      <c r="P52" s="2">
        <v>450</v>
      </c>
      <c r="Q52" s="2">
        <v>460</v>
      </c>
      <c r="R52" s="5">
        <f t="shared" ref="R52:R61" si="14">SUM(M50:M52)/SUM(K50:K52)</f>
        <v>0.73649099399599738</v>
      </c>
    </row>
    <row r="53" spans="2:18" ht="20.25" thickTop="1" thickBot="1">
      <c r="B53" s="2" t="s">
        <v>46</v>
      </c>
      <c r="C53" s="3">
        <v>43922</v>
      </c>
      <c r="D53" s="4">
        <v>0.58320000000000005</v>
      </c>
      <c r="E53" s="4">
        <v>0.76149999999999995</v>
      </c>
      <c r="F53" s="4">
        <v>0.8357</v>
      </c>
      <c r="G53" s="4">
        <v>0.86770000000000003</v>
      </c>
      <c r="H53" s="4">
        <v>0.88380000000000003</v>
      </c>
      <c r="I53" s="4">
        <v>0.89980000000000004</v>
      </c>
      <c r="J53" s="2"/>
      <c r="K53" s="2">
        <v>499</v>
      </c>
      <c r="L53" s="2">
        <v>291</v>
      </c>
      <c r="M53" s="2">
        <v>380</v>
      </c>
      <c r="N53" s="2">
        <v>417</v>
      </c>
      <c r="O53" s="2">
        <v>433</v>
      </c>
      <c r="P53" s="2">
        <v>441</v>
      </c>
      <c r="Q53" s="2">
        <v>449</v>
      </c>
      <c r="R53" s="5">
        <f t="shared" si="14"/>
        <v>0.75795755968169765</v>
      </c>
    </row>
    <row r="54" spans="2:18" ht="20.25" thickTop="1" thickBot="1">
      <c r="B54" s="2" t="s">
        <v>46</v>
      </c>
      <c r="C54" s="3">
        <v>43952</v>
      </c>
      <c r="D54" s="4">
        <v>0.60160000000000002</v>
      </c>
      <c r="E54" s="4">
        <v>0.80079999999999996</v>
      </c>
      <c r="F54" s="4">
        <v>0.86060000000000003</v>
      </c>
      <c r="G54" s="4">
        <v>0.89639999999999997</v>
      </c>
      <c r="H54" s="4">
        <v>0.90639999999999998</v>
      </c>
      <c r="I54" s="4">
        <v>0.91830000000000001</v>
      </c>
      <c r="J54" s="2"/>
      <c r="K54" s="2">
        <v>502</v>
      </c>
      <c r="L54" s="2">
        <v>302</v>
      </c>
      <c r="M54" s="2">
        <v>402</v>
      </c>
      <c r="N54" s="2">
        <v>432</v>
      </c>
      <c r="O54" s="2">
        <v>450</v>
      </c>
      <c r="P54" s="2">
        <v>455</v>
      </c>
      <c r="Q54" s="2">
        <v>461</v>
      </c>
      <c r="R54" s="5">
        <f t="shared" si="14"/>
        <v>0.78390957446808507</v>
      </c>
    </row>
    <row r="55" spans="2:18" ht="20.25" thickTop="1" thickBot="1">
      <c r="B55" s="2" t="s">
        <v>46</v>
      </c>
      <c r="C55" s="3">
        <v>43983</v>
      </c>
      <c r="D55" s="4">
        <v>0.68010000000000004</v>
      </c>
      <c r="E55" s="4">
        <v>0.81489999999999996</v>
      </c>
      <c r="F55" s="4">
        <v>0.87319999999999998</v>
      </c>
      <c r="G55" s="4">
        <v>0.90339999999999998</v>
      </c>
      <c r="H55" s="4">
        <v>0.91349999999999998</v>
      </c>
      <c r="I55" s="4">
        <v>0.92759999999999998</v>
      </c>
      <c r="J55" s="2"/>
      <c r="K55" s="2">
        <v>497</v>
      </c>
      <c r="L55" s="2">
        <v>338</v>
      </c>
      <c r="M55" s="2">
        <v>405</v>
      </c>
      <c r="N55" s="2">
        <v>434</v>
      </c>
      <c r="O55" s="2">
        <v>449</v>
      </c>
      <c r="P55" s="2">
        <v>454</v>
      </c>
      <c r="Q55" s="2">
        <v>461</v>
      </c>
      <c r="R55" s="5">
        <f t="shared" si="14"/>
        <v>0.79238985313751664</v>
      </c>
    </row>
    <row r="56" spans="2:18" ht="20.25" thickTop="1" thickBot="1">
      <c r="B56" s="2" t="s">
        <v>46</v>
      </c>
      <c r="C56" s="3">
        <v>44013</v>
      </c>
      <c r="D56" s="4">
        <v>0.66930000000000001</v>
      </c>
      <c r="E56" s="4">
        <v>0.80359999999999998</v>
      </c>
      <c r="F56" s="4">
        <v>0.87580000000000002</v>
      </c>
      <c r="G56" s="4">
        <v>0.89580000000000004</v>
      </c>
      <c r="H56" s="4">
        <v>0.90580000000000005</v>
      </c>
      <c r="I56" s="4">
        <v>0.91180000000000005</v>
      </c>
      <c r="J56" s="2"/>
      <c r="K56" s="2">
        <v>499</v>
      </c>
      <c r="L56" s="2">
        <v>334</v>
      </c>
      <c r="M56" s="2">
        <v>401</v>
      </c>
      <c r="N56" s="2">
        <v>437</v>
      </c>
      <c r="O56" s="2">
        <v>447</v>
      </c>
      <c r="P56" s="2">
        <v>452</v>
      </c>
      <c r="Q56" s="2">
        <v>455</v>
      </c>
      <c r="R56" s="5">
        <f t="shared" si="14"/>
        <v>0.80640854472630175</v>
      </c>
    </row>
    <row r="57" spans="2:18" ht="20.25" thickTop="1" thickBot="1">
      <c r="B57" s="2" t="s">
        <v>46</v>
      </c>
      <c r="C57" s="3">
        <v>44044</v>
      </c>
      <c r="D57" s="4">
        <v>0.67</v>
      </c>
      <c r="E57" s="4">
        <v>0.81489999999999996</v>
      </c>
      <c r="F57" s="4">
        <v>0.88329999999999997</v>
      </c>
      <c r="G57" s="4">
        <v>0.91949999999999998</v>
      </c>
      <c r="H57" s="4">
        <v>0.93159999999999998</v>
      </c>
      <c r="I57" s="4">
        <v>0.93159999999999998</v>
      </c>
      <c r="J57" s="2"/>
      <c r="K57" s="2">
        <v>497</v>
      </c>
      <c r="L57" s="2">
        <v>333</v>
      </c>
      <c r="M57" s="2">
        <v>405</v>
      </c>
      <c r="N57" s="2">
        <v>439</v>
      </c>
      <c r="O57" s="2">
        <v>457</v>
      </c>
      <c r="P57" s="2">
        <v>463</v>
      </c>
      <c r="Q57" s="2">
        <v>463</v>
      </c>
      <c r="R57" s="5">
        <f t="shared" si="14"/>
        <v>0.81111855324849291</v>
      </c>
    </row>
    <row r="58" spans="2:18" ht="20.25" thickTop="1" thickBot="1">
      <c r="B58" s="2" t="s">
        <v>46</v>
      </c>
      <c r="C58" s="3">
        <v>44075</v>
      </c>
      <c r="D58" s="4">
        <v>0.63219999999999998</v>
      </c>
      <c r="E58" s="4">
        <v>0.81310000000000004</v>
      </c>
      <c r="F58" s="4">
        <v>0.88070000000000004</v>
      </c>
      <c r="G58" s="4">
        <v>0.90459999999999996</v>
      </c>
      <c r="H58" s="4">
        <v>0.90459999999999996</v>
      </c>
      <c r="I58" s="4">
        <v>0.90459999999999996</v>
      </c>
      <c r="J58" s="2"/>
      <c r="K58" s="2">
        <v>503</v>
      </c>
      <c r="L58" s="2">
        <v>318</v>
      </c>
      <c r="M58" s="2">
        <v>409</v>
      </c>
      <c r="N58" s="2">
        <v>443</v>
      </c>
      <c r="O58" s="2">
        <v>455</v>
      </c>
      <c r="P58" s="2">
        <v>455</v>
      </c>
      <c r="Q58" s="2">
        <v>455</v>
      </c>
      <c r="R58" s="5">
        <f t="shared" si="14"/>
        <v>0.81054036024016007</v>
      </c>
    </row>
    <row r="59" spans="2:18" ht="20.25" thickTop="1" thickBot="1">
      <c r="B59" s="2" t="s">
        <v>46</v>
      </c>
      <c r="C59" s="3">
        <v>44105</v>
      </c>
      <c r="D59" s="4">
        <v>0.72219999999999995</v>
      </c>
      <c r="E59" s="4">
        <v>0.873</v>
      </c>
      <c r="F59" s="4">
        <v>0.90280000000000005</v>
      </c>
      <c r="G59" s="4">
        <v>0.90280000000000005</v>
      </c>
      <c r="H59" s="4">
        <v>0.90280000000000005</v>
      </c>
      <c r="I59" s="4">
        <v>0.90280000000000005</v>
      </c>
      <c r="J59" s="2"/>
      <c r="K59" s="2">
        <v>504</v>
      </c>
      <c r="L59" s="2">
        <v>364</v>
      </c>
      <c r="M59" s="2">
        <v>440</v>
      </c>
      <c r="N59" s="2">
        <v>455</v>
      </c>
      <c r="O59" s="2">
        <v>455</v>
      </c>
      <c r="P59" s="2">
        <v>455</v>
      </c>
      <c r="Q59" s="2">
        <v>455</v>
      </c>
      <c r="R59" s="5">
        <f t="shared" si="14"/>
        <v>0.83377659574468088</v>
      </c>
    </row>
    <row r="60" spans="2:18" ht="20.25" thickTop="1" thickBot="1">
      <c r="B60" s="2" t="s">
        <v>46</v>
      </c>
      <c r="C60" s="3">
        <v>44136</v>
      </c>
      <c r="D60" s="4">
        <v>0.73899999999999999</v>
      </c>
      <c r="E60" s="4">
        <v>0.82730000000000004</v>
      </c>
      <c r="F60" s="4">
        <v>0.82730000000000004</v>
      </c>
      <c r="G60" s="4">
        <v>0.82730000000000004</v>
      </c>
      <c r="H60" s="4">
        <v>0.82730000000000004</v>
      </c>
      <c r="I60" s="4">
        <v>0.82730000000000004</v>
      </c>
      <c r="J60" s="2"/>
      <c r="K60" s="2">
        <v>498</v>
      </c>
      <c r="L60" s="2">
        <v>368</v>
      </c>
      <c r="M60" s="2">
        <v>412</v>
      </c>
      <c r="N60" s="2">
        <v>412</v>
      </c>
      <c r="O60" s="2">
        <v>412</v>
      </c>
      <c r="P60" s="2">
        <v>412</v>
      </c>
      <c r="Q60" s="2">
        <v>412</v>
      </c>
      <c r="R60" s="5">
        <f t="shared" si="14"/>
        <v>0.83787375415282395</v>
      </c>
    </row>
    <row r="61" spans="2:18" ht="20.25" thickTop="1" thickBot="1">
      <c r="B61" s="2" t="s">
        <v>46</v>
      </c>
      <c r="C61" s="3">
        <v>44166</v>
      </c>
      <c r="D61" s="4">
        <v>0.63349999999999995</v>
      </c>
      <c r="E61" s="4">
        <v>0.63549999999999995</v>
      </c>
      <c r="F61" s="4">
        <v>0.63549999999999995</v>
      </c>
      <c r="G61" s="4">
        <v>0.63549999999999995</v>
      </c>
      <c r="H61" s="4">
        <v>0.63549999999999995</v>
      </c>
      <c r="I61" s="4">
        <v>0.63549999999999995</v>
      </c>
      <c r="J61" s="2"/>
      <c r="K61" s="2">
        <v>502</v>
      </c>
      <c r="L61" s="2">
        <v>318</v>
      </c>
      <c r="M61" s="2">
        <v>319</v>
      </c>
      <c r="N61" s="2">
        <v>319</v>
      </c>
      <c r="O61" s="2">
        <v>319</v>
      </c>
      <c r="P61" s="2">
        <v>319</v>
      </c>
      <c r="Q61" s="2">
        <v>319</v>
      </c>
      <c r="R61" s="5">
        <f t="shared" si="14"/>
        <v>0.77859042553191493</v>
      </c>
    </row>
    <row r="62" spans="2:18" ht="20.25" thickTop="1" thickBot="1">
      <c r="B62" s="2" t="s">
        <v>47</v>
      </c>
      <c r="C62" s="3">
        <v>43831</v>
      </c>
      <c r="D62" s="4">
        <v>5.1900000000000002E-2</v>
      </c>
      <c r="E62" s="4">
        <v>7.5800000000000006E-2</v>
      </c>
      <c r="F62" s="4">
        <v>8.9800000000000005E-2</v>
      </c>
      <c r="G62" s="4">
        <v>0.10580000000000001</v>
      </c>
      <c r="H62" s="4">
        <v>0.12180000000000001</v>
      </c>
      <c r="I62" s="4">
        <v>0.13769999999999999</v>
      </c>
      <c r="J62" s="2"/>
      <c r="K62" s="2">
        <v>501</v>
      </c>
      <c r="L62" s="2">
        <v>26</v>
      </c>
      <c r="M62" s="2">
        <v>38</v>
      </c>
      <c r="N62" s="2">
        <v>45</v>
      </c>
      <c r="O62" s="2">
        <v>53</v>
      </c>
      <c r="P62" s="2">
        <v>61</v>
      </c>
      <c r="Q62" s="2">
        <v>69</v>
      </c>
      <c r="R62" s="5">
        <f>SUM(M62:M62)/SUM(K62:K62)</f>
        <v>7.5848303393213579E-2</v>
      </c>
    </row>
    <row r="63" spans="2:18" ht="20.25" thickTop="1" thickBot="1">
      <c r="B63" s="2" t="s">
        <v>47</v>
      </c>
      <c r="C63" s="3">
        <v>43862</v>
      </c>
      <c r="D63" s="4">
        <v>0.1089</v>
      </c>
      <c r="E63" s="4">
        <v>0.1371</v>
      </c>
      <c r="F63" s="4">
        <v>0.1492</v>
      </c>
      <c r="G63" s="4">
        <v>0.1633</v>
      </c>
      <c r="H63" s="4">
        <v>0.1956</v>
      </c>
      <c r="I63" s="4">
        <v>0.2117</v>
      </c>
      <c r="J63" s="2"/>
      <c r="K63" s="2">
        <v>496</v>
      </c>
      <c r="L63" s="2">
        <v>54</v>
      </c>
      <c r="M63" s="2">
        <v>68</v>
      </c>
      <c r="N63" s="2">
        <v>74</v>
      </c>
      <c r="O63" s="2">
        <v>81</v>
      </c>
      <c r="P63" s="2">
        <v>97</v>
      </c>
      <c r="Q63" s="2">
        <v>105</v>
      </c>
      <c r="R63" s="5">
        <f>SUM(M62:M63)/SUM(K62:K63)</f>
        <v>0.10631895687061184</v>
      </c>
    </row>
    <row r="64" spans="2:18" ht="20.25" thickTop="1" thickBot="1">
      <c r="B64" s="2" t="s">
        <v>47</v>
      </c>
      <c r="C64" s="3">
        <v>43891</v>
      </c>
      <c r="D64" s="4">
        <v>9.5100000000000004E-2</v>
      </c>
      <c r="E64" s="4">
        <v>0.10730000000000001</v>
      </c>
      <c r="F64" s="4">
        <v>0.13159999999999999</v>
      </c>
      <c r="G64" s="4">
        <v>0.15590000000000001</v>
      </c>
      <c r="H64" s="4">
        <v>0.1822</v>
      </c>
      <c r="I64" s="4">
        <v>0.1943</v>
      </c>
      <c r="J64" s="2"/>
      <c r="K64" s="2">
        <v>494</v>
      </c>
      <c r="L64" s="2">
        <v>47</v>
      </c>
      <c r="M64" s="2">
        <v>53</v>
      </c>
      <c r="N64" s="2">
        <v>65</v>
      </c>
      <c r="O64" s="2">
        <v>77</v>
      </c>
      <c r="P64" s="2">
        <v>90</v>
      </c>
      <c r="Q64" s="2">
        <v>96</v>
      </c>
      <c r="R64" s="5">
        <f t="shared" ref="R64:R73" si="15">SUM(M62:M64)/SUM(K62:K64)</f>
        <v>0.10663983903420524</v>
      </c>
    </row>
    <row r="65" spans="2:18" ht="20.25" thickTop="1" thickBot="1">
      <c r="B65" s="2" t="s">
        <v>47</v>
      </c>
      <c r="C65" s="3">
        <v>43922</v>
      </c>
      <c r="D65" s="4">
        <v>9.2200000000000004E-2</v>
      </c>
      <c r="E65" s="4">
        <v>0.1283</v>
      </c>
      <c r="F65" s="4">
        <v>0.15229999999999999</v>
      </c>
      <c r="G65" s="4">
        <v>0.18240000000000001</v>
      </c>
      <c r="H65" s="4">
        <v>0.19439999999999999</v>
      </c>
      <c r="I65" s="4">
        <v>0.2024</v>
      </c>
      <c r="J65" s="2"/>
      <c r="K65" s="2">
        <v>499</v>
      </c>
      <c r="L65" s="2">
        <v>46</v>
      </c>
      <c r="M65" s="2">
        <v>64</v>
      </c>
      <c r="N65" s="2">
        <v>76</v>
      </c>
      <c r="O65" s="2">
        <v>91</v>
      </c>
      <c r="P65" s="2">
        <v>97</v>
      </c>
      <c r="Q65" s="2">
        <v>101</v>
      </c>
      <c r="R65" s="5">
        <f t="shared" si="15"/>
        <v>0.12424445936870383</v>
      </c>
    </row>
    <row r="66" spans="2:18" ht="20.25" thickTop="1" thickBot="1">
      <c r="B66" s="2" t="s">
        <v>47</v>
      </c>
      <c r="C66" s="3">
        <v>43952</v>
      </c>
      <c r="D66" s="4">
        <v>0.1222</v>
      </c>
      <c r="E66" s="4">
        <v>0.1623</v>
      </c>
      <c r="F66" s="4">
        <v>0.19040000000000001</v>
      </c>
      <c r="G66" s="4">
        <v>0.21240000000000001</v>
      </c>
      <c r="H66" s="4">
        <v>0.22650000000000001</v>
      </c>
      <c r="I66" s="4">
        <v>0.24249999999999999</v>
      </c>
      <c r="J66" s="2"/>
      <c r="K66" s="2">
        <v>499</v>
      </c>
      <c r="L66" s="2">
        <v>61</v>
      </c>
      <c r="M66" s="2">
        <v>81</v>
      </c>
      <c r="N66" s="2">
        <v>95</v>
      </c>
      <c r="O66" s="2">
        <v>106</v>
      </c>
      <c r="P66" s="2">
        <v>113</v>
      </c>
      <c r="Q66" s="2">
        <v>121</v>
      </c>
      <c r="R66" s="5">
        <f t="shared" si="15"/>
        <v>0.13270777479892762</v>
      </c>
    </row>
    <row r="67" spans="2:18" ht="20.25" thickTop="1" thickBot="1">
      <c r="B67" s="2" t="s">
        <v>47</v>
      </c>
      <c r="C67" s="3">
        <v>43983</v>
      </c>
      <c r="D67" s="4">
        <v>9.4700000000000006E-2</v>
      </c>
      <c r="E67" s="4">
        <v>0.14399999999999999</v>
      </c>
      <c r="F67" s="4">
        <v>0.1716</v>
      </c>
      <c r="G67" s="4">
        <v>0.20319999999999999</v>
      </c>
      <c r="H67" s="4">
        <v>0.2268</v>
      </c>
      <c r="I67" s="4">
        <v>0.2485</v>
      </c>
      <c r="J67" s="2"/>
      <c r="K67" s="2">
        <v>507</v>
      </c>
      <c r="L67" s="2">
        <v>48</v>
      </c>
      <c r="M67" s="2">
        <v>73</v>
      </c>
      <c r="N67" s="2">
        <v>87</v>
      </c>
      <c r="O67" s="2">
        <v>103</v>
      </c>
      <c r="P67" s="2">
        <v>115</v>
      </c>
      <c r="Q67" s="2">
        <v>126</v>
      </c>
      <c r="R67" s="5">
        <f t="shared" si="15"/>
        <v>0.14485049833887043</v>
      </c>
    </row>
    <row r="68" spans="2:18" ht="20.25" thickTop="1" thickBot="1">
      <c r="B68" s="2" t="s">
        <v>47</v>
      </c>
      <c r="C68" s="3">
        <v>44013</v>
      </c>
      <c r="D68" s="4">
        <v>0.1133</v>
      </c>
      <c r="E68" s="4">
        <v>0.1431</v>
      </c>
      <c r="F68" s="4">
        <v>0.1789</v>
      </c>
      <c r="G68" s="4">
        <v>0.20080000000000001</v>
      </c>
      <c r="H68" s="4">
        <v>0.2306</v>
      </c>
      <c r="I68" s="4">
        <v>0.24060000000000001</v>
      </c>
      <c r="J68" s="2"/>
      <c r="K68" s="2">
        <v>503</v>
      </c>
      <c r="L68" s="2">
        <v>57</v>
      </c>
      <c r="M68" s="2">
        <v>72</v>
      </c>
      <c r="N68" s="2">
        <v>90</v>
      </c>
      <c r="O68" s="2">
        <v>101</v>
      </c>
      <c r="P68" s="2">
        <v>116</v>
      </c>
      <c r="Q68" s="2">
        <v>121</v>
      </c>
      <c r="R68" s="5">
        <f t="shared" si="15"/>
        <v>0.14976805831676607</v>
      </c>
    </row>
    <row r="69" spans="2:18" ht="20.25" thickTop="1" thickBot="1">
      <c r="B69" s="2" t="s">
        <v>47</v>
      </c>
      <c r="C69" s="3">
        <v>44044</v>
      </c>
      <c r="D69" s="4">
        <v>0.1118</v>
      </c>
      <c r="E69" s="4">
        <v>0.13819999999999999</v>
      </c>
      <c r="F69" s="4">
        <v>0.16059999999999999</v>
      </c>
      <c r="G69" s="4">
        <v>0.20119999999999999</v>
      </c>
      <c r="H69" s="4">
        <v>0.20730000000000001</v>
      </c>
      <c r="I69" s="4">
        <v>0.20930000000000001</v>
      </c>
      <c r="J69" s="2"/>
      <c r="K69" s="2">
        <v>492</v>
      </c>
      <c r="L69" s="2">
        <v>55</v>
      </c>
      <c r="M69" s="2">
        <v>68</v>
      </c>
      <c r="N69" s="2">
        <v>79</v>
      </c>
      <c r="O69" s="2">
        <v>99</v>
      </c>
      <c r="P69" s="2">
        <v>102</v>
      </c>
      <c r="Q69" s="2">
        <v>103</v>
      </c>
      <c r="R69" s="5">
        <f t="shared" si="15"/>
        <v>0.14181091877496671</v>
      </c>
    </row>
    <row r="70" spans="2:18" ht="20.25" thickTop="1" thickBot="1">
      <c r="B70" s="2" t="s">
        <v>47</v>
      </c>
      <c r="C70" s="3">
        <v>44075</v>
      </c>
      <c r="D70" s="4">
        <v>0.1028</v>
      </c>
      <c r="E70" s="4">
        <v>0.1522</v>
      </c>
      <c r="F70" s="4">
        <v>0.18179999999999999</v>
      </c>
      <c r="G70" s="4">
        <v>0.18970000000000001</v>
      </c>
      <c r="H70" s="4">
        <v>0.18970000000000001</v>
      </c>
      <c r="I70" s="4">
        <v>0.18970000000000001</v>
      </c>
      <c r="J70" s="2"/>
      <c r="K70" s="2">
        <v>506</v>
      </c>
      <c r="L70" s="2">
        <v>52</v>
      </c>
      <c r="M70" s="2">
        <v>77</v>
      </c>
      <c r="N70" s="2">
        <v>92</v>
      </c>
      <c r="O70" s="2">
        <v>96</v>
      </c>
      <c r="P70" s="2">
        <v>96</v>
      </c>
      <c r="Q70" s="2">
        <v>96</v>
      </c>
      <c r="R70" s="5">
        <f t="shared" si="15"/>
        <v>0.14457028647568287</v>
      </c>
    </row>
    <row r="71" spans="2:18" ht="20.25" thickTop="1" thickBot="1">
      <c r="B71" s="2" t="s">
        <v>47</v>
      </c>
      <c r="C71" s="3">
        <v>44105</v>
      </c>
      <c r="D71" s="4">
        <v>7.2099999999999997E-2</v>
      </c>
      <c r="E71" s="4">
        <v>9.8199999999999996E-2</v>
      </c>
      <c r="F71" s="4">
        <v>0.1082</v>
      </c>
      <c r="G71" s="4">
        <v>0.11219999999999999</v>
      </c>
      <c r="H71" s="4">
        <v>0.11219999999999999</v>
      </c>
      <c r="I71" s="4">
        <v>0.11219999999999999</v>
      </c>
      <c r="J71" s="2"/>
      <c r="K71" s="2">
        <v>499</v>
      </c>
      <c r="L71" s="2">
        <v>36</v>
      </c>
      <c r="M71" s="2">
        <v>49</v>
      </c>
      <c r="N71" s="2">
        <v>54</v>
      </c>
      <c r="O71" s="2">
        <v>56</v>
      </c>
      <c r="P71" s="2">
        <v>56</v>
      </c>
      <c r="Q71" s="2">
        <v>56</v>
      </c>
      <c r="R71" s="5">
        <f t="shared" si="15"/>
        <v>0.12959251837007349</v>
      </c>
    </row>
    <row r="72" spans="2:18" ht="20.25" thickTop="1" thickBot="1">
      <c r="B72" s="2" t="s">
        <v>47</v>
      </c>
      <c r="C72" s="3">
        <v>44136</v>
      </c>
      <c r="D72" s="4">
        <v>0.1202</v>
      </c>
      <c r="E72" s="4">
        <v>0.13830000000000001</v>
      </c>
      <c r="F72" s="4">
        <v>0.14030000000000001</v>
      </c>
      <c r="G72" s="4">
        <v>0.14030000000000001</v>
      </c>
      <c r="H72" s="4">
        <v>0.14030000000000001</v>
      </c>
      <c r="I72" s="4">
        <v>0.14030000000000001</v>
      </c>
      <c r="J72" s="2"/>
      <c r="K72" s="2">
        <v>499</v>
      </c>
      <c r="L72" s="2">
        <v>60</v>
      </c>
      <c r="M72" s="2">
        <v>69</v>
      </c>
      <c r="N72" s="2">
        <v>70</v>
      </c>
      <c r="O72" s="2">
        <v>70</v>
      </c>
      <c r="P72" s="2">
        <v>70</v>
      </c>
      <c r="Q72" s="2">
        <v>70</v>
      </c>
      <c r="R72" s="5">
        <f t="shared" si="15"/>
        <v>0.12965425531914893</v>
      </c>
    </row>
    <row r="73" spans="2:18" ht="20.25" thickTop="1" thickBot="1">
      <c r="B73" s="2" t="s">
        <v>47</v>
      </c>
      <c r="C73" s="3">
        <v>44166</v>
      </c>
      <c r="D73" s="4">
        <v>7.9100000000000004E-2</v>
      </c>
      <c r="E73" s="4">
        <v>7.9100000000000004E-2</v>
      </c>
      <c r="F73" s="4">
        <v>7.9100000000000004E-2</v>
      </c>
      <c r="G73" s="4">
        <v>7.9100000000000004E-2</v>
      </c>
      <c r="H73" s="4">
        <v>7.9100000000000004E-2</v>
      </c>
      <c r="I73" s="4">
        <v>7.9100000000000004E-2</v>
      </c>
      <c r="J73" s="2"/>
      <c r="K73" s="2">
        <v>506</v>
      </c>
      <c r="L73" s="2">
        <v>40</v>
      </c>
      <c r="M73" s="2">
        <v>40</v>
      </c>
      <c r="N73" s="2">
        <v>40</v>
      </c>
      <c r="O73" s="2">
        <v>40</v>
      </c>
      <c r="P73" s="2">
        <v>40</v>
      </c>
      <c r="Q73" s="2">
        <v>40</v>
      </c>
      <c r="R73" s="5">
        <f t="shared" si="15"/>
        <v>0.10505319148936171</v>
      </c>
    </row>
    <row r="74" spans="2:18" ht="20.25" thickTop="1" thickBot="1">
      <c r="B74" s="2" t="s">
        <v>48</v>
      </c>
      <c r="C74" s="3">
        <v>43831</v>
      </c>
      <c r="D74" s="4">
        <v>0.20280000000000001</v>
      </c>
      <c r="E74" s="4">
        <v>0.31730000000000003</v>
      </c>
      <c r="F74" s="4">
        <v>0.3614</v>
      </c>
      <c r="G74" s="4">
        <v>0.3755</v>
      </c>
      <c r="H74" s="4">
        <v>0.39960000000000001</v>
      </c>
      <c r="I74" s="4">
        <v>0.41770000000000002</v>
      </c>
      <c r="J74" s="2"/>
      <c r="K74" s="2">
        <v>498</v>
      </c>
      <c r="L74" s="2">
        <v>101</v>
      </c>
      <c r="M74" s="2">
        <v>158</v>
      </c>
      <c r="N74" s="2">
        <v>180</v>
      </c>
      <c r="O74" s="2">
        <v>187</v>
      </c>
      <c r="P74" s="2">
        <v>199</v>
      </c>
      <c r="Q74" s="2">
        <v>208</v>
      </c>
      <c r="R74" s="5">
        <f>SUM(M74:M74)/SUM(K74:K74)</f>
        <v>0.31726907630522089</v>
      </c>
    </row>
    <row r="75" spans="2:18" ht="20.25" thickTop="1" thickBot="1">
      <c r="B75" s="2" t="s">
        <v>48</v>
      </c>
      <c r="C75" s="3">
        <v>43862</v>
      </c>
      <c r="D75" s="4">
        <v>0.2485</v>
      </c>
      <c r="E75" s="4">
        <v>0.3367</v>
      </c>
      <c r="F75" s="4">
        <v>0.36670000000000003</v>
      </c>
      <c r="G75" s="4">
        <v>0.39079999999999998</v>
      </c>
      <c r="H75" s="4">
        <v>0.42480000000000001</v>
      </c>
      <c r="I75" s="4">
        <v>0.44090000000000001</v>
      </c>
      <c r="J75" s="2"/>
      <c r="K75" s="2">
        <v>499</v>
      </c>
      <c r="L75" s="2">
        <v>124</v>
      </c>
      <c r="M75" s="2">
        <v>168</v>
      </c>
      <c r="N75" s="2">
        <v>183</v>
      </c>
      <c r="O75" s="2">
        <v>195</v>
      </c>
      <c r="P75" s="2">
        <v>212</v>
      </c>
      <c r="Q75" s="2">
        <v>220</v>
      </c>
      <c r="R75" s="5">
        <f>SUM(M74:M75)/SUM(K74:K75)</f>
        <v>0.32698094282848544</v>
      </c>
    </row>
    <row r="76" spans="2:18" ht="20.25" thickTop="1" thickBot="1">
      <c r="B76" s="2" t="s">
        <v>48</v>
      </c>
      <c r="C76" s="3">
        <v>43891</v>
      </c>
      <c r="D76" s="4">
        <v>0.27289999999999998</v>
      </c>
      <c r="E76" s="4">
        <v>0.3705</v>
      </c>
      <c r="F76" s="4">
        <v>0.4163</v>
      </c>
      <c r="G76" s="4">
        <v>0.4602</v>
      </c>
      <c r="H76" s="4">
        <v>0.47410000000000002</v>
      </c>
      <c r="I76" s="4">
        <v>0.498</v>
      </c>
      <c r="J76" s="2"/>
      <c r="K76" s="2">
        <v>502</v>
      </c>
      <c r="L76" s="2">
        <v>137</v>
      </c>
      <c r="M76" s="2">
        <v>186</v>
      </c>
      <c r="N76" s="2">
        <v>209</v>
      </c>
      <c r="O76" s="2">
        <v>231</v>
      </c>
      <c r="P76" s="2">
        <v>238</v>
      </c>
      <c r="Q76" s="2">
        <v>250</v>
      </c>
      <c r="R76" s="5">
        <f t="shared" ref="R76:R85" si="16">SUM(M74:M76)/SUM(K74:K76)</f>
        <v>0.34156104069379584</v>
      </c>
    </row>
    <row r="77" spans="2:18" ht="20.25" thickTop="1" thickBot="1">
      <c r="B77" s="2" t="s">
        <v>48</v>
      </c>
      <c r="C77" s="3">
        <v>43922</v>
      </c>
      <c r="D77" s="4">
        <v>0.27860000000000001</v>
      </c>
      <c r="E77" s="4">
        <v>0.38879999999999998</v>
      </c>
      <c r="F77" s="4">
        <v>0.45290000000000002</v>
      </c>
      <c r="G77" s="4">
        <v>0.505</v>
      </c>
      <c r="H77" s="4">
        <v>0.52100000000000002</v>
      </c>
      <c r="I77" s="4">
        <v>0.53910000000000002</v>
      </c>
      <c r="J77" s="2"/>
      <c r="K77" s="2">
        <v>499</v>
      </c>
      <c r="L77" s="2">
        <v>139</v>
      </c>
      <c r="M77" s="2">
        <v>194</v>
      </c>
      <c r="N77" s="2">
        <v>226</v>
      </c>
      <c r="O77" s="2">
        <v>252</v>
      </c>
      <c r="P77" s="2">
        <v>260</v>
      </c>
      <c r="Q77" s="2">
        <v>269</v>
      </c>
      <c r="R77" s="5">
        <f t="shared" si="16"/>
        <v>0.36533333333333334</v>
      </c>
    </row>
    <row r="78" spans="2:18" ht="20.25" thickTop="1" thickBot="1">
      <c r="B78" s="2" t="s">
        <v>48</v>
      </c>
      <c r="C78" s="3">
        <v>43952</v>
      </c>
      <c r="D78" s="4">
        <v>0.32929999999999998</v>
      </c>
      <c r="E78" s="4">
        <v>0.43169999999999997</v>
      </c>
      <c r="F78" s="4">
        <v>0.47589999999999999</v>
      </c>
      <c r="G78" s="4">
        <v>0.496</v>
      </c>
      <c r="H78" s="4">
        <v>0.52210000000000001</v>
      </c>
      <c r="I78" s="4">
        <v>0.54220000000000002</v>
      </c>
      <c r="J78" s="2"/>
      <c r="K78" s="2">
        <v>498</v>
      </c>
      <c r="L78" s="2">
        <v>164</v>
      </c>
      <c r="M78" s="2">
        <v>215</v>
      </c>
      <c r="N78" s="2">
        <v>237</v>
      </c>
      <c r="O78" s="2">
        <v>247</v>
      </c>
      <c r="P78" s="2">
        <v>260</v>
      </c>
      <c r="Q78" s="2">
        <v>270</v>
      </c>
      <c r="R78" s="5">
        <f t="shared" si="16"/>
        <v>0.39693128752501666</v>
      </c>
    </row>
    <row r="79" spans="2:18" ht="20.25" thickTop="1" thickBot="1">
      <c r="B79" s="2" t="s">
        <v>48</v>
      </c>
      <c r="C79" s="3">
        <v>43983</v>
      </c>
      <c r="D79" s="4">
        <v>0.31330000000000002</v>
      </c>
      <c r="E79" s="4">
        <v>0.42770000000000002</v>
      </c>
      <c r="F79" s="4">
        <v>0.47789999999999999</v>
      </c>
      <c r="G79" s="4">
        <v>0.5141</v>
      </c>
      <c r="H79" s="4">
        <v>0.53610000000000002</v>
      </c>
      <c r="I79" s="4">
        <v>0.55220000000000002</v>
      </c>
      <c r="J79" s="2"/>
      <c r="K79" s="2">
        <v>498</v>
      </c>
      <c r="L79" s="2">
        <v>156</v>
      </c>
      <c r="M79" s="2">
        <v>213</v>
      </c>
      <c r="N79" s="2">
        <v>238</v>
      </c>
      <c r="O79" s="2">
        <v>256</v>
      </c>
      <c r="P79" s="2">
        <v>267</v>
      </c>
      <c r="Q79" s="2">
        <v>275</v>
      </c>
      <c r="R79" s="5">
        <f t="shared" si="16"/>
        <v>0.41605351170568561</v>
      </c>
    </row>
    <row r="80" spans="2:18" ht="20.25" thickTop="1" thickBot="1">
      <c r="B80" s="2" t="s">
        <v>48</v>
      </c>
      <c r="C80" s="3">
        <v>44013</v>
      </c>
      <c r="D80" s="4">
        <v>0.31080000000000002</v>
      </c>
      <c r="E80" s="4">
        <v>0.40839999999999999</v>
      </c>
      <c r="F80" s="4">
        <v>0.46610000000000001</v>
      </c>
      <c r="G80" s="4">
        <v>0.49399999999999999</v>
      </c>
      <c r="H80" s="4">
        <v>0.50800000000000001</v>
      </c>
      <c r="I80" s="4">
        <v>0.52190000000000003</v>
      </c>
      <c r="J80" s="2"/>
      <c r="K80" s="2">
        <v>502</v>
      </c>
      <c r="L80" s="2">
        <v>156</v>
      </c>
      <c r="M80" s="2">
        <v>205</v>
      </c>
      <c r="N80" s="2">
        <v>234</v>
      </c>
      <c r="O80" s="2">
        <v>248</v>
      </c>
      <c r="P80" s="2">
        <v>255</v>
      </c>
      <c r="Q80" s="2">
        <v>262</v>
      </c>
      <c r="R80" s="5">
        <f t="shared" si="16"/>
        <v>0.42256341789052071</v>
      </c>
    </row>
    <row r="81" spans="2:18" ht="20.25" thickTop="1" thickBot="1">
      <c r="B81" s="2" t="s">
        <v>48</v>
      </c>
      <c r="C81" s="3">
        <v>44044</v>
      </c>
      <c r="D81" s="4">
        <v>0.27779999999999999</v>
      </c>
      <c r="E81" s="4">
        <v>0.40870000000000001</v>
      </c>
      <c r="F81" s="4">
        <v>0.47420000000000001</v>
      </c>
      <c r="G81" s="4">
        <v>0.52180000000000004</v>
      </c>
      <c r="H81" s="4">
        <v>0.53169999999999995</v>
      </c>
      <c r="I81" s="4">
        <v>0.53169999999999995</v>
      </c>
      <c r="J81" s="2"/>
      <c r="K81" s="2">
        <v>504</v>
      </c>
      <c r="L81" s="2">
        <v>140</v>
      </c>
      <c r="M81" s="2">
        <v>206</v>
      </c>
      <c r="N81" s="2">
        <v>239</v>
      </c>
      <c r="O81" s="2">
        <v>263</v>
      </c>
      <c r="P81" s="2">
        <v>268</v>
      </c>
      <c r="Q81" s="2">
        <v>268</v>
      </c>
      <c r="R81" s="5">
        <f t="shared" si="16"/>
        <v>0.41489361702127658</v>
      </c>
    </row>
    <row r="82" spans="2:18" ht="20.25" thickTop="1" thickBot="1">
      <c r="B82" s="2" t="s">
        <v>48</v>
      </c>
      <c r="C82" s="3">
        <v>44075</v>
      </c>
      <c r="D82" s="4">
        <v>0.36270000000000002</v>
      </c>
      <c r="E82" s="4">
        <v>0.45889999999999997</v>
      </c>
      <c r="F82" s="4">
        <v>0.505</v>
      </c>
      <c r="G82" s="4">
        <v>0.52910000000000001</v>
      </c>
      <c r="H82" s="4">
        <v>0.52910000000000001</v>
      </c>
      <c r="I82" s="4">
        <v>0.52910000000000001</v>
      </c>
      <c r="J82" s="2"/>
      <c r="K82" s="2">
        <v>499</v>
      </c>
      <c r="L82" s="2">
        <v>181</v>
      </c>
      <c r="M82" s="2">
        <v>229</v>
      </c>
      <c r="N82" s="2">
        <v>252</v>
      </c>
      <c r="O82" s="2">
        <v>264</v>
      </c>
      <c r="P82" s="2">
        <v>264</v>
      </c>
      <c r="Q82" s="2">
        <v>264</v>
      </c>
      <c r="R82" s="5">
        <f t="shared" si="16"/>
        <v>0.42524916943521596</v>
      </c>
    </row>
    <row r="83" spans="2:18" ht="20.25" thickTop="1" thickBot="1">
      <c r="B83" s="2" t="s">
        <v>48</v>
      </c>
      <c r="C83" s="3">
        <v>44105</v>
      </c>
      <c r="D83" s="4">
        <v>0.34399999999999997</v>
      </c>
      <c r="E83" s="4">
        <v>0.45800000000000002</v>
      </c>
      <c r="F83" s="4">
        <v>0.47199999999999998</v>
      </c>
      <c r="G83" s="4">
        <v>0.47399999999999998</v>
      </c>
      <c r="H83" s="4">
        <v>0.47399999999999998</v>
      </c>
      <c r="I83" s="4">
        <v>0.47399999999999998</v>
      </c>
      <c r="J83" s="2"/>
      <c r="K83" s="2">
        <v>500</v>
      </c>
      <c r="L83" s="2">
        <v>172</v>
      </c>
      <c r="M83" s="2">
        <v>229</v>
      </c>
      <c r="N83" s="2">
        <v>236</v>
      </c>
      <c r="O83" s="2">
        <v>237</v>
      </c>
      <c r="P83" s="2">
        <v>237</v>
      </c>
      <c r="Q83" s="2">
        <v>237</v>
      </c>
      <c r="R83" s="5">
        <f t="shared" si="16"/>
        <v>0.44178310046573521</v>
      </c>
    </row>
    <row r="84" spans="2:18" ht="20.25" thickTop="1" thickBot="1">
      <c r="B84" s="2" t="s">
        <v>48</v>
      </c>
      <c r="C84" s="3">
        <v>44136</v>
      </c>
      <c r="D84" s="4">
        <v>0.3347</v>
      </c>
      <c r="E84" s="4">
        <v>0.40239999999999998</v>
      </c>
      <c r="F84" s="4">
        <v>0.40439999999999998</v>
      </c>
      <c r="G84" s="4">
        <v>0.40439999999999998</v>
      </c>
      <c r="H84" s="4">
        <v>0.40439999999999998</v>
      </c>
      <c r="I84" s="4">
        <v>0.40439999999999998</v>
      </c>
      <c r="J84" s="2"/>
      <c r="K84" s="2">
        <v>502</v>
      </c>
      <c r="L84" s="2">
        <v>168</v>
      </c>
      <c r="M84" s="2">
        <v>202</v>
      </c>
      <c r="N84" s="2">
        <v>203</v>
      </c>
      <c r="O84" s="2">
        <v>203</v>
      </c>
      <c r="P84" s="2">
        <v>203</v>
      </c>
      <c r="Q84" s="2">
        <v>203</v>
      </c>
      <c r="R84" s="5">
        <f t="shared" si="16"/>
        <v>0.43970686209193871</v>
      </c>
    </row>
    <row r="85" spans="2:18" ht="20.25" thickTop="1" thickBot="1">
      <c r="B85" s="2" t="s">
        <v>48</v>
      </c>
      <c r="C85" s="3">
        <v>44166</v>
      </c>
      <c r="D85" s="4">
        <v>0.216</v>
      </c>
      <c r="E85" s="4">
        <v>0.218</v>
      </c>
      <c r="F85" s="4">
        <v>0.218</v>
      </c>
      <c r="G85" s="4">
        <v>0.218</v>
      </c>
      <c r="H85" s="4">
        <v>0.218</v>
      </c>
      <c r="I85" s="4">
        <v>0.218</v>
      </c>
      <c r="J85" s="2"/>
      <c r="K85" s="2">
        <v>500</v>
      </c>
      <c r="L85" s="2">
        <v>108</v>
      </c>
      <c r="M85" s="2">
        <v>109</v>
      </c>
      <c r="N85" s="2">
        <v>109</v>
      </c>
      <c r="O85" s="2">
        <v>109</v>
      </c>
      <c r="P85" s="2">
        <v>109</v>
      </c>
      <c r="Q85" s="2">
        <v>109</v>
      </c>
      <c r="R85" s="5">
        <f t="shared" si="16"/>
        <v>0.35952063914780291</v>
      </c>
    </row>
    <row r="86" spans="2:18" ht="20.25" thickTop="1" thickBot="1">
      <c r="B86" s="2" t="s">
        <v>49</v>
      </c>
      <c r="C86" s="3">
        <v>43831</v>
      </c>
      <c r="D86" s="4">
        <v>0.58640000000000003</v>
      </c>
      <c r="E86" s="4">
        <v>0.67900000000000005</v>
      </c>
      <c r="F86" s="4">
        <v>0.71189999999999998</v>
      </c>
      <c r="G86" s="4">
        <v>0.72840000000000005</v>
      </c>
      <c r="H86" s="4">
        <v>0.74280000000000002</v>
      </c>
      <c r="I86" s="4">
        <v>0.77159999999999995</v>
      </c>
      <c r="J86" s="2"/>
      <c r="K86" s="2">
        <v>486</v>
      </c>
      <c r="L86" s="2">
        <v>285</v>
      </c>
      <c r="M86" s="2">
        <v>330</v>
      </c>
      <c r="N86" s="2">
        <v>346</v>
      </c>
      <c r="O86" s="2">
        <v>354</v>
      </c>
      <c r="P86" s="2">
        <v>361</v>
      </c>
      <c r="Q86" s="2">
        <v>375</v>
      </c>
      <c r="R86" s="5">
        <f>SUM(M86:M86)/SUM(K86:K86)</f>
        <v>0.67901234567901236</v>
      </c>
    </row>
    <row r="87" spans="2:18" ht="20.25" thickTop="1" thickBot="1">
      <c r="B87" s="2" t="s">
        <v>49</v>
      </c>
      <c r="C87" s="3">
        <v>43862</v>
      </c>
      <c r="D87" s="4">
        <v>0.64429999999999998</v>
      </c>
      <c r="E87" s="4">
        <v>0.72729999999999995</v>
      </c>
      <c r="F87" s="4">
        <v>0.74509999999999998</v>
      </c>
      <c r="G87" s="4">
        <v>0.77669999999999995</v>
      </c>
      <c r="H87" s="4">
        <v>0.81030000000000002</v>
      </c>
      <c r="I87" s="4">
        <v>0.82020000000000004</v>
      </c>
      <c r="J87" s="2"/>
      <c r="K87" s="2">
        <v>506</v>
      </c>
      <c r="L87" s="2">
        <v>326</v>
      </c>
      <c r="M87" s="2">
        <v>368</v>
      </c>
      <c r="N87" s="2">
        <v>377</v>
      </c>
      <c r="O87" s="2">
        <v>393</v>
      </c>
      <c r="P87" s="2">
        <v>410</v>
      </c>
      <c r="Q87" s="2">
        <v>415</v>
      </c>
      <c r="R87" s="5">
        <f>SUM(M86:M87)/SUM(K86:K87)</f>
        <v>0.7036290322580645</v>
      </c>
    </row>
    <row r="88" spans="2:18" ht="20.25" thickTop="1" thickBot="1">
      <c r="B88" s="2" t="s">
        <v>49</v>
      </c>
      <c r="C88" s="3">
        <v>43891</v>
      </c>
      <c r="D88" s="4">
        <v>0.6</v>
      </c>
      <c r="E88" s="4">
        <v>0.70689999999999997</v>
      </c>
      <c r="F88" s="4">
        <v>0.74260000000000004</v>
      </c>
      <c r="G88" s="4">
        <v>0.79010000000000002</v>
      </c>
      <c r="H88" s="4">
        <v>0.80989999999999995</v>
      </c>
      <c r="I88" s="4">
        <v>0.82179999999999997</v>
      </c>
      <c r="J88" s="2"/>
      <c r="K88" s="2">
        <v>505</v>
      </c>
      <c r="L88" s="2">
        <v>303</v>
      </c>
      <c r="M88" s="2">
        <v>357</v>
      </c>
      <c r="N88" s="2">
        <v>375</v>
      </c>
      <c r="O88" s="2">
        <v>399</v>
      </c>
      <c r="P88" s="2">
        <v>409</v>
      </c>
      <c r="Q88" s="2">
        <v>415</v>
      </c>
      <c r="R88" s="5">
        <f t="shared" ref="R88:R97" si="17">SUM(M86:M88)/SUM(K86:K88)</f>
        <v>0.70474281897127589</v>
      </c>
    </row>
    <row r="89" spans="2:18" ht="20.25" thickTop="1" thickBot="1">
      <c r="B89" s="2" t="s">
        <v>49</v>
      </c>
      <c r="C89" s="3">
        <v>43922</v>
      </c>
      <c r="D89" s="4">
        <v>0.59640000000000004</v>
      </c>
      <c r="E89" s="4">
        <v>0.72560000000000002</v>
      </c>
      <c r="F89" s="4">
        <v>0.7833</v>
      </c>
      <c r="G89" s="4">
        <v>0.81710000000000005</v>
      </c>
      <c r="H89" s="4">
        <v>0.82499999999999996</v>
      </c>
      <c r="I89" s="4">
        <v>0.84489999999999998</v>
      </c>
      <c r="J89" s="2"/>
      <c r="K89" s="2">
        <v>503</v>
      </c>
      <c r="L89" s="2">
        <v>300</v>
      </c>
      <c r="M89" s="2">
        <v>365</v>
      </c>
      <c r="N89" s="2">
        <v>394</v>
      </c>
      <c r="O89" s="2">
        <v>411</v>
      </c>
      <c r="P89" s="2">
        <v>415</v>
      </c>
      <c r="Q89" s="2">
        <v>425</v>
      </c>
      <c r="R89" s="5">
        <f t="shared" si="17"/>
        <v>0.7199471598414795</v>
      </c>
    </row>
    <row r="90" spans="2:18" ht="20.25" thickTop="1" thickBot="1">
      <c r="B90" s="2" t="s">
        <v>49</v>
      </c>
      <c r="C90" s="3">
        <v>43952</v>
      </c>
      <c r="D90" s="4">
        <v>0.622</v>
      </c>
      <c r="E90" s="4">
        <v>0.76400000000000001</v>
      </c>
      <c r="F90" s="4">
        <v>0.8</v>
      </c>
      <c r="G90" s="4">
        <v>0.82599999999999996</v>
      </c>
      <c r="H90" s="4">
        <v>0.84</v>
      </c>
      <c r="I90" s="4">
        <v>0.85</v>
      </c>
      <c r="J90" s="2"/>
      <c r="K90" s="2">
        <v>500</v>
      </c>
      <c r="L90" s="2">
        <v>311</v>
      </c>
      <c r="M90" s="2">
        <v>382</v>
      </c>
      <c r="N90" s="2">
        <v>400</v>
      </c>
      <c r="O90" s="2">
        <v>413</v>
      </c>
      <c r="P90" s="2">
        <v>420</v>
      </c>
      <c r="Q90" s="2">
        <v>425</v>
      </c>
      <c r="R90" s="5">
        <f t="shared" si="17"/>
        <v>0.73209549071618041</v>
      </c>
    </row>
    <row r="91" spans="2:18" ht="20.25" thickTop="1" thickBot="1">
      <c r="B91" s="2" t="s">
        <v>49</v>
      </c>
      <c r="C91" s="3">
        <v>43983</v>
      </c>
      <c r="D91" s="4">
        <v>0.58030000000000004</v>
      </c>
      <c r="E91" s="4">
        <v>0.69679999999999997</v>
      </c>
      <c r="F91" s="4">
        <v>0.73899999999999999</v>
      </c>
      <c r="G91" s="4">
        <v>0.81120000000000003</v>
      </c>
      <c r="H91" s="4">
        <v>0.82330000000000003</v>
      </c>
      <c r="I91" s="4">
        <v>0.83530000000000004</v>
      </c>
      <c r="J91" s="2"/>
      <c r="K91" s="2">
        <v>498</v>
      </c>
      <c r="L91" s="2">
        <v>289</v>
      </c>
      <c r="M91" s="2">
        <v>347</v>
      </c>
      <c r="N91" s="2">
        <v>368</v>
      </c>
      <c r="O91" s="2">
        <v>404</v>
      </c>
      <c r="P91" s="2">
        <v>410</v>
      </c>
      <c r="Q91" s="2">
        <v>416</v>
      </c>
      <c r="R91" s="5">
        <f t="shared" si="17"/>
        <v>0.72884743504330451</v>
      </c>
    </row>
    <row r="92" spans="2:18" ht="20.25" thickTop="1" thickBot="1">
      <c r="B92" s="2" t="s">
        <v>49</v>
      </c>
      <c r="C92" s="3">
        <v>44013</v>
      </c>
      <c r="D92" s="4">
        <v>0.56940000000000002</v>
      </c>
      <c r="E92" s="4">
        <v>0.72030000000000005</v>
      </c>
      <c r="F92" s="4">
        <v>0.78869999999999996</v>
      </c>
      <c r="G92" s="4">
        <v>0.82489999999999997</v>
      </c>
      <c r="H92" s="4">
        <v>0.84309999999999996</v>
      </c>
      <c r="I92" s="4">
        <v>0.85109999999999997</v>
      </c>
      <c r="J92" s="2"/>
      <c r="K92" s="2">
        <v>497</v>
      </c>
      <c r="L92" s="2">
        <v>283</v>
      </c>
      <c r="M92" s="2">
        <v>358</v>
      </c>
      <c r="N92" s="2">
        <v>392</v>
      </c>
      <c r="O92" s="2">
        <v>410</v>
      </c>
      <c r="P92" s="2">
        <v>419</v>
      </c>
      <c r="Q92" s="2">
        <v>423</v>
      </c>
      <c r="R92" s="5">
        <f t="shared" si="17"/>
        <v>0.72709030100334449</v>
      </c>
    </row>
    <row r="93" spans="2:18" ht="20.25" thickTop="1" thickBot="1">
      <c r="B93" s="2" t="s">
        <v>49</v>
      </c>
      <c r="C93" s="3">
        <v>44044</v>
      </c>
      <c r="D93" s="4">
        <v>0.5635</v>
      </c>
      <c r="E93" s="4">
        <v>0.70040000000000002</v>
      </c>
      <c r="F93" s="4">
        <v>0.78169999999999995</v>
      </c>
      <c r="G93" s="4">
        <v>0.81940000000000002</v>
      </c>
      <c r="H93" s="4">
        <v>0.83730000000000004</v>
      </c>
      <c r="I93" s="4">
        <v>0.83730000000000004</v>
      </c>
      <c r="J93" s="2"/>
      <c r="K93" s="2">
        <v>504</v>
      </c>
      <c r="L93" s="2">
        <v>284</v>
      </c>
      <c r="M93" s="2">
        <v>353</v>
      </c>
      <c r="N93" s="2">
        <v>394</v>
      </c>
      <c r="O93" s="2">
        <v>413</v>
      </c>
      <c r="P93" s="2">
        <v>422</v>
      </c>
      <c r="Q93" s="2">
        <v>422</v>
      </c>
      <c r="R93" s="5">
        <f t="shared" si="17"/>
        <v>0.70580386924616412</v>
      </c>
    </row>
    <row r="94" spans="2:18" ht="20.25" thickTop="1" thickBot="1">
      <c r="B94" s="2" t="s">
        <v>49</v>
      </c>
      <c r="C94" s="3">
        <v>44075</v>
      </c>
      <c r="D94" s="4">
        <v>0.53520000000000001</v>
      </c>
      <c r="E94" s="4">
        <v>0.66600000000000004</v>
      </c>
      <c r="F94" s="4">
        <v>0.76659999999999995</v>
      </c>
      <c r="G94" s="4">
        <v>0.80479999999999996</v>
      </c>
      <c r="H94" s="4">
        <v>0.80479999999999996</v>
      </c>
      <c r="I94" s="4">
        <v>0.80479999999999996</v>
      </c>
      <c r="J94" s="2"/>
      <c r="K94" s="2">
        <v>497</v>
      </c>
      <c r="L94" s="2">
        <v>266</v>
      </c>
      <c r="M94" s="2">
        <v>331</v>
      </c>
      <c r="N94" s="2">
        <v>381</v>
      </c>
      <c r="O94" s="2">
        <v>400</v>
      </c>
      <c r="P94" s="2">
        <v>400</v>
      </c>
      <c r="Q94" s="2">
        <v>400</v>
      </c>
      <c r="R94" s="5">
        <f t="shared" si="17"/>
        <v>0.69559412550066757</v>
      </c>
    </row>
    <row r="95" spans="2:18" ht="20.25" thickTop="1" thickBot="1">
      <c r="B95" s="2" t="s">
        <v>49</v>
      </c>
      <c r="C95" s="3">
        <v>44105</v>
      </c>
      <c r="D95" s="4">
        <v>0.55579999999999996</v>
      </c>
      <c r="E95" s="4">
        <v>0.67730000000000001</v>
      </c>
      <c r="F95" s="4">
        <v>0.71509999999999996</v>
      </c>
      <c r="G95" s="4">
        <v>0.71509999999999996</v>
      </c>
      <c r="H95" s="4">
        <v>0.71509999999999996</v>
      </c>
      <c r="I95" s="4">
        <v>0.71509999999999996</v>
      </c>
      <c r="J95" s="2"/>
      <c r="K95" s="2">
        <v>502</v>
      </c>
      <c r="L95" s="2">
        <v>279</v>
      </c>
      <c r="M95" s="2">
        <v>340</v>
      </c>
      <c r="N95" s="2">
        <v>359</v>
      </c>
      <c r="O95" s="2">
        <v>359</v>
      </c>
      <c r="P95" s="2">
        <v>359</v>
      </c>
      <c r="Q95" s="2">
        <v>359</v>
      </c>
      <c r="R95" s="5">
        <f t="shared" si="17"/>
        <v>0.68130405854956755</v>
      </c>
    </row>
    <row r="96" spans="2:18" ht="20.25" thickTop="1" thickBot="1">
      <c r="B96" s="2" t="s">
        <v>49</v>
      </c>
      <c r="C96" s="3">
        <v>44136</v>
      </c>
      <c r="D96" s="4">
        <v>0.61160000000000003</v>
      </c>
      <c r="E96" s="4">
        <v>0.66139999999999999</v>
      </c>
      <c r="F96" s="4">
        <v>0.66139999999999999</v>
      </c>
      <c r="G96" s="4">
        <v>0.66139999999999999</v>
      </c>
      <c r="H96" s="4">
        <v>0.66139999999999999</v>
      </c>
      <c r="I96" s="4">
        <v>0.66139999999999999</v>
      </c>
      <c r="J96" s="2"/>
      <c r="K96" s="2">
        <v>502</v>
      </c>
      <c r="L96" s="2">
        <v>307</v>
      </c>
      <c r="M96" s="2">
        <v>332</v>
      </c>
      <c r="N96" s="2">
        <v>332</v>
      </c>
      <c r="O96" s="2">
        <v>332</v>
      </c>
      <c r="P96" s="2">
        <v>332</v>
      </c>
      <c r="Q96" s="2">
        <v>332</v>
      </c>
      <c r="R96" s="5">
        <f t="shared" si="17"/>
        <v>0.66822118587608259</v>
      </c>
    </row>
    <row r="97" spans="2:18" ht="20.25" thickTop="1" thickBot="1">
      <c r="B97" s="2" t="s">
        <v>49</v>
      </c>
      <c r="C97" s="3">
        <v>44166</v>
      </c>
      <c r="D97" s="4">
        <v>0.33600000000000002</v>
      </c>
      <c r="E97" s="4">
        <v>0.33600000000000002</v>
      </c>
      <c r="F97" s="4">
        <v>0.33600000000000002</v>
      </c>
      <c r="G97" s="4">
        <v>0.33600000000000002</v>
      </c>
      <c r="H97" s="4">
        <v>0.33600000000000002</v>
      </c>
      <c r="I97" s="4">
        <v>0.33600000000000002</v>
      </c>
      <c r="J97" s="2"/>
      <c r="K97" s="2">
        <v>500</v>
      </c>
      <c r="L97" s="2">
        <v>168</v>
      </c>
      <c r="M97" s="2">
        <v>168</v>
      </c>
      <c r="N97" s="2">
        <v>168</v>
      </c>
      <c r="O97" s="2">
        <v>168</v>
      </c>
      <c r="P97" s="2">
        <v>168</v>
      </c>
      <c r="Q97" s="2">
        <v>168</v>
      </c>
      <c r="R97" s="5">
        <f t="shared" si="17"/>
        <v>0.55851063829787229</v>
      </c>
    </row>
    <row r="98" spans="2:18" ht="20.25" thickTop="1" thickBot="1">
      <c r="B98" s="2" t="s">
        <v>50</v>
      </c>
      <c r="C98" s="3">
        <v>43831</v>
      </c>
      <c r="D98" s="4">
        <v>0.17649999999999999</v>
      </c>
      <c r="E98" s="4">
        <v>0.27989999999999998</v>
      </c>
      <c r="F98" s="4">
        <v>0.32050000000000001</v>
      </c>
      <c r="G98" s="4">
        <v>0.32250000000000001</v>
      </c>
      <c r="H98" s="4">
        <v>0.32450000000000001</v>
      </c>
      <c r="I98" s="4">
        <v>0.3347</v>
      </c>
      <c r="J98" s="2"/>
      <c r="K98" s="2">
        <v>493</v>
      </c>
      <c r="L98" s="2">
        <v>87</v>
      </c>
      <c r="M98" s="2">
        <v>138</v>
      </c>
      <c r="N98" s="2">
        <v>158</v>
      </c>
      <c r="O98" s="2">
        <v>159</v>
      </c>
      <c r="P98" s="2">
        <v>160</v>
      </c>
      <c r="Q98" s="2">
        <v>165</v>
      </c>
      <c r="R98" s="5">
        <f>SUM(M98:M98)/SUM(K98:K98)</f>
        <v>0.27991886409736311</v>
      </c>
    </row>
    <row r="99" spans="2:18" ht="20.25" thickTop="1" thickBot="1">
      <c r="B99" s="2" t="s">
        <v>50</v>
      </c>
      <c r="C99" s="3">
        <v>43862</v>
      </c>
      <c r="D99" s="4">
        <v>0.17319999999999999</v>
      </c>
      <c r="E99" s="4">
        <v>0.252</v>
      </c>
      <c r="F99" s="4">
        <v>0.252</v>
      </c>
      <c r="G99" s="4">
        <v>0.26179999999999998</v>
      </c>
      <c r="H99" s="4">
        <v>0.27360000000000001</v>
      </c>
      <c r="I99" s="4">
        <v>0.28149999999999997</v>
      </c>
      <c r="J99" s="2"/>
      <c r="K99" s="2">
        <v>508</v>
      </c>
      <c r="L99" s="2">
        <v>88</v>
      </c>
      <c r="M99" s="2">
        <v>128</v>
      </c>
      <c r="N99" s="2">
        <v>128</v>
      </c>
      <c r="O99" s="2">
        <v>133</v>
      </c>
      <c r="P99" s="2">
        <v>139</v>
      </c>
      <c r="Q99" s="2">
        <v>143</v>
      </c>
      <c r="R99" s="5">
        <f>SUM(M98:M99)/SUM(K98:K99)</f>
        <v>0.26573426573426573</v>
      </c>
    </row>
    <row r="100" spans="2:18" ht="20.25" thickTop="1" thickBot="1">
      <c r="B100" s="2" t="s">
        <v>50</v>
      </c>
      <c r="C100" s="3">
        <v>43891</v>
      </c>
      <c r="D100" s="4">
        <v>0.14879999999999999</v>
      </c>
      <c r="E100" s="4">
        <v>0.15870000000000001</v>
      </c>
      <c r="F100" s="4">
        <v>0.1845</v>
      </c>
      <c r="G100" s="4">
        <v>0.19639999999999999</v>
      </c>
      <c r="H100" s="4">
        <v>0.2024</v>
      </c>
      <c r="I100" s="4">
        <v>0.2044</v>
      </c>
      <c r="J100" s="2"/>
      <c r="K100" s="2">
        <v>504</v>
      </c>
      <c r="L100" s="2">
        <v>75</v>
      </c>
      <c r="M100" s="2">
        <v>80</v>
      </c>
      <c r="N100" s="2">
        <v>93</v>
      </c>
      <c r="O100" s="2">
        <v>99</v>
      </c>
      <c r="P100" s="2">
        <v>102</v>
      </c>
      <c r="Q100" s="2">
        <v>103</v>
      </c>
      <c r="R100" s="5">
        <f t="shared" ref="R100:R109" si="18">SUM(M98:M100)/SUM(K98:K100)</f>
        <v>0.22990033222591363</v>
      </c>
    </row>
    <row r="101" spans="2:18" ht="20.25" thickTop="1" thickBot="1">
      <c r="B101" s="2" t="s">
        <v>50</v>
      </c>
      <c r="C101" s="3">
        <v>43922</v>
      </c>
      <c r="D101" s="4">
        <v>0.15379999999999999</v>
      </c>
      <c r="E101" s="4">
        <v>0.2</v>
      </c>
      <c r="F101" s="4">
        <v>0.30769999999999997</v>
      </c>
      <c r="G101" s="4">
        <v>0.30769999999999997</v>
      </c>
      <c r="H101" s="4">
        <v>0.30769999999999997</v>
      </c>
      <c r="I101" s="4">
        <v>0.30769999999999997</v>
      </c>
      <c r="J101" s="2"/>
      <c r="K101" s="2">
        <v>65</v>
      </c>
      <c r="L101" s="2">
        <v>10</v>
      </c>
      <c r="M101" s="2">
        <v>13</v>
      </c>
      <c r="N101" s="2">
        <v>20</v>
      </c>
      <c r="O101" s="2">
        <v>20</v>
      </c>
      <c r="P101" s="2">
        <v>20</v>
      </c>
      <c r="Q101" s="2">
        <v>20</v>
      </c>
      <c r="R101" s="5">
        <f t="shared" si="18"/>
        <v>0.20519962859795729</v>
      </c>
    </row>
    <row r="102" spans="2:18" ht="20.25" thickTop="1" thickBot="1">
      <c r="B102" s="2" t="s">
        <v>50</v>
      </c>
      <c r="C102" s="3">
        <v>43952</v>
      </c>
      <c r="D102" s="4">
        <v>0.1069</v>
      </c>
      <c r="E102" s="4">
        <v>0.17560000000000001</v>
      </c>
      <c r="F102" s="4">
        <v>0.1908</v>
      </c>
      <c r="G102" s="4">
        <v>0.19850000000000001</v>
      </c>
      <c r="H102" s="4">
        <v>0.20610000000000001</v>
      </c>
      <c r="I102" s="4">
        <v>0.26719999999999999</v>
      </c>
      <c r="J102" s="2"/>
      <c r="K102" s="2">
        <v>131</v>
      </c>
      <c r="L102" s="2">
        <v>14</v>
      </c>
      <c r="M102" s="2">
        <v>23</v>
      </c>
      <c r="N102" s="2">
        <v>25</v>
      </c>
      <c r="O102" s="2">
        <v>26</v>
      </c>
      <c r="P102" s="2">
        <v>27</v>
      </c>
      <c r="Q102" s="2">
        <v>35</v>
      </c>
      <c r="R102" s="5">
        <f t="shared" si="18"/>
        <v>0.1657142857142857</v>
      </c>
    </row>
    <row r="103" spans="2:18" ht="20.25" thickTop="1" thickBot="1">
      <c r="B103" s="2" t="s">
        <v>50</v>
      </c>
      <c r="C103" s="3">
        <v>43983</v>
      </c>
      <c r="D103" s="4">
        <v>7.0499999999999993E-2</v>
      </c>
      <c r="E103" s="4">
        <v>9.9199999999999997E-2</v>
      </c>
      <c r="F103" s="4">
        <v>0.1149</v>
      </c>
      <c r="G103" s="4">
        <v>0.1227</v>
      </c>
      <c r="H103" s="4">
        <v>0.15140000000000001</v>
      </c>
      <c r="I103" s="4">
        <v>0.19839999999999999</v>
      </c>
      <c r="J103" s="2"/>
      <c r="K103" s="2">
        <v>383</v>
      </c>
      <c r="L103" s="2">
        <v>27</v>
      </c>
      <c r="M103" s="2">
        <v>38</v>
      </c>
      <c r="N103" s="2">
        <v>44</v>
      </c>
      <c r="O103" s="2">
        <v>47</v>
      </c>
      <c r="P103" s="2">
        <v>58</v>
      </c>
      <c r="Q103" s="2">
        <v>76</v>
      </c>
      <c r="R103" s="5">
        <f t="shared" si="18"/>
        <v>0.12780656303972365</v>
      </c>
    </row>
    <row r="104" spans="2:18" ht="20.25" thickTop="1" thickBot="1">
      <c r="B104" s="2" t="s">
        <v>50</v>
      </c>
      <c r="C104" s="3">
        <v>44013</v>
      </c>
      <c r="D104" s="4">
        <v>6.0999999999999999E-2</v>
      </c>
      <c r="E104" s="4">
        <v>8.4699999999999998E-2</v>
      </c>
      <c r="F104" s="4">
        <v>8.8099999999999998E-2</v>
      </c>
      <c r="G104" s="4">
        <v>0.1153</v>
      </c>
      <c r="H104" s="4">
        <v>0.12540000000000001</v>
      </c>
      <c r="I104" s="4">
        <v>0.1288</v>
      </c>
      <c r="J104" s="2"/>
      <c r="K104" s="2">
        <v>295</v>
      </c>
      <c r="L104" s="2">
        <v>18</v>
      </c>
      <c r="M104" s="2">
        <v>25</v>
      </c>
      <c r="N104" s="2">
        <v>26</v>
      </c>
      <c r="O104" s="2">
        <v>34</v>
      </c>
      <c r="P104" s="2">
        <v>37</v>
      </c>
      <c r="Q104" s="2">
        <v>38</v>
      </c>
      <c r="R104" s="5">
        <f t="shared" si="18"/>
        <v>0.10630407911001236</v>
      </c>
    </row>
    <row r="105" spans="2:18" ht="20.25" thickTop="1" thickBot="1">
      <c r="B105" s="2" t="s">
        <v>50</v>
      </c>
      <c r="C105" s="3">
        <v>44044</v>
      </c>
      <c r="D105" s="4">
        <v>3.2500000000000001E-2</v>
      </c>
      <c r="E105" s="4">
        <v>6.8199999999999997E-2</v>
      </c>
      <c r="F105" s="4">
        <v>0.1201</v>
      </c>
      <c r="G105" s="4">
        <v>0.14610000000000001</v>
      </c>
      <c r="H105" s="4">
        <v>0.14940000000000001</v>
      </c>
      <c r="I105" s="4">
        <v>0.14940000000000001</v>
      </c>
      <c r="J105" s="2"/>
      <c r="K105" s="2">
        <v>308</v>
      </c>
      <c r="L105" s="2">
        <v>10</v>
      </c>
      <c r="M105" s="2">
        <v>21</v>
      </c>
      <c r="N105" s="2">
        <v>37</v>
      </c>
      <c r="O105" s="2">
        <v>45</v>
      </c>
      <c r="P105" s="2">
        <v>46</v>
      </c>
      <c r="Q105" s="2">
        <v>46</v>
      </c>
      <c r="R105" s="5">
        <f t="shared" si="18"/>
        <v>8.5192697768762676E-2</v>
      </c>
    </row>
    <row r="106" spans="2:18" ht="20.25" thickTop="1" thickBot="1">
      <c r="B106" s="2" t="s">
        <v>50</v>
      </c>
      <c r="C106" s="3">
        <v>44075</v>
      </c>
      <c r="D106" s="4">
        <v>5.67E-2</v>
      </c>
      <c r="E106" s="4">
        <v>8.6599999999999996E-2</v>
      </c>
      <c r="F106" s="4">
        <v>0.1164</v>
      </c>
      <c r="G106" s="4">
        <v>0.11940000000000001</v>
      </c>
      <c r="H106" s="4">
        <v>0.11940000000000001</v>
      </c>
      <c r="I106" s="4">
        <v>0.11940000000000001</v>
      </c>
      <c r="J106" s="2"/>
      <c r="K106" s="2">
        <v>335</v>
      </c>
      <c r="L106" s="2">
        <v>19</v>
      </c>
      <c r="M106" s="2">
        <v>29</v>
      </c>
      <c r="N106" s="2">
        <v>39</v>
      </c>
      <c r="O106" s="2">
        <v>40</v>
      </c>
      <c r="P106" s="2">
        <v>40</v>
      </c>
      <c r="Q106" s="2">
        <v>40</v>
      </c>
      <c r="R106" s="5">
        <f t="shared" si="18"/>
        <v>7.9957356076759065E-2</v>
      </c>
    </row>
    <row r="107" spans="2:18" ht="20.25" thickTop="1" thickBot="1">
      <c r="B107" s="2" t="s">
        <v>50</v>
      </c>
      <c r="C107" s="3">
        <v>44105</v>
      </c>
      <c r="D107" s="4">
        <v>0.31680000000000003</v>
      </c>
      <c r="E107" s="4">
        <v>0.3458</v>
      </c>
      <c r="F107" s="4">
        <v>0.35610000000000003</v>
      </c>
      <c r="G107" s="4">
        <v>0.35610000000000003</v>
      </c>
      <c r="H107" s="4">
        <v>0.35610000000000003</v>
      </c>
      <c r="I107" s="4">
        <v>0.35610000000000003</v>
      </c>
      <c r="J107" s="2"/>
      <c r="K107" s="2">
        <v>483</v>
      </c>
      <c r="L107" s="2">
        <v>153</v>
      </c>
      <c r="M107" s="2">
        <v>167</v>
      </c>
      <c r="N107" s="2">
        <v>172</v>
      </c>
      <c r="O107" s="2">
        <v>172</v>
      </c>
      <c r="P107" s="2">
        <v>172</v>
      </c>
      <c r="Q107" s="2">
        <v>172</v>
      </c>
      <c r="R107" s="5">
        <f t="shared" si="18"/>
        <v>0.19271758436944939</v>
      </c>
    </row>
    <row r="108" spans="2:18" ht="20.25" thickTop="1" thickBot="1">
      <c r="B108" s="2" t="s">
        <v>50</v>
      </c>
      <c r="C108" s="3">
        <v>44136</v>
      </c>
      <c r="D108" s="4">
        <v>0.30709999999999998</v>
      </c>
      <c r="E108" s="4">
        <v>0.31480000000000002</v>
      </c>
      <c r="F108" s="4">
        <v>0.31480000000000002</v>
      </c>
      <c r="G108" s="4">
        <v>0.31480000000000002</v>
      </c>
      <c r="H108" s="4">
        <v>0.31480000000000002</v>
      </c>
      <c r="I108" s="4">
        <v>0.31480000000000002</v>
      </c>
      <c r="J108" s="2"/>
      <c r="K108" s="2">
        <v>521</v>
      </c>
      <c r="L108" s="2">
        <v>160</v>
      </c>
      <c r="M108" s="2">
        <v>164</v>
      </c>
      <c r="N108" s="2">
        <v>164</v>
      </c>
      <c r="O108" s="2">
        <v>164</v>
      </c>
      <c r="P108" s="2">
        <v>164</v>
      </c>
      <c r="Q108" s="2">
        <v>164</v>
      </c>
      <c r="R108" s="5">
        <f t="shared" si="18"/>
        <v>0.26885735623599699</v>
      </c>
    </row>
    <row r="109" spans="2:18" ht="20.25" thickTop="1" thickBot="1">
      <c r="B109" s="2" t="s">
        <v>50</v>
      </c>
      <c r="C109" s="3">
        <v>44166</v>
      </c>
      <c r="D109" s="4">
        <v>9.0899999999999995E-2</v>
      </c>
      <c r="E109" s="4">
        <v>9.0899999999999995E-2</v>
      </c>
      <c r="F109" s="4">
        <v>9.0899999999999995E-2</v>
      </c>
      <c r="G109" s="4">
        <v>9.0899999999999995E-2</v>
      </c>
      <c r="H109" s="4">
        <v>9.0899999999999995E-2</v>
      </c>
      <c r="I109" s="4">
        <v>9.0899999999999995E-2</v>
      </c>
      <c r="J109" s="2"/>
      <c r="K109" s="2">
        <v>495</v>
      </c>
      <c r="L109" s="2">
        <v>45</v>
      </c>
      <c r="M109" s="2">
        <v>45</v>
      </c>
      <c r="N109" s="2">
        <v>45</v>
      </c>
      <c r="O109" s="2">
        <v>45</v>
      </c>
      <c r="P109" s="2">
        <v>45</v>
      </c>
      <c r="Q109" s="2">
        <v>45</v>
      </c>
      <c r="R109" s="5">
        <f t="shared" si="18"/>
        <v>0.25083388925950634</v>
      </c>
    </row>
    <row r="110" spans="2:18" ht="20.25" thickTop="1" thickBot="1">
      <c r="B110" s="2" t="s">
        <v>51</v>
      </c>
      <c r="C110" s="3">
        <v>43831</v>
      </c>
      <c r="D110" s="4">
        <v>0.17430000000000001</v>
      </c>
      <c r="E110" s="4">
        <v>0.20039999999999999</v>
      </c>
      <c r="F110" s="4">
        <v>0.21240000000000001</v>
      </c>
      <c r="G110" s="4">
        <v>0.21240000000000001</v>
      </c>
      <c r="H110" s="4">
        <v>0.21240000000000001</v>
      </c>
      <c r="I110" s="4">
        <v>0.22650000000000001</v>
      </c>
      <c r="J110" s="2"/>
      <c r="K110" s="2">
        <v>499</v>
      </c>
      <c r="L110" s="2">
        <v>87</v>
      </c>
      <c r="M110" s="2">
        <v>100</v>
      </c>
      <c r="N110" s="2">
        <v>106</v>
      </c>
      <c r="O110" s="2">
        <v>106</v>
      </c>
      <c r="P110" s="2">
        <v>106</v>
      </c>
      <c r="Q110" s="2">
        <v>113</v>
      </c>
      <c r="R110" s="5">
        <f>SUM(M110:M110)/SUM(K110:K110)</f>
        <v>0.20040080160320642</v>
      </c>
    </row>
    <row r="111" spans="2:18" ht="20.25" thickTop="1" thickBot="1">
      <c r="B111" s="2" t="s">
        <v>51</v>
      </c>
      <c r="C111" s="3">
        <v>43862</v>
      </c>
      <c r="D111" s="4">
        <v>0.17</v>
      </c>
      <c r="E111" s="4">
        <v>0.182</v>
      </c>
      <c r="F111" s="4">
        <v>0.188</v>
      </c>
      <c r="G111" s="4">
        <v>0.2</v>
      </c>
      <c r="H111" s="4">
        <v>0.20799999999999999</v>
      </c>
      <c r="I111" s="4">
        <v>0.214</v>
      </c>
      <c r="J111" s="2"/>
      <c r="K111" s="2">
        <v>500</v>
      </c>
      <c r="L111" s="2">
        <v>85</v>
      </c>
      <c r="M111" s="2">
        <v>91</v>
      </c>
      <c r="N111" s="2">
        <v>94</v>
      </c>
      <c r="O111" s="2">
        <v>100</v>
      </c>
      <c r="P111" s="2">
        <v>104</v>
      </c>
      <c r="Q111" s="2">
        <v>107</v>
      </c>
      <c r="R111" s="5">
        <f>SUM(M110:M111)/SUM(K110:K111)</f>
        <v>0.19119119119119118</v>
      </c>
    </row>
    <row r="112" spans="2:18" ht="20.25" thickTop="1" thickBot="1">
      <c r="B112" s="2" t="s">
        <v>51</v>
      </c>
      <c r="C112" s="3">
        <v>43891</v>
      </c>
      <c r="D112" s="4">
        <v>0.28320000000000001</v>
      </c>
      <c r="E112" s="4">
        <v>0.29110000000000003</v>
      </c>
      <c r="F112" s="4">
        <v>0.32079999999999997</v>
      </c>
      <c r="G112" s="4">
        <v>0.3644</v>
      </c>
      <c r="H112" s="4">
        <v>0.3921</v>
      </c>
      <c r="I112" s="4">
        <v>0.4158</v>
      </c>
      <c r="J112" s="2"/>
      <c r="K112" s="2">
        <v>505</v>
      </c>
      <c r="L112" s="2">
        <v>143</v>
      </c>
      <c r="M112" s="2">
        <v>147</v>
      </c>
      <c r="N112" s="2">
        <v>162</v>
      </c>
      <c r="O112" s="2">
        <v>184</v>
      </c>
      <c r="P112" s="2">
        <v>198</v>
      </c>
      <c r="Q112" s="2">
        <v>210</v>
      </c>
      <c r="R112" s="5">
        <f t="shared" ref="R112:R121" si="19">SUM(M110:M112)/SUM(K110:K112)</f>
        <v>0.22473404255319149</v>
      </c>
    </row>
    <row r="113" spans="2:31" ht="20.25" thickTop="1" thickBot="1">
      <c r="B113" s="2" t="s">
        <v>51</v>
      </c>
      <c r="C113" s="3">
        <v>43922</v>
      </c>
      <c r="D113" s="4">
        <v>0.32729999999999998</v>
      </c>
      <c r="E113" s="4">
        <v>0.43709999999999999</v>
      </c>
      <c r="F113" s="4">
        <v>0.54290000000000005</v>
      </c>
      <c r="G113" s="4">
        <v>0.5948</v>
      </c>
      <c r="H113" s="4">
        <v>0.61880000000000002</v>
      </c>
      <c r="I113" s="4">
        <v>0.64470000000000005</v>
      </c>
      <c r="J113" s="2"/>
      <c r="K113" s="2">
        <v>501</v>
      </c>
      <c r="L113" s="2">
        <v>164</v>
      </c>
      <c r="M113" s="2">
        <v>219</v>
      </c>
      <c r="N113" s="2">
        <v>272</v>
      </c>
      <c r="O113" s="2">
        <v>298</v>
      </c>
      <c r="P113" s="2">
        <v>310</v>
      </c>
      <c r="Q113" s="2">
        <v>323</v>
      </c>
      <c r="R113" s="5">
        <f t="shared" si="19"/>
        <v>0.30345285524568394</v>
      </c>
    </row>
    <row r="114" spans="2:31" ht="20.25" thickTop="1" thickBot="1">
      <c r="B114" s="2" t="s">
        <v>51</v>
      </c>
      <c r="C114" s="3">
        <v>43952</v>
      </c>
      <c r="D114" s="4">
        <v>0.38540000000000002</v>
      </c>
      <c r="E114" s="4">
        <v>0.48280000000000001</v>
      </c>
      <c r="F114" s="4">
        <v>0.53749999999999998</v>
      </c>
      <c r="G114" s="4">
        <v>0.56799999999999995</v>
      </c>
      <c r="H114" s="4">
        <v>0.59840000000000004</v>
      </c>
      <c r="I114" s="4">
        <v>0.61260000000000003</v>
      </c>
      <c r="J114" s="2"/>
      <c r="K114" s="2">
        <v>493</v>
      </c>
      <c r="L114" s="2">
        <v>190</v>
      </c>
      <c r="M114" s="2">
        <v>238</v>
      </c>
      <c r="N114" s="2">
        <v>265</v>
      </c>
      <c r="O114" s="2">
        <v>280</v>
      </c>
      <c r="P114" s="2">
        <v>295</v>
      </c>
      <c r="Q114" s="2">
        <v>302</v>
      </c>
      <c r="R114" s="5">
        <f t="shared" si="19"/>
        <v>0.4029352901934623</v>
      </c>
    </row>
    <row r="115" spans="2:31" ht="20.25" thickTop="1" thickBot="1">
      <c r="B115" s="2" t="s">
        <v>51</v>
      </c>
      <c r="C115" s="3">
        <v>43983</v>
      </c>
      <c r="D115" s="4">
        <v>0.36809999999999998</v>
      </c>
      <c r="E115" s="4">
        <v>0.43109999999999998</v>
      </c>
      <c r="F115" s="4">
        <v>0.49409999999999998</v>
      </c>
      <c r="G115" s="4">
        <v>0.53739999999999999</v>
      </c>
      <c r="H115" s="4">
        <v>0.56499999999999995</v>
      </c>
      <c r="I115" s="4">
        <v>0.58069999999999999</v>
      </c>
      <c r="J115" s="2"/>
      <c r="K115" s="2">
        <v>508</v>
      </c>
      <c r="L115" s="2">
        <v>187</v>
      </c>
      <c r="M115" s="2">
        <v>219</v>
      </c>
      <c r="N115" s="2">
        <v>251</v>
      </c>
      <c r="O115" s="2">
        <v>273</v>
      </c>
      <c r="P115" s="2">
        <v>287</v>
      </c>
      <c r="Q115" s="2">
        <v>295</v>
      </c>
      <c r="R115" s="5">
        <f t="shared" si="19"/>
        <v>0.45006657789613846</v>
      </c>
    </row>
    <row r="116" spans="2:31" ht="20.25" thickTop="1" thickBot="1">
      <c r="B116" s="2" t="s">
        <v>51</v>
      </c>
      <c r="C116" s="3">
        <v>44013</v>
      </c>
      <c r="D116" s="4">
        <v>0.3548</v>
      </c>
      <c r="E116" s="4">
        <v>0.44350000000000001</v>
      </c>
      <c r="F116" s="4">
        <v>0.4798</v>
      </c>
      <c r="G116" s="4">
        <v>0.5141</v>
      </c>
      <c r="H116" s="4">
        <v>0.5343</v>
      </c>
      <c r="I116" s="4">
        <v>0.5524</v>
      </c>
      <c r="J116" s="2"/>
      <c r="K116" s="2">
        <v>496</v>
      </c>
      <c r="L116" s="2">
        <v>176</v>
      </c>
      <c r="M116" s="2">
        <v>220</v>
      </c>
      <c r="N116" s="2">
        <v>238</v>
      </c>
      <c r="O116" s="2">
        <v>255</v>
      </c>
      <c r="P116" s="2">
        <v>265</v>
      </c>
      <c r="Q116" s="2">
        <v>274</v>
      </c>
      <c r="R116" s="5">
        <f t="shared" si="19"/>
        <v>0.45223780895123583</v>
      </c>
    </row>
    <row r="117" spans="2:31" ht="20.25" thickTop="1" thickBot="1">
      <c r="B117" s="2" t="s">
        <v>51</v>
      </c>
      <c r="C117" s="3">
        <v>44044</v>
      </c>
      <c r="D117" s="4">
        <v>0.31409999999999999</v>
      </c>
      <c r="E117" s="4">
        <v>0.40560000000000002</v>
      </c>
      <c r="F117" s="4">
        <v>0.4592</v>
      </c>
      <c r="G117" s="4">
        <v>0.48509999999999998</v>
      </c>
      <c r="H117" s="4">
        <v>0.49109999999999998</v>
      </c>
      <c r="I117" s="4">
        <v>0.49299999999999999</v>
      </c>
      <c r="J117" s="2"/>
      <c r="K117" s="2">
        <v>503</v>
      </c>
      <c r="L117" s="2">
        <v>158</v>
      </c>
      <c r="M117" s="2">
        <v>204</v>
      </c>
      <c r="N117" s="2">
        <v>231</v>
      </c>
      <c r="O117" s="2">
        <v>244</v>
      </c>
      <c r="P117" s="2">
        <v>247</v>
      </c>
      <c r="Q117" s="2">
        <v>248</v>
      </c>
      <c r="R117" s="5">
        <f t="shared" si="19"/>
        <v>0.42667551426675515</v>
      </c>
    </row>
    <row r="118" spans="2:31" ht="20.25" thickTop="1" thickBot="1">
      <c r="B118" s="2" t="s">
        <v>51</v>
      </c>
      <c r="C118" s="3">
        <v>44075</v>
      </c>
      <c r="D118" s="4">
        <v>0.28170000000000001</v>
      </c>
      <c r="E118" s="4">
        <v>0.39029999999999998</v>
      </c>
      <c r="F118" s="4">
        <v>0.44059999999999999</v>
      </c>
      <c r="G118" s="4">
        <v>0.45879999999999999</v>
      </c>
      <c r="H118" s="4">
        <v>0.46079999999999999</v>
      </c>
      <c r="I118" s="4">
        <v>0.46079999999999999</v>
      </c>
      <c r="J118" s="2"/>
      <c r="K118" s="2">
        <v>497</v>
      </c>
      <c r="L118" s="2">
        <v>140</v>
      </c>
      <c r="M118" s="2">
        <v>194</v>
      </c>
      <c r="N118" s="2">
        <v>219</v>
      </c>
      <c r="O118" s="2">
        <v>228</v>
      </c>
      <c r="P118" s="2">
        <v>229</v>
      </c>
      <c r="Q118" s="2">
        <v>229</v>
      </c>
      <c r="R118" s="5">
        <f t="shared" si="19"/>
        <v>0.41310160427807485</v>
      </c>
    </row>
    <row r="119" spans="2:31" ht="20.25" thickTop="1" thickBot="1">
      <c r="B119" s="2" t="s">
        <v>51</v>
      </c>
      <c r="C119" s="3">
        <v>44105</v>
      </c>
      <c r="D119" s="4">
        <v>0.29339999999999999</v>
      </c>
      <c r="E119" s="4">
        <v>0.36530000000000001</v>
      </c>
      <c r="F119" s="4">
        <v>0.39319999999999999</v>
      </c>
      <c r="G119" s="4">
        <v>0.39319999999999999</v>
      </c>
      <c r="H119" s="4">
        <v>0.39319999999999999</v>
      </c>
      <c r="I119" s="4">
        <v>0.39319999999999999</v>
      </c>
      <c r="J119" s="2"/>
      <c r="K119" s="2">
        <v>501</v>
      </c>
      <c r="L119" s="2">
        <v>147</v>
      </c>
      <c r="M119" s="2">
        <v>183</v>
      </c>
      <c r="N119" s="2">
        <v>197</v>
      </c>
      <c r="O119" s="2">
        <v>197</v>
      </c>
      <c r="P119" s="2">
        <v>197</v>
      </c>
      <c r="Q119" s="2">
        <v>197</v>
      </c>
      <c r="R119" s="5">
        <f t="shared" si="19"/>
        <v>0.38707528314457029</v>
      </c>
    </row>
    <row r="120" spans="2:31" ht="20.25" thickTop="1" thickBot="1">
      <c r="B120" s="2" t="s">
        <v>51</v>
      </c>
      <c r="C120" s="3">
        <v>44136</v>
      </c>
      <c r="D120" s="4">
        <v>0.2555</v>
      </c>
      <c r="E120" s="4">
        <v>0.31190000000000001</v>
      </c>
      <c r="F120" s="4">
        <v>0.31390000000000001</v>
      </c>
      <c r="G120" s="4">
        <v>0.31390000000000001</v>
      </c>
      <c r="H120" s="4">
        <v>0.31390000000000001</v>
      </c>
      <c r="I120" s="4">
        <v>0.31390000000000001</v>
      </c>
      <c r="J120" s="2"/>
      <c r="K120" s="2">
        <v>497</v>
      </c>
      <c r="L120" s="2">
        <v>127</v>
      </c>
      <c r="M120" s="2">
        <v>155</v>
      </c>
      <c r="N120" s="2">
        <v>156</v>
      </c>
      <c r="O120" s="2">
        <v>156</v>
      </c>
      <c r="P120" s="2">
        <v>156</v>
      </c>
      <c r="Q120" s="2">
        <v>156</v>
      </c>
      <c r="R120" s="5">
        <f t="shared" si="19"/>
        <v>0.35585284280936452</v>
      </c>
    </row>
    <row r="121" spans="2:31" ht="20.25" thickTop="1" thickBot="1">
      <c r="B121" s="2" t="s">
        <v>51</v>
      </c>
      <c r="C121" s="3">
        <v>44166</v>
      </c>
      <c r="D121" s="4">
        <v>0.24060000000000001</v>
      </c>
      <c r="E121" s="4">
        <v>0.24060000000000001</v>
      </c>
      <c r="F121" s="4">
        <v>0.24060000000000001</v>
      </c>
      <c r="G121" s="4">
        <v>0.24060000000000001</v>
      </c>
      <c r="H121" s="4">
        <v>0.24060000000000001</v>
      </c>
      <c r="I121" s="4">
        <v>0.24060000000000001</v>
      </c>
      <c r="J121" s="2"/>
      <c r="K121" s="2">
        <v>503</v>
      </c>
      <c r="L121" s="2">
        <v>121</v>
      </c>
      <c r="M121" s="2">
        <v>121</v>
      </c>
      <c r="N121" s="2">
        <v>121</v>
      </c>
      <c r="O121" s="2">
        <v>121</v>
      </c>
      <c r="P121" s="2">
        <v>121</v>
      </c>
      <c r="Q121" s="2">
        <v>121</v>
      </c>
      <c r="R121" s="5">
        <f t="shared" si="19"/>
        <v>0.30579613590939375</v>
      </c>
    </row>
    <row r="122" spans="2:31" ht="51" thickTop="1" thickBot="1">
      <c r="B122" s="1" t="s">
        <v>43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1"/>
      <c r="K122" s="1" t="s">
        <v>8</v>
      </c>
      <c r="L122" s="1" t="s">
        <v>9</v>
      </c>
      <c r="M122" s="1" t="s">
        <v>10</v>
      </c>
      <c r="N122" s="1" t="s">
        <v>11</v>
      </c>
      <c r="O122" s="1" t="s">
        <v>12</v>
      </c>
      <c r="P122" s="1" t="s">
        <v>13</v>
      </c>
      <c r="Q122" s="1" t="s">
        <v>14</v>
      </c>
    </row>
    <row r="123" spans="2:31" ht="20.25" thickTop="1" thickBot="1">
      <c r="B123" s="2" t="s">
        <v>44</v>
      </c>
      <c r="C123" s="3">
        <v>43831</v>
      </c>
      <c r="D123" s="4">
        <v>0.22309999999999999</v>
      </c>
      <c r="E123" s="4">
        <v>0.3765</v>
      </c>
      <c r="F123" s="4">
        <v>0.42430000000000001</v>
      </c>
      <c r="G123" s="4">
        <v>0.43819999999999998</v>
      </c>
      <c r="H123" s="4">
        <v>0.47810000000000002</v>
      </c>
      <c r="I123" s="4">
        <v>0.51590000000000003</v>
      </c>
      <c r="J123" s="2"/>
      <c r="K123" s="2">
        <v>502</v>
      </c>
      <c r="L123" s="2">
        <v>112</v>
      </c>
      <c r="M123" s="2">
        <v>189</v>
      </c>
      <c r="N123" s="2">
        <v>213</v>
      </c>
      <c r="O123" s="2">
        <v>220</v>
      </c>
      <c r="P123" s="2">
        <v>240</v>
      </c>
      <c r="Q123" s="2">
        <v>259</v>
      </c>
      <c r="R123" s="5">
        <f>SUM(M123:M123)/SUM(K123:K123)</f>
        <v>0.37649402390438247</v>
      </c>
      <c r="T123" s="1" t="s">
        <v>0</v>
      </c>
      <c r="U123" s="1" t="s">
        <v>1</v>
      </c>
      <c r="V123" s="1" t="s">
        <v>52</v>
      </c>
      <c r="W123" s="1" t="s">
        <v>53</v>
      </c>
      <c r="X123" s="1" t="s">
        <v>54</v>
      </c>
      <c r="Y123" s="1" t="s">
        <v>55</v>
      </c>
      <c r="Z123" s="1" t="s">
        <v>56</v>
      </c>
      <c r="AA123" s="1" t="s">
        <v>57</v>
      </c>
      <c r="AB123" s="1" t="s">
        <v>58</v>
      </c>
      <c r="AC123" s="1" t="s">
        <v>59</v>
      </c>
      <c r="AD123" s="1" t="s">
        <v>60</v>
      </c>
      <c r="AE123" s="1" t="s">
        <v>61</v>
      </c>
    </row>
    <row r="124" spans="2:31" ht="20.25" thickTop="1" thickBot="1">
      <c r="B124" s="2" t="s">
        <v>44</v>
      </c>
      <c r="C124" s="3">
        <v>43862</v>
      </c>
      <c r="D124" s="4">
        <v>0.20899999999999999</v>
      </c>
      <c r="E124" s="4">
        <v>0.29099999999999998</v>
      </c>
      <c r="F124" s="4">
        <v>0.33200000000000002</v>
      </c>
      <c r="G124" s="4">
        <v>0.4098</v>
      </c>
      <c r="H124" s="4">
        <v>0.45490000000000003</v>
      </c>
      <c r="I124" s="4">
        <v>0.51639999999999997</v>
      </c>
      <c r="J124" s="2"/>
      <c r="K124" s="2">
        <v>488</v>
      </c>
      <c r="L124" s="2">
        <v>102</v>
      </c>
      <c r="M124" s="2">
        <v>142</v>
      </c>
      <c r="N124" s="2">
        <v>162</v>
      </c>
      <c r="O124" s="2">
        <v>200</v>
      </c>
      <c r="P124" s="2">
        <v>222</v>
      </c>
      <c r="Q124" s="2">
        <v>252</v>
      </c>
      <c r="R124" s="5">
        <f>SUM(M123:M124)/SUM(K123:K124)</f>
        <v>0.33434343434343433</v>
      </c>
      <c r="T124" s="2" t="s">
        <v>22</v>
      </c>
      <c r="U124" s="3">
        <v>43831</v>
      </c>
      <c r="V124" s="5">
        <f>R124</f>
        <v>0.33434343434343433</v>
      </c>
      <c r="W124" s="5">
        <f>R136</f>
        <v>0.48765432098765432</v>
      </c>
      <c r="X124" s="5">
        <f>R148</f>
        <v>0.41265060240963858</v>
      </c>
      <c r="Y124" s="5">
        <f>R160</f>
        <v>0.74099999999999999</v>
      </c>
      <c r="Z124" s="5">
        <f>R172</f>
        <v>0.74899598393574296</v>
      </c>
      <c r="AA124" s="5">
        <f>R184</f>
        <v>0.16649949849548645</v>
      </c>
      <c r="AB124" s="5">
        <f>R196</f>
        <v>0.40320962888665995</v>
      </c>
      <c r="AC124" s="5">
        <f>R208</f>
        <v>0.75201612903225812</v>
      </c>
      <c r="AD124" s="5">
        <f>R220</f>
        <v>0.55944055944055948</v>
      </c>
      <c r="AE124" s="5">
        <f>R232</f>
        <v>0.3263263263263263</v>
      </c>
    </row>
    <row r="125" spans="2:31" ht="20.25" thickTop="1" thickBot="1">
      <c r="B125" s="2" t="s">
        <v>44</v>
      </c>
      <c r="C125" s="3">
        <v>43891</v>
      </c>
      <c r="D125" s="4">
        <v>0.25879999999999997</v>
      </c>
      <c r="E125" s="4">
        <v>0.28789999999999999</v>
      </c>
      <c r="F125" s="4">
        <v>0.3911</v>
      </c>
      <c r="G125" s="4">
        <v>0.49809999999999999</v>
      </c>
      <c r="H125" s="4">
        <v>0.56420000000000003</v>
      </c>
      <c r="I125" s="4">
        <v>0.60509999999999997</v>
      </c>
      <c r="J125" s="2"/>
      <c r="K125" s="2">
        <v>514</v>
      </c>
      <c r="L125" s="2">
        <v>133</v>
      </c>
      <c r="M125" s="2">
        <v>148</v>
      </c>
      <c r="N125" s="2">
        <v>201</v>
      </c>
      <c r="O125" s="2">
        <v>256</v>
      </c>
      <c r="P125" s="2">
        <v>290</v>
      </c>
      <c r="Q125" s="2">
        <v>311</v>
      </c>
      <c r="R125" s="5">
        <f t="shared" ref="R125:R134" si="20">SUM(M123:M125)/SUM(K123:K125)</f>
        <v>0.31848404255319152</v>
      </c>
      <c r="T125" s="2" t="s">
        <v>22</v>
      </c>
      <c r="U125" s="3">
        <v>43862</v>
      </c>
      <c r="V125" s="5">
        <f t="shared" ref="V125:V135" si="21">R125</f>
        <v>0.31848404255319152</v>
      </c>
      <c r="W125" s="5">
        <f t="shared" ref="W125:W135" si="22">R173</f>
        <v>0.76851234156104065</v>
      </c>
      <c r="X125" s="5">
        <f t="shared" ref="X125:X135" si="23">R149</f>
        <v>0.41372418387741505</v>
      </c>
      <c r="Y125" s="5">
        <f t="shared" ref="Y125:Y135" si="24">R161</f>
        <v>0.72</v>
      </c>
      <c r="Z125" s="5">
        <f t="shared" ref="Z125:Z135" si="25">R173</f>
        <v>0.76851234156104065</v>
      </c>
      <c r="AA125" s="5">
        <f t="shared" ref="AA125:AA135" si="26">R185</f>
        <v>0.15560026827632462</v>
      </c>
      <c r="AB125" s="5">
        <f t="shared" ref="AB125:AB135" si="27">R197</f>
        <v>0.40360240160106736</v>
      </c>
      <c r="AC125" s="5">
        <f t="shared" ref="AC125:AC135" si="28">R209</f>
        <v>0.74215096860387442</v>
      </c>
      <c r="AD125" s="5">
        <f t="shared" ref="AD125:AD135" si="29">R221</f>
        <v>0.50697674418604655</v>
      </c>
      <c r="AE125" s="5">
        <f t="shared" ref="AE125:AE135" si="30">R233</f>
        <v>0.33643617021276595</v>
      </c>
    </row>
    <row r="126" spans="2:31" ht="20.25" thickTop="1" thickBot="1">
      <c r="B126" s="2" t="s">
        <v>44</v>
      </c>
      <c r="C126" s="3">
        <v>43922</v>
      </c>
      <c r="D126" s="4">
        <v>0.318</v>
      </c>
      <c r="E126" s="4">
        <v>0.52</v>
      </c>
      <c r="F126" s="4">
        <v>0.64400000000000002</v>
      </c>
      <c r="G126" s="4">
        <v>0.70599999999999996</v>
      </c>
      <c r="H126" s="4">
        <v>0.74199999999999999</v>
      </c>
      <c r="I126" s="4">
        <v>0.77800000000000002</v>
      </c>
      <c r="J126" s="2"/>
      <c r="K126" s="2">
        <v>500</v>
      </c>
      <c r="L126" s="2">
        <v>159</v>
      </c>
      <c r="M126" s="2">
        <v>260</v>
      </c>
      <c r="N126" s="2">
        <v>322</v>
      </c>
      <c r="O126" s="2">
        <v>353</v>
      </c>
      <c r="P126" s="2">
        <v>371</v>
      </c>
      <c r="Q126" s="2">
        <v>389</v>
      </c>
      <c r="R126" s="5">
        <f t="shared" si="20"/>
        <v>0.36617842876165113</v>
      </c>
      <c r="T126" s="2" t="s">
        <v>22</v>
      </c>
      <c r="U126" s="3">
        <v>43891</v>
      </c>
      <c r="V126" s="5">
        <f t="shared" si="21"/>
        <v>0.36617842876165113</v>
      </c>
      <c r="W126" s="5">
        <f t="shared" si="22"/>
        <v>0.78448275862068961</v>
      </c>
      <c r="X126" s="5">
        <f t="shared" si="23"/>
        <v>0.43504330446369088</v>
      </c>
      <c r="Y126" s="5">
        <f t="shared" si="24"/>
        <v>0.69973368841544603</v>
      </c>
      <c r="Z126" s="5">
        <f t="shared" si="25"/>
        <v>0.78448275862068961</v>
      </c>
      <c r="AA126" s="5">
        <f t="shared" si="26"/>
        <v>0.16856950973807924</v>
      </c>
      <c r="AB126" s="5">
        <f t="shared" si="27"/>
        <v>0.41466666666666668</v>
      </c>
      <c r="AC126" s="5">
        <f t="shared" si="28"/>
        <v>0.7457067371202114</v>
      </c>
      <c r="AD126" s="5">
        <f t="shared" si="29"/>
        <v>0.47725162488393685</v>
      </c>
      <c r="AE126" s="5">
        <f t="shared" si="30"/>
        <v>0.39243027888446214</v>
      </c>
    </row>
    <row r="127" spans="2:31" ht="20.25" thickTop="1" thickBot="1">
      <c r="B127" s="2" t="s">
        <v>44</v>
      </c>
      <c r="C127" s="3">
        <v>43952</v>
      </c>
      <c r="D127" s="4">
        <v>0.39100000000000001</v>
      </c>
      <c r="E127" s="4">
        <v>0.52549999999999997</v>
      </c>
      <c r="F127" s="4">
        <v>0.64359999999999995</v>
      </c>
      <c r="G127" s="4">
        <v>0.68840000000000001</v>
      </c>
      <c r="H127" s="4">
        <v>0.72509999999999997</v>
      </c>
      <c r="I127" s="4">
        <v>0.75560000000000005</v>
      </c>
      <c r="J127" s="2"/>
      <c r="K127" s="2">
        <v>491</v>
      </c>
      <c r="L127" s="2">
        <v>192</v>
      </c>
      <c r="M127" s="2">
        <v>258</v>
      </c>
      <c r="N127" s="2">
        <v>316</v>
      </c>
      <c r="O127" s="2">
        <v>338</v>
      </c>
      <c r="P127" s="2">
        <v>356</v>
      </c>
      <c r="Q127" s="2">
        <v>371</v>
      </c>
      <c r="R127" s="5">
        <f t="shared" si="20"/>
        <v>0.44252491694352158</v>
      </c>
      <c r="T127" s="2" t="s">
        <v>22</v>
      </c>
      <c r="U127" s="3">
        <v>43922</v>
      </c>
      <c r="V127" s="5">
        <f t="shared" si="21"/>
        <v>0.44252491694352158</v>
      </c>
      <c r="W127" s="5">
        <f t="shared" si="22"/>
        <v>0.80053191489361697</v>
      </c>
      <c r="X127" s="5">
        <f t="shared" si="23"/>
        <v>0.48032021347565046</v>
      </c>
      <c r="Y127" s="5">
        <f t="shared" si="24"/>
        <v>0.69799999999999995</v>
      </c>
      <c r="Z127" s="5">
        <f t="shared" si="25"/>
        <v>0.80053191489361697</v>
      </c>
      <c r="AA127" s="5">
        <f t="shared" si="26"/>
        <v>0.16554959785522788</v>
      </c>
      <c r="AB127" s="5">
        <f t="shared" si="27"/>
        <v>0.43695797198132086</v>
      </c>
      <c r="AC127" s="5">
        <f t="shared" si="28"/>
        <v>0.75596816976127323</v>
      </c>
      <c r="AD127" s="5">
        <f t="shared" si="29"/>
        <v>0.38714285714285712</v>
      </c>
      <c r="AE127" s="5">
        <f t="shared" si="30"/>
        <v>0.48298865910607069</v>
      </c>
    </row>
    <row r="128" spans="2:31" ht="20.25" thickTop="1" thickBot="1">
      <c r="B128" s="2" t="s">
        <v>44</v>
      </c>
      <c r="C128" s="3">
        <v>43983</v>
      </c>
      <c r="D128" s="4">
        <v>0.33529999999999999</v>
      </c>
      <c r="E128" s="4">
        <v>0.47060000000000002</v>
      </c>
      <c r="F128" s="4">
        <v>0.54120000000000001</v>
      </c>
      <c r="G128" s="4">
        <v>0.59019999999999995</v>
      </c>
      <c r="H128" s="4">
        <v>0.64510000000000001</v>
      </c>
      <c r="I128" s="4">
        <v>0.66669999999999996</v>
      </c>
      <c r="J128" s="2"/>
      <c r="K128" s="2">
        <v>510</v>
      </c>
      <c r="L128" s="2">
        <v>171</v>
      </c>
      <c r="M128" s="2">
        <v>240</v>
      </c>
      <c r="N128" s="2">
        <v>276</v>
      </c>
      <c r="O128" s="2">
        <v>301</v>
      </c>
      <c r="P128" s="2">
        <v>329</v>
      </c>
      <c r="Q128" s="2">
        <v>340</v>
      </c>
      <c r="R128" s="5">
        <f t="shared" si="20"/>
        <v>0.50499666888740835</v>
      </c>
      <c r="T128" s="2" t="s">
        <v>22</v>
      </c>
      <c r="U128" s="3">
        <v>43952</v>
      </c>
      <c r="V128" s="5">
        <f t="shared" si="21"/>
        <v>0.50499666888740835</v>
      </c>
      <c r="W128" s="5">
        <f t="shared" si="22"/>
        <v>0.81108144192256337</v>
      </c>
      <c r="X128" s="5">
        <f t="shared" si="23"/>
        <v>0.51001335113484647</v>
      </c>
      <c r="Y128" s="5">
        <f t="shared" si="24"/>
        <v>0.71799999999999997</v>
      </c>
      <c r="Z128" s="5">
        <f t="shared" si="25"/>
        <v>0.81108144192256337</v>
      </c>
      <c r="AA128" s="5">
        <f t="shared" si="26"/>
        <v>0.18538205980066444</v>
      </c>
      <c r="AB128" s="5">
        <f t="shared" si="27"/>
        <v>0.45484949832775917</v>
      </c>
      <c r="AC128" s="5">
        <f t="shared" si="28"/>
        <v>0.76015989340439705</v>
      </c>
      <c r="AD128" s="5">
        <f t="shared" si="29"/>
        <v>0.32469775474956825</v>
      </c>
      <c r="AE128" s="5">
        <f t="shared" si="30"/>
        <v>0.53928095872170434</v>
      </c>
    </row>
    <row r="129" spans="2:31" ht="20.25" thickTop="1" thickBot="1">
      <c r="B129" s="2" t="s">
        <v>44</v>
      </c>
      <c r="C129" s="3">
        <v>44013</v>
      </c>
      <c r="D129" s="4">
        <v>0.33329999999999999</v>
      </c>
      <c r="E129" s="4">
        <v>0.48170000000000002</v>
      </c>
      <c r="F129" s="4">
        <v>0.57520000000000004</v>
      </c>
      <c r="G129" s="4">
        <v>0.64429999999999998</v>
      </c>
      <c r="H129" s="4">
        <v>0.69110000000000005</v>
      </c>
      <c r="I129" s="4">
        <v>0.71750000000000003</v>
      </c>
      <c r="J129" s="2"/>
      <c r="K129" s="2">
        <v>492</v>
      </c>
      <c r="L129" s="2">
        <v>164</v>
      </c>
      <c r="M129" s="2">
        <v>237</v>
      </c>
      <c r="N129" s="2">
        <v>283</v>
      </c>
      <c r="O129" s="2">
        <v>317</v>
      </c>
      <c r="P129" s="2">
        <v>340</v>
      </c>
      <c r="Q129" s="2">
        <v>353</v>
      </c>
      <c r="R129" s="5">
        <f t="shared" si="20"/>
        <v>0.49229738780977894</v>
      </c>
      <c r="T129" s="2" t="s">
        <v>22</v>
      </c>
      <c r="U129" s="3">
        <v>43983</v>
      </c>
      <c r="V129" s="5">
        <f t="shared" si="21"/>
        <v>0.49229738780977894</v>
      </c>
      <c r="W129" s="5">
        <f t="shared" si="22"/>
        <v>0.82643524699599469</v>
      </c>
      <c r="X129" s="5">
        <f t="shared" si="23"/>
        <v>0.51169004676018703</v>
      </c>
      <c r="Y129" s="5">
        <f t="shared" si="24"/>
        <v>0.74316210807204808</v>
      </c>
      <c r="Z129" s="5">
        <f t="shared" si="25"/>
        <v>0.82643524699599469</v>
      </c>
      <c r="AA129" s="5">
        <f t="shared" si="26"/>
        <v>0.19284294234592445</v>
      </c>
      <c r="AB129" s="5">
        <f t="shared" si="27"/>
        <v>0.46395193591455275</v>
      </c>
      <c r="AC129" s="5">
        <f t="shared" si="28"/>
        <v>0.75986622073578591</v>
      </c>
      <c r="AD129" s="5">
        <f t="shared" si="29"/>
        <v>0.2880098887515451</v>
      </c>
      <c r="AE129" s="5">
        <f t="shared" si="30"/>
        <v>0.54575818303273216</v>
      </c>
    </row>
    <row r="130" spans="2:31" ht="20.25" thickTop="1" thickBot="1">
      <c r="B130" s="2" t="s">
        <v>44</v>
      </c>
      <c r="C130" s="3">
        <v>44044</v>
      </c>
      <c r="D130" s="4">
        <v>0.32279999999999998</v>
      </c>
      <c r="E130" s="4">
        <v>0.4587</v>
      </c>
      <c r="F130" s="4">
        <v>0.56299999999999994</v>
      </c>
      <c r="G130" s="4">
        <v>0.60429999999999995</v>
      </c>
      <c r="H130" s="4">
        <v>0.62990000000000002</v>
      </c>
      <c r="I130" s="4">
        <v>0.62990000000000002</v>
      </c>
      <c r="J130" s="2"/>
      <c r="K130" s="2">
        <v>508</v>
      </c>
      <c r="L130" s="2">
        <v>164</v>
      </c>
      <c r="M130" s="2">
        <v>233</v>
      </c>
      <c r="N130" s="2">
        <v>286</v>
      </c>
      <c r="O130" s="2">
        <v>307</v>
      </c>
      <c r="P130" s="2">
        <v>320</v>
      </c>
      <c r="Q130" s="2">
        <v>320</v>
      </c>
      <c r="R130" s="5">
        <f t="shared" si="20"/>
        <v>0.47019867549668876</v>
      </c>
      <c r="T130" s="2" t="s">
        <v>22</v>
      </c>
      <c r="U130" s="3">
        <v>44013</v>
      </c>
      <c r="V130" s="5">
        <f t="shared" si="21"/>
        <v>0.47019867549668876</v>
      </c>
      <c r="W130" s="5">
        <f t="shared" si="22"/>
        <v>0.83322170127260553</v>
      </c>
      <c r="X130" s="5">
        <f t="shared" si="23"/>
        <v>0.51028533510285334</v>
      </c>
      <c r="Y130" s="5">
        <f t="shared" si="24"/>
        <v>0.74333333333333329</v>
      </c>
      <c r="Z130" s="5">
        <f t="shared" si="25"/>
        <v>0.83322170127260553</v>
      </c>
      <c r="AA130" s="5">
        <f t="shared" si="26"/>
        <v>0.18841544607190414</v>
      </c>
      <c r="AB130" s="5">
        <f t="shared" si="27"/>
        <v>0.45345744680851063</v>
      </c>
      <c r="AC130" s="5">
        <f t="shared" si="28"/>
        <v>0.73715810540360238</v>
      </c>
      <c r="AD130" s="5">
        <f t="shared" si="29"/>
        <v>0.27890466531440161</v>
      </c>
      <c r="AE130" s="5">
        <f t="shared" si="30"/>
        <v>0.52023888520238881</v>
      </c>
    </row>
    <row r="131" spans="2:31" ht="20.25" thickTop="1" thickBot="1">
      <c r="B131" s="2" t="s">
        <v>44</v>
      </c>
      <c r="C131" s="3">
        <v>44075</v>
      </c>
      <c r="D131" s="4">
        <v>0.37419999999999998</v>
      </c>
      <c r="E131" s="4">
        <v>0.54330000000000001</v>
      </c>
      <c r="F131" s="4">
        <v>0.62170000000000003</v>
      </c>
      <c r="G131" s="4">
        <v>0.66400000000000003</v>
      </c>
      <c r="H131" s="4">
        <v>0.66600000000000004</v>
      </c>
      <c r="I131" s="4">
        <v>0.66600000000000004</v>
      </c>
      <c r="J131" s="2"/>
      <c r="K131" s="2">
        <v>497</v>
      </c>
      <c r="L131" s="2">
        <v>186</v>
      </c>
      <c r="M131" s="2">
        <v>270</v>
      </c>
      <c r="N131" s="2">
        <v>309</v>
      </c>
      <c r="O131" s="2">
        <v>330</v>
      </c>
      <c r="P131" s="2">
        <v>331</v>
      </c>
      <c r="Q131" s="2">
        <v>331</v>
      </c>
      <c r="R131" s="5">
        <f t="shared" si="20"/>
        <v>0.49432197728790916</v>
      </c>
      <c r="T131" s="2" t="s">
        <v>22</v>
      </c>
      <c r="U131" s="3">
        <v>44044</v>
      </c>
      <c r="V131" s="5">
        <f t="shared" si="21"/>
        <v>0.49432197728790916</v>
      </c>
      <c r="W131" s="5">
        <f t="shared" si="22"/>
        <v>0.83589059372915275</v>
      </c>
      <c r="X131" s="5">
        <f t="shared" si="23"/>
        <v>0.5146276595744681</v>
      </c>
      <c r="Y131" s="5">
        <f t="shared" si="24"/>
        <v>0.74279973208305428</v>
      </c>
      <c r="Z131" s="5">
        <f t="shared" si="25"/>
        <v>0.83589059372915275</v>
      </c>
      <c r="AA131" s="5">
        <f t="shared" si="26"/>
        <v>0.1905396402398401</v>
      </c>
      <c r="AB131" s="5">
        <f t="shared" si="27"/>
        <v>0.4697674418604651</v>
      </c>
      <c r="AC131" s="5">
        <f t="shared" si="28"/>
        <v>0.73097463284379172</v>
      </c>
      <c r="AD131" s="5">
        <f t="shared" si="29"/>
        <v>0.2537313432835821</v>
      </c>
      <c r="AE131" s="5">
        <f t="shared" si="30"/>
        <v>0.52807486631016043</v>
      </c>
    </row>
    <row r="132" spans="2:31" ht="20.25" thickTop="1" thickBot="1">
      <c r="B132" s="2" t="s">
        <v>44</v>
      </c>
      <c r="C132" s="3">
        <v>44105</v>
      </c>
      <c r="D132" s="4">
        <v>0.54290000000000005</v>
      </c>
      <c r="E132" s="4">
        <v>0.64080000000000004</v>
      </c>
      <c r="F132" s="4">
        <v>0.67549999999999999</v>
      </c>
      <c r="G132" s="4">
        <v>0.67759999999999998</v>
      </c>
      <c r="H132" s="4">
        <v>0.67759999999999998</v>
      </c>
      <c r="I132" s="4">
        <v>0.67759999999999998</v>
      </c>
      <c r="J132" s="2"/>
      <c r="K132" s="2">
        <v>490</v>
      </c>
      <c r="L132" s="2">
        <v>266</v>
      </c>
      <c r="M132" s="2">
        <v>314</v>
      </c>
      <c r="N132" s="2">
        <v>331</v>
      </c>
      <c r="O132" s="2">
        <v>332</v>
      </c>
      <c r="P132" s="2">
        <v>332</v>
      </c>
      <c r="Q132" s="2">
        <v>332</v>
      </c>
      <c r="R132" s="5">
        <f t="shared" si="20"/>
        <v>0.54648829431438128</v>
      </c>
      <c r="T132" s="2" t="s">
        <v>22</v>
      </c>
      <c r="U132" s="3">
        <v>44075</v>
      </c>
      <c r="V132" s="5">
        <f t="shared" si="21"/>
        <v>0.54648829431438128</v>
      </c>
      <c r="W132" s="5">
        <f t="shared" si="22"/>
        <v>0.86170212765957444</v>
      </c>
      <c r="X132" s="5">
        <f t="shared" si="23"/>
        <v>0.53569046030687129</v>
      </c>
      <c r="Y132" s="5">
        <f t="shared" si="24"/>
        <v>0.7403462050599201</v>
      </c>
      <c r="Z132" s="5">
        <f t="shared" si="25"/>
        <v>0.86170212765957444</v>
      </c>
      <c r="AA132" s="5">
        <f t="shared" si="26"/>
        <v>0.18436873747494989</v>
      </c>
      <c r="AB132" s="5">
        <f t="shared" si="27"/>
        <v>0.48636061210911508</v>
      </c>
      <c r="AC132" s="5">
        <f t="shared" si="28"/>
        <v>0.73053892215568861</v>
      </c>
      <c r="AD132" s="5">
        <f t="shared" si="29"/>
        <v>0.42184724689165187</v>
      </c>
      <c r="AE132" s="5">
        <f t="shared" si="30"/>
        <v>0.52498334443704198</v>
      </c>
    </row>
    <row r="133" spans="2:31" ht="20.25" thickTop="1" thickBot="1">
      <c r="B133" s="2" t="s">
        <v>44</v>
      </c>
      <c r="C133" s="3">
        <v>44136</v>
      </c>
      <c r="D133" s="4">
        <v>0.58479999999999999</v>
      </c>
      <c r="E133" s="4">
        <v>0.67449999999999999</v>
      </c>
      <c r="F133" s="4">
        <v>0.6764</v>
      </c>
      <c r="G133" s="4">
        <v>0.6764</v>
      </c>
      <c r="H133" s="4">
        <v>0.6764</v>
      </c>
      <c r="I133" s="4">
        <v>0.6764</v>
      </c>
      <c r="J133" s="2"/>
      <c r="K133" s="2">
        <v>513</v>
      </c>
      <c r="L133" s="2">
        <v>300</v>
      </c>
      <c r="M133" s="2">
        <v>346</v>
      </c>
      <c r="N133" s="2">
        <v>347</v>
      </c>
      <c r="O133" s="2">
        <v>347</v>
      </c>
      <c r="P133" s="2">
        <v>347</v>
      </c>
      <c r="Q133" s="2">
        <v>347</v>
      </c>
      <c r="R133" s="5">
        <f t="shared" si="20"/>
        <v>0.62</v>
      </c>
      <c r="T133" s="2" t="s">
        <v>22</v>
      </c>
      <c r="U133" s="3">
        <v>44105</v>
      </c>
      <c r="V133" s="5">
        <f t="shared" si="21"/>
        <v>0.62</v>
      </c>
      <c r="W133" s="5">
        <f t="shared" si="22"/>
        <v>0.8651162790697674</v>
      </c>
      <c r="X133" s="5">
        <f t="shared" si="23"/>
        <v>0.5317301269205077</v>
      </c>
      <c r="Y133" s="5">
        <f t="shared" si="24"/>
        <v>0.73680694722778894</v>
      </c>
      <c r="Z133" s="5">
        <f t="shared" si="25"/>
        <v>0.8651162790697674</v>
      </c>
      <c r="AA133" s="5">
        <f t="shared" si="26"/>
        <v>0.19414893617021275</v>
      </c>
      <c r="AB133" s="5">
        <f t="shared" si="27"/>
        <v>0.4876748834110593</v>
      </c>
      <c r="AC133" s="5">
        <f t="shared" si="28"/>
        <v>0.72485009993337779</v>
      </c>
      <c r="AD133" s="5">
        <f t="shared" si="29"/>
        <v>0.54144884241971625</v>
      </c>
      <c r="AE133" s="5">
        <f t="shared" si="30"/>
        <v>0.51438127090301</v>
      </c>
    </row>
    <row r="134" spans="2:31" ht="20.25" thickTop="1" thickBot="1">
      <c r="B134" s="2" t="s">
        <v>44</v>
      </c>
      <c r="C134" s="3">
        <v>44166</v>
      </c>
      <c r="D134" s="4">
        <v>0.32929999999999998</v>
      </c>
      <c r="E134" s="4">
        <v>0.32929999999999998</v>
      </c>
      <c r="F134" s="4">
        <v>0.32929999999999998</v>
      </c>
      <c r="G134" s="4">
        <v>0.32929999999999998</v>
      </c>
      <c r="H134" s="4">
        <v>0.32929999999999998</v>
      </c>
      <c r="I134" s="4">
        <v>0.32929999999999998</v>
      </c>
      <c r="J134" s="2"/>
      <c r="K134" s="2">
        <v>495</v>
      </c>
      <c r="L134" s="2">
        <v>163</v>
      </c>
      <c r="M134" s="2">
        <v>163</v>
      </c>
      <c r="N134" s="2">
        <v>163</v>
      </c>
      <c r="O134" s="2">
        <v>163</v>
      </c>
      <c r="P134" s="2">
        <v>163</v>
      </c>
      <c r="Q134" s="2">
        <v>163</v>
      </c>
      <c r="R134" s="5">
        <f t="shared" si="20"/>
        <v>0.54939919893190925</v>
      </c>
      <c r="T134" s="2" t="s">
        <v>22</v>
      </c>
      <c r="U134" s="3">
        <v>44136</v>
      </c>
      <c r="V134" s="5">
        <f t="shared" si="21"/>
        <v>0.54939919893190925</v>
      </c>
      <c r="W134" s="5">
        <f t="shared" si="22"/>
        <v>0.80119680851063835</v>
      </c>
      <c r="X134" s="5">
        <f t="shared" si="23"/>
        <v>0.45533333333333331</v>
      </c>
      <c r="Y134" s="5">
        <f t="shared" si="24"/>
        <v>0.61446582614465828</v>
      </c>
      <c r="Z134" s="5">
        <f t="shared" si="25"/>
        <v>0.80119680851063835</v>
      </c>
      <c r="AA134" s="5">
        <f t="shared" si="26"/>
        <v>0.16622340425531915</v>
      </c>
      <c r="AB134" s="5">
        <f t="shared" si="27"/>
        <v>0.40346205059920104</v>
      </c>
      <c r="AC134" s="5">
        <f t="shared" si="28"/>
        <v>0.61901595744680848</v>
      </c>
      <c r="AD134" s="5">
        <f t="shared" si="29"/>
        <v>0.52301534356237489</v>
      </c>
      <c r="AE134" s="5">
        <f t="shared" si="30"/>
        <v>0.45436375749500335</v>
      </c>
    </row>
    <row r="135" spans="2:31" ht="20.25" thickTop="1" thickBot="1">
      <c r="B135" s="2" t="s">
        <v>26</v>
      </c>
      <c r="C135" s="3">
        <v>43831</v>
      </c>
      <c r="D135" s="4">
        <v>0.28249999999999997</v>
      </c>
      <c r="E135" s="4">
        <v>0.42680000000000001</v>
      </c>
      <c r="F135" s="4">
        <v>0.48580000000000001</v>
      </c>
      <c r="G135" s="4">
        <v>0.52849999999999997</v>
      </c>
      <c r="H135" s="4">
        <v>0.55489999999999995</v>
      </c>
      <c r="I135" s="4">
        <v>0.57930000000000004</v>
      </c>
      <c r="J135" s="2"/>
      <c r="K135" s="2">
        <v>492</v>
      </c>
      <c r="L135" s="2">
        <v>139</v>
      </c>
      <c r="M135" s="2">
        <v>210</v>
      </c>
      <c r="N135" s="2">
        <v>239</v>
      </c>
      <c r="O135" s="2">
        <v>260</v>
      </c>
      <c r="P135" s="2">
        <v>273</v>
      </c>
      <c r="Q135" s="2">
        <v>285</v>
      </c>
      <c r="R135" s="5">
        <f>SUM(M135:M135)/SUM(K135:K135)</f>
        <v>0.42682926829268292</v>
      </c>
      <c r="T135" s="2" t="s">
        <v>22</v>
      </c>
      <c r="U135" s="3">
        <v>44166</v>
      </c>
      <c r="V135" s="5">
        <f t="shared" si="21"/>
        <v>0.42682926829268292</v>
      </c>
      <c r="W135" s="5">
        <f t="shared" si="22"/>
        <v>0.1277445109780439</v>
      </c>
      <c r="X135" s="5">
        <f t="shared" si="23"/>
        <v>0.74849094567404428</v>
      </c>
      <c r="Y135" s="5">
        <f t="shared" si="24"/>
        <v>0.72448979591836737</v>
      </c>
      <c r="Z135" s="5">
        <f t="shared" si="25"/>
        <v>0.1277445109780439</v>
      </c>
      <c r="AA135" s="5">
        <f t="shared" si="26"/>
        <v>0.39156626506024095</v>
      </c>
      <c r="AB135" s="5">
        <f t="shared" si="27"/>
        <v>0.73456790123456794</v>
      </c>
      <c r="AC135" s="5">
        <f t="shared" si="28"/>
        <v>0.55375253549695735</v>
      </c>
      <c r="AD135" s="5">
        <f t="shared" si="29"/>
        <v>0.35070140280561124</v>
      </c>
      <c r="AE135" s="5">
        <f t="shared" si="30"/>
        <v>0</v>
      </c>
    </row>
    <row r="136" spans="2:31" ht="20.25" thickTop="1" thickBot="1">
      <c r="B136" s="2" t="s">
        <v>26</v>
      </c>
      <c r="C136" s="3">
        <v>43862</v>
      </c>
      <c r="D136" s="4">
        <v>0.4</v>
      </c>
      <c r="E136" s="4">
        <v>0.55000000000000004</v>
      </c>
      <c r="F136" s="4">
        <v>0.61460000000000004</v>
      </c>
      <c r="G136" s="4">
        <v>0.66039999999999999</v>
      </c>
      <c r="H136" s="4">
        <v>0.68330000000000002</v>
      </c>
      <c r="I136" s="4">
        <v>0.7</v>
      </c>
      <c r="J136" s="2"/>
      <c r="K136" s="2">
        <v>480</v>
      </c>
      <c r="L136" s="2">
        <v>192</v>
      </c>
      <c r="M136" s="2">
        <v>264</v>
      </c>
      <c r="N136" s="2">
        <v>295</v>
      </c>
      <c r="O136" s="2">
        <v>317</v>
      </c>
      <c r="P136" s="2">
        <v>328</v>
      </c>
      <c r="Q136" s="2">
        <v>336</v>
      </c>
      <c r="R136" s="5">
        <f>SUM(M135:M136)/SUM(K135:K136)</f>
        <v>0.48765432098765432</v>
      </c>
    </row>
    <row r="137" spans="2:31" ht="20.25" thickTop="1" thickBot="1">
      <c r="B137" s="2" t="s">
        <v>26</v>
      </c>
      <c r="C137" s="3">
        <v>43891</v>
      </c>
      <c r="D137" s="4">
        <v>0.41489999999999999</v>
      </c>
      <c r="E137" s="4">
        <v>0.56599999999999995</v>
      </c>
      <c r="F137" s="4">
        <v>0.62719999999999998</v>
      </c>
      <c r="G137" s="4">
        <v>0.65769999999999995</v>
      </c>
      <c r="H137" s="4">
        <v>0.69410000000000005</v>
      </c>
      <c r="I137" s="4">
        <v>0.72660000000000002</v>
      </c>
      <c r="J137" s="2"/>
      <c r="K137" s="2">
        <v>523</v>
      </c>
      <c r="L137" s="2">
        <v>217</v>
      </c>
      <c r="M137" s="2">
        <v>296</v>
      </c>
      <c r="N137" s="2">
        <v>328</v>
      </c>
      <c r="O137" s="2">
        <v>344</v>
      </c>
      <c r="P137" s="2">
        <v>363</v>
      </c>
      <c r="Q137" s="2">
        <v>380</v>
      </c>
      <c r="R137" s="5">
        <f t="shared" ref="R137:R146" si="31">SUM(M135:M137)/SUM(K135:K137)</f>
        <v>0.51505016722408026</v>
      </c>
    </row>
    <row r="138" spans="2:31" ht="20.25" thickTop="1" thickBot="1">
      <c r="B138" s="2" t="s">
        <v>26</v>
      </c>
      <c r="C138" s="3">
        <v>43922</v>
      </c>
      <c r="D138" s="4">
        <v>0.316</v>
      </c>
      <c r="E138" s="4">
        <v>0.46600000000000003</v>
      </c>
      <c r="F138" s="4">
        <v>0.52800000000000002</v>
      </c>
      <c r="G138" s="4">
        <v>0.56399999999999995</v>
      </c>
      <c r="H138" s="4">
        <v>0.59799999999999998</v>
      </c>
      <c r="I138" s="4">
        <v>0.628</v>
      </c>
      <c r="J138" s="2"/>
      <c r="K138" s="2">
        <v>500</v>
      </c>
      <c r="L138" s="2">
        <v>158</v>
      </c>
      <c r="M138" s="2">
        <v>233</v>
      </c>
      <c r="N138" s="2">
        <v>264</v>
      </c>
      <c r="O138" s="2">
        <v>282</v>
      </c>
      <c r="P138" s="2">
        <v>299</v>
      </c>
      <c r="Q138" s="2">
        <v>314</v>
      </c>
      <c r="R138" s="5">
        <f t="shared" si="31"/>
        <v>0.5276114437791084</v>
      </c>
    </row>
    <row r="139" spans="2:31" ht="20.25" thickTop="1" thickBot="1">
      <c r="B139" s="2" t="s">
        <v>26</v>
      </c>
      <c r="C139" s="3">
        <v>43952</v>
      </c>
      <c r="D139" s="4">
        <v>0.28689999999999999</v>
      </c>
      <c r="E139" s="4">
        <v>0.41410000000000002</v>
      </c>
      <c r="F139" s="4">
        <v>0.46870000000000001</v>
      </c>
      <c r="G139" s="4">
        <v>0.51519999999999999</v>
      </c>
      <c r="H139" s="4">
        <v>0.55149999999999999</v>
      </c>
      <c r="I139" s="4">
        <v>0.61619999999999997</v>
      </c>
      <c r="J139" s="2"/>
      <c r="K139" s="2">
        <v>495</v>
      </c>
      <c r="L139" s="2">
        <v>142</v>
      </c>
      <c r="M139" s="2">
        <v>205</v>
      </c>
      <c r="N139" s="2">
        <v>232</v>
      </c>
      <c r="O139" s="2">
        <v>255</v>
      </c>
      <c r="P139" s="2">
        <v>273</v>
      </c>
      <c r="Q139" s="2">
        <v>305</v>
      </c>
      <c r="R139" s="5">
        <f t="shared" si="31"/>
        <v>0.48353096179183136</v>
      </c>
    </row>
    <row r="140" spans="2:31" ht="20.25" thickTop="1" thickBot="1">
      <c r="B140" s="2" t="s">
        <v>26</v>
      </c>
      <c r="C140" s="3">
        <v>43983</v>
      </c>
      <c r="D140" s="4">
        <v>0.2964</v>
      </c>
      <c r="E140" s="4">
        <v>0.46050000000000002</v>
      </c>
      <c r="F140" s="4">
        <v>0.53359999999999996</v>
      </c>
      <c r="G140" s="4">
        <v>0.57709999999999995</v>
      </c>
      <c r="H140" s="4">
        <v>0.62649999999999995</v>
      </c>
      <c r="I140" s="4">
        <v>0.6542</v>
      </c>
      <c r="J140" s="2"/>
      <c r="K140" s="2">
        <v>506</v>
      </c>
      <c r="L140" s="2">
        <v>150</v>
      </c>
      <c r="M140" s="2">
        <v>233</v>
      </c>
      <c r="N140" s="2">
        <v>270</v>
      </c>
      <c r="O140" s="2">
        <v>292</v>
      </c>
      <c r="P140" s="2">
        <v>317</v>
      </c>
      <c r="Q140" s="2">
        <v>331</v>
      </c>
      <c r="R140" s="5">
        <f t="shared" si="31"/>
        <v>0.447035309793471</v>
      </c>
    </row>
    <row r="141" spans="2:31" ht="20.25" thickTop="1" thickBot="1">
      <c r="B141" s="2" t="s">
        <v>26</v>
      </c>
      <c r="C141" s="3">
        <v>44013</v>
      </c>
      <c r="D141" s="4">
        <v>0.3347</v>
      </c>
      <c r="E141" s="4">
        <v>0.48099999999999998</v>
      </c>
      <c r="F141" s="4">
        <v>0.57920000000000005</v>
      </c>
      <c r="G141" s="4">
        <v>0.64929999999999999</v>
      </c>
      <c r="H141" s="4">
        <v>0.68140000000000001</v>
      </c>
      <c r="I141" s="4">
        <v>0.69940000000000002</v>
      </c>
      <c r="J141" s="2"/>
      <c r="K141" s="2">
        <v>499</v>
      </c>
      <c r="L141" s="2">
        <v>167</v>
      </c>
      <c r="M141" s="2">
        <v>240</v>
      </c>
      <c r="N141" s="2">
        <v>289</v>
      </c>
      <c r="O141" s="2">
        <v>324</v>
      </c>
      <c r="P141" s="2">
        <v>340</v>
      </c>
      <c r="Q141" s="2">
        <v>349</v>
      </c>
      <c r="R141" s="5">
        <f t="shared" si="31"/>
        <v>0.45200000000000001</v>
      </c>
    </row>
    <row r="142" spans="2:31" ht="20.25" thickTop="1" thickBot="1">
      <c r="B142" s="2" t="s">
        <v>26</v>
      </c>
      <c r="C142" s="3">
        <v>44044</v>
      </c>
      <c r="D142" s="4">
        <v>0.245</v>
      </c>
      <c r="E142" s="4">
        <v>0.38250000000000001</v>
      </c>
      <c r="F142" s="4">
        <v>0.49199999999999999</v>
      </c>
      <c r="G142" s="4">
        <v>0.54979999999999996</v>
      </c>
      <c r="H142" s="4">
        <v>0.58760000000000001</v>
      </c>
      <c r="I142" s="4">
        <v>0.58760000000000001</v>
      </c>
      <c r="J142" s="2"/>
      <c r="K142" s="2">
        <v>502</v>
      </c>
      <c r="L142" s="2">
        <v>123</v>
      </c>
      <c r="M142" s="2">
        <v>192</v>
      </c>
      <c r="N142" s="2">
        <v>247</v>
      </c>
      <c r="O142" s="2">
        <v>276</v>
      </c>
      <c r="P142" s="2">
        <v>295</v>
      </c>
      <c r="Q142" s="2">
        <v>295</v>
      </c>
      <c r="R142" s="5">
        <f t="shared" si="31"/>
        <v>0.44127405441274054</v>
      </c>
    </row>
    <row r="143" spans="2:31" ht="20.25" thickTop="1" thickBot="1">
      <c r="B143" s="2" t="s">
        <v>26</v>
      </c>
      <c r="C143" s="3">
        <v>44075</v>
      </c>
      <c r="D143" s="4">
        <v>0.31740000000000002</v>
      </c>
      <c r="E143" s="4">
        <v>0.501</v>
      </c>
      <c r="F143" s="4">
        <v>0.57089999999999996</v>
      </c>
      <c r="G143" s="4">
        <v>0.62280000000000002</v>
      </c>
      <c r="H143" s="4">
        <v>0.62480000000000002</v>
      </c>
      <c r="I143" s="4">
        <v>0.62480000000000002</v>
      </c>
      <c r="J143" s="2"/>
      <c r="K143" s="2">
        <v>501</v>
      </c>
      <c r="L143" s="2">
        <v>159</v>
      </c>
      <c r="M143" s="2">
        <v>251</v>
      </c>
      <c r="N143" s="2">
        <v>286</v>
      </c>
      <c r="O143" s="2">
        <v>312</v>
      </c>
      <c r="P143" s="2">
        <v>313</v>
      </c>
      <c r="Q143" s="2">
        <v>313</v>
      </c>
      <c r="R143" s="5">
        <f t="shared" si="31"/>
        <v>0.45472703062583225</v>
      </c>
    </row>
    <row r="144" spans="2:31" ht="20.25" thickTop="1" thickBot="1">
      <c r="B144" s="2" t="s">
        <v>26</v>
      </c>
      <c r="C144" s="3">
        <v>44105</v>
      </c>
      <c r="D144" s="4">
        <v>0.3765</v>
      </c>
      <c r="E144" s="4">
        <v>0.56279999999999997</v>
      </c>
      <c r="F144" s="4">
        <v>0.60929999999999995</v>
      </c>
      <c r="G144" s="4">
        <v>0.60929999999999995</v>
      </c>
      <c r="H144" s="4">
        <v>0.60929999999999995</v>
      </c>
      <c r="I144" s="4">
        <v>0.60929999999999995</v>
      </c>
      <c r="J144" s="2"/>
      <c r="K144" s="2">
        <v>494</v>
      </c>
      <c r="L144" s="2">
        <v>186</v>
      </c>
      <c r="M144" s="2">
        <v>278</v>
      </c>
      <c r="N144" s="2">
        <v>301</v>
      </c>
      <c r="O144" s="2">
        <v>301</v>
      </c>
      <c r="P144" s="2">
        <v>301</v>
      </c>
      <c r="Q144" s="2">
        <v>301</v>
      </c>
      <c r="R144" s="5">
        <f t="shared" si="31"/>
        <v>0.4816299265197061</v>
      </c>
    </row>
    <row r="145" spans="2:18" ht="20.25" thickTop="1" thickBot="1">
      <c r="B145" s="2" t="s">
        <v>26</v>
      </c>
      <c r="C145" s="3">
        <v>44136</v>
      </c>
      <c r="D145" s="4">
        <v>0.36220000000000002</v>
      </c>
      <c r="E145" s="4">
        <v>0.50790000000000002</v>
      </c>
      <c r="F145" s="4">
        <v>0.51180000000000003</v>
      </c>
      <c r="G145" s="4">
        <v>0.51180000000000003</v>
      </c>
      <c r="H145" s="4">
        <v>0.51180000000000003</v>
      </c>
      <c r="I145" s="4">
        <v>0.51180000000000003</v>
      </c>
      <c r="J145" s="2"/>
      <c r="K145" s="2">
        <v>508</v>
      </c>
      <c r="L145" s="2">
        <v>184</v>
      </c>
      <c r="M145" s="2">
        <v>258</v>
      </c>
      <c r="N145" s="2">
        <v>260</v>
      </c>
      <c r="O145" s="2">
        <v>260</v>
      </c>
      <c r="P145" s="2">
        <v>260</v>
      </c>
      <c r="Q145" s="2">
        <v>260</v>
      </c>
      <c r="R145" s="5">
        <f t="shared" si="31"/>
        <v>0.52361942781104454</v>
      </c>
    </row>
    <row r="146" spans="2:18" ht="20.25" thickTop="1" thickBot="1">
      <c r="B146" s="2" t="s">
        <v>26</v>
      </c>
      <c r="C146" s="3">
        <v>44166</v>
      </c>
      <c r="D146" s="4">
        <v>0.29139999999999999</v>
      </c>
      <c r="E146" s="4">
        <v>0.29139999999999999</v>
      </c>
      <c r="F146" s="4">
        <v>0.29139999999999999</v>
      </c>
      <c r="G146" s="4">
        <v>0.29139999999999999</v>
      </c>
      <c r="H146" s="4">
        <v>0.29139999999999999</v>
      </c>
      <c r="I146" s="4">
        <v>0.29139999999999999</v>
      </c>
      <c r="J146" s="2"/>
      <c r="K146" s="2">
        <v>501</v>
      </c>
      <c r="L146" s="2">
        <v>146</v>
      </c>
      <c r="M146" s="2">
        <v>146</v>
      </c>
      <c r="N146" s="2">
        <v>146</v>
      </c>
      <c r="O146" s="2">
        <v>146</v>
      </c>
      <c r="P146" s="2">
        <v>146</v>
      </c>
      <c r="Q146" s="2">
        <v>146</v>
      </c>
      <c r="R146" s="5">
        <f t="shared" si="31"/>
        <v>0.45375914836992681</v>
      </c>
    </row>
    <row r="147" spans="2:18" ht="20.25" thickTop="1" thickBot="1">
      <c r="B147" s="2" t="s">
        <v>45</v>
      </c>
      <c r="C147" s="3">
        <v>43831</v>
      </c>
      <c r="D147" s="4">
        <v>0.31140000000000001</v>
      </c>
      <c r="E147" s="4">
        <v>0.42909999999999998</v>
      </c>
      <c r="F147" s="4">
        <v>0.47699999999999998</v>
      </c>
      <c r="G147" s="4">
        <v>0.49099999999999999</v>
      </c>
      <c r="H147" s="4">
        <v>0.505</v>
      </c>
      <c r="I147" s="4">
        <v>0.54090000000000005</v>
      </c>
      <c r="J147" s="2"/>
      <c r="K147" s="2">
        <v>501</v>
      </c>
      <c r="L147" s="2">
        <v>156</v>
      </c>
      <c r="M147" s="2">
        <v>215</v>
      </c>
      <c r="N147" s="2">
        <v>239</v>
      </c>
      <c r="O147" s="2">
        <v>246</v>
      </c>
      <c r="P147" s="2">
        <v>253</v>
      </c>
      <c r="Q147" s="2">
        <v>271</v>
      </c>
      <c r="R147" s="5">
        <f>SUM(M147:M147)/SUM(K147:K147)</f>
        <v>0.42914171656686628</v>
      </c>
    </row>
    <row r="148" spans="2:18" ht="20.25" thickTop="1" thickBot="1">
      <c r="B148" s="2" t="s">
        <v>45</v>
      </c>
      <c r="C148" s="3">
        <v>43862</v>
      </c>
      <c r="D148" s="4">
        <v>0.30909999999999999</v>
      </c>
      <c r="E148" s="4">
        <v>0.39600000000000002</v>
      </c>
      <c r="F148" s="4">
        <v>0.41820000000000002</v>
      </c>
      <c r="G148" s="4">
        <v>0.46870000000000001</v>
      </c>
      <c r="H148" s="4">
        <v>0.50509999999999999</v>
      </c>
      <c r="I148" s="4">
        <v>0.53539999999999999</v>
      </c>
      <c r="J148" s="2"/>
      <c r="K148" s="2">
        <v>495</v>
      </c>
      <c r="L148" s="2">
        <v>153</v>
      </c>
      <c r="M148" s="2">
        <v>196</v>
      </c>
      <c r="N148" s="2">
        <v>207</v>
      </c>
      <c r="O148" s="2">
        <v>232</v>
      </c>
      <c r="P148" s="2">
        <v>250</v>
      </c>
      <c r="Q148" s="2">
        <v>265</v>
      </c>
      <c r="R148" s="5">
        <f>SUM(M147:M148)/SUM(K147:K148)</f>
        <v>0.41265060240963858</v>
      </c>
    </row>
    <row r="149" spans="2:18" ht="20.25" thickTop="1" thickBot="1">
      <c r="B149" s="2" t="s">
        <v>45</v>
      </c>
      <c r="C149" s="3">
        <v>43891</v>
      </c>
      <c r="D149" s="4">
        <v>0.34460000000000002</v>
      </c>
      <c r="E149" s="4">
        <v>0.4158</v>
      </c>
      <c r="F149" s="4">
        <v>0.501</v>
      </c>
      <c r="G149" s="4">
        <v>0.56240000000000001</v>
      </c>
      <c r="H149" s="4">
        <v>0.59599999999999997</v>
      </c>
      <c r="I149" s="4">
        <v>0.62570000000000003</v>
      </c>
      <c r="J149" s="2"/>
      <c r="K149" s="2">
        <v>505</v>
      </c>
      <c r="L149" s="2">
        <v>174</v>
      </c>
      <c r="M149" s="2">
        <v>210</v>
      </c>
      <c r="N149" s="2">
        <v>253</v>
      </c>
      <c r="O149" s="2">
        <v>284</v>
      </c>
      <c r="P149" s="2">
        <v>301</v>
      </c>
      <c r="Q149" s="2">
        <v>316</v>
      </c>
      <c r="R149" s="5">
        <f t="shared" ref="R149:R158" si="32">SUM(M147:M149)/SUM(K147:K149)</f>
        <v>0.41372418387741505</v>
      </c>
    </row>
    <row r="150" spans="2:18" ht="20.25" thickTop="1" thickBot="1">
      <c r="B150" s="2" t="s">
        <v>45</v>
      </c>
      <c r="C150" s="3">
        <v>43922</v>
      </c>
      <c r="D150" s="4">
        <v>0.3553</v>
      </c>
      <c r="E150" s="4">
        <v>0.49299999999999999</v>
      </c>
      <c r="F150" s="4">
        <v>0.57289999999999996</v>
      </c>
      <c r="G150" s="4">
        <v>0.61480000000000001</v>
      </c>
      <c r="H150" s="4">
        <v>0.64070000000000005</v>
      </c>
      <c r="I150" s="4">
        <v>0.68459999999999999</v>
      </c>
      <c r="J150" s="2"/>
      <c r="K150" s="2">
        <v>501</v>
      </c>
      <c r="L150" s="2">
        <v>178</v>
      </c>
      <c r="M150" s="2">
        <v>247</v>
      </c>
      <c r="N150" s="2">
        <v>287</v>
      </c>
      <c r="O150" s="2">
        <v>308</v>
      </c>
      <c r="P150" s="2">
        <v>321</v>
      </c>
      <c r="Q150" s="2">
        <v>343</v>
      </c>
      <c r="R150" s="5">
        <f t="shared" si="32"/>
        <v>0.43504330446369088</v>
      </c>
    </row>
    <row r="151" spans="2:18" ht="20.25" thickTop="1" thickBot="1">
      <c r="B151" s="2" t="s">
        <v>45</v>
      </c>
      <c r="C151" s="3">
        <v>43952</v>
      </c>
      <c r="D151" s="4">
        <v>0.39350000000000002</v>
      </c>
      <c r="E151" s="4">
        <v>0.53349999999999997</v>
      </c>
      <c r="F151" s="4">
        <v>0.58620000000000005</v>
      </c>
      <c r="G151" s="4">
        <v>0.64300000000000002</v>
      </c>
      <c r="H151" s="4">
        <v>0.68359999999999999</v>
      </c>
      <c r="I151" s="4">
        <v>0.72409999999999997</v>
      </c>
      <c r="J151" s="2"/>
      <c r="K151" s="2">
        <v>493</v>
      </c>
      <c r="L151" s="2">
        <v>194</v>
      </c>
      <c r="M151" s="2">
        <v>263</v>
      </c>
      <c r="N151" s="2">
        <v>289</v>
      </c>
      <c r="O151" s="2">
        <v>317</v>
      </c>
      <c r="P151" s="2">
        <v>337</v>
      </c>
      <c r="Q151" s="2">
        <v>357</v>
      </c>
      <c r="R151" s="5">
        <f t="shared" si="32"/>
        <v>0.48032021347565046</v>
      </c>
    </row>
    <row r="152" spans="2:18" ht="20.25" thickTop="1" thickBot="1">
      <c r="B152" s="2" t="s">
        <v>45</v>
      </c>
      <c r="C152" s="3">
        <v>43983</v>
      </c>
      <c r="D152" s="4">
        <v>0.39879999999999999</v>
      </c>
      <c r="E152" s="4">
        <v>0.504</v>
      </c>
      <c r="F152" s="4">
        <v>0.57540000000000002</v>
      </c>
      <c r="G152" s="4">
        <v>0.625</v>
      </c>
      <c r="H152" s="4">
        <v>0.66269999999999996</v>
      </c>
      <c r="I152" s="4">
        <v>0.6865</v>
      </c>
      <c r="J152" s="2"/>
      <c r="K152" s="2">
        <v>504</v>
      </c>
      <c r="L152" s="2">
        <v>201</v>
      </c>
      <c r="M152" s="2">
        <v>254</v>
      </c>
      <c r="N152" s="2">
        <v>290</v>
      </c>
      <c r="O152" s="2">
        <v>315</v>
      </c>
      <c r="P152" s="2">
        <v>334</v>
      </c>
      <c r="Q152" s="2">
        <v>346</v>
      </c>
      <c r="R152" s="5">
        <f t="shared" si="32"/>
        <v>0.51001335113484647</v>
      </c>
    </row>
    <row r="153" spans="2:18" ht="20.25" thickTop="1" thickBot="1">
      <c r="B153" s="2" t="s">
        <v>45</v>
      </c>
      <c r="C153" s="3">
        <v>44013</v>
      </c>
      <c r="D153" s="4">
        <v>0.35799999999999998</v>
      </c>
      <c r="E153" s="4">
        <v>0.498</v>
      </c>
      <c r="F153" s="4">
        <v>0.56399999999999995</v>
      </c>
      <c r="G153" s="4">
        <v>0.61</v>
      </c>
      <c r="H153" s="4">
        <v>0.63400000000000001</v>
      </c>
      <c r="I153" s="4">
        <v>0.66400000000000003</v>
      </c>
      <c r="J153" s="2"/>
      <c r="K153" s="2">
        <v>500</v>
      </c>
      <c r="L153" s="2">
        <v>179</v>
      </c>
      <c r="M153" s="2">
        <v>249</v>
      </c>
      <c r="N153" s="2">
        <v>282</v>
      </c>
      <c r="O153" s="2">
        <v>305</v>
      </c>
      <c r="P153" s="2">
        <v>317</v>
      </c>
      <c r="Q153" s="2">
        <v>332</v>
      </c>
      <c r="R153" s="5">
        <f t="shared" si="32"/>
        <v>0.51169004676018703</v>
      </c>
    </row>
    <row r="154" spans="2:18" ht="20.25" thickTop="1" thickBot="1">
      <c r="B154" s="2" t="s">
        <v>45</v>
      </c>
      <c r="C154" s="3">
        <v>44044</v>
      </c>
      <c r="D154" s="4">
        <v>0.40360000000000001</v>
      </c>
      <c r="E154" s="4">
        <v>0.52880000000000005</v>
      </c>
      <c r="F154" s="4">
        <v>0.61429999999999996</v>
      </c>
      <c r="G154" s="4">
        <v>0.65410000000000001</v>
      </c>
      <c r="H154" s="4">
        <v>0.67989999999999995</v>
      </c>
      <c r="I154" s="4">
        <v>0.68189999999999995</v>
      </c>
      <c r="J154" s="2"/>
      <c r="K154" s="2">
        <v>503</v>
      </c>
      <c r="L154" s="2">
        <v>203</v>
      </c>
      <c r="M154" s="2">
        <v>266</v>
      </c>
      <c r="N154" s="2">
        <v>309</v>
      </c>
      <c r="O154" s="2">
        <v>329</v>
      </c>
      <c r="P154" s="2">
        <v>342</v>
      </c>
      <c r="Q154" s="2">
        <v>343</v>
      </c>
      <c r="R154" s="5">
        <f t="shared" si="32"/>
        <v>0.51028533510285334</v>
      </c>
    </row>
    <row r="155" spans="2:18" ht="20.25" thickTop="1" thickBot="1">
      <c r="B155" s="2" t="s">
        <v>45</v>
      </c>
      <c r="C155" s="3">
        <v>44075</v>
      </c>
      <c r="D155" s="4">
        <v>0.35930000000000001</v>
      </c>
      <c r="E155" s="4">
        <v>0.51700000000000002</v>
      </c>
      <c r="F155" s="4">
        <v>0.60880000000000001</v>
      </c>
      <c r="G155" s="4">
        <v>0.62870000000000004</v>
      </c>
      <c r="H155" s="4">
        <v>0.63070000000000004</v>
      </c>
      <c r="I155" s="4">
        <v>0.63070000000000004</v>
      </c>
      <c r="J155" s="2"/>
      <c r="K155" s="2">
        <v>501</v>
      </c>
      <c r="L155" s="2">
        <v>180</v>
      </c>
      <c r="M155" s="2">
        <v>259</v>
      </c>
      <c r="N155" s="2">
        <v>305</v>
      </c>
      <c r="O155" s="2">
        <v>315</v>
      </c>
      <c r="P155" s="2">
        <v>316</v>
      </c>
      <c r="Q155" s="2">
        <v>316</v>
      </c>
      <c r="R155" s="5">
        <f t="shared" si="32"/>
        <v>0.5146276595744681</v>
      </c>
    </row>
    <row r="156" spans="2:18" ht="20.25" thickTop="1" thickBot="1">
      <c r="B156" s="2" t="s">
        <v>45</v>
      </c>
      <c r="C156" s="3">
        <v>44105</v>
      </c>
      <c r="D156" s="4">
        <v>0.42220000000000002</v>
      </c>
      <c r="E156" s="4">
        <v>0.56159999999999999</v>
      </c>
      <c r="F156" s="4">
        <v>0.61409999999999998</v>
      </c>
      <c r="G156" s="4">
        <v>0.61409999999999998</v>
      </c>
      <c r="H156" s="4">
        <v>0.61409999999999998</v>
      </c>
      <c r="I156" s="4">
        <v>0.61409999999999998</v>
      </c>
      <c r="J156" s="2"/>
      <c r="K156" s="2">
        <v>495</v>
      </c>
      <c r="L156" s="2">
        <v>209</v>
      </c>
      <c r="M156" s="2">
        <v>278</v>
      </c>
      <c r="N156" s="2">
        <v>304</v>
      </c>
      <c r="O156" s="2">
        <v>304</v>
      </c>
      <c r="P156" s="2">
        <v>304</v>
      </c>
      <c r="Q156" s="2">
        <v>304</v>
      </c>
      <c r="R156" s="5">
        <f t="shared" si="32"/>
        <v>0.53569046030687129</v>
      </c>
    </row>
    <row r="157" spans="2:18" ht="20.25" thickTop="1" thickBot="1">
      <c r="B157" s="2" t="s">
        <v>45</v>
      </c>
      <c r="C157" s="3">
        <v>44136</v>
      </c>
      <c r="D157" s="4">
        <v>0.42509999999999998</v>
      </c>
      <c r="E157" s="4">
        <v>0.51700000000000002</v>
      </c>
      <c r="F157" s="4">
        <v>0.51700000000000002</v>
      </c>
      <c r="G157" s="4">
        <v>0.51700000000000002</v>
      </c>
      <c r="H157" s="4">
        <v>0.51700000000000002</v>
      </c>
      <c r="I157" s="4">
        <v>0.51700000000000002</v>
      </c>
      <c r="J157" s="2"/>
      <c r="K157" s="2">
        <v>501</v>
      </c>
      <c r="L157" s="2">
        <v>213</v>
      </c>
      <c r="M157" s="2">
        <v>259</v>
      </c>
      <c r="N157" s="2">
        <v>259</v>
      </c>
      <c r="O157" s="2">
        <v>259</v>
      </c>
      <c r="P157" s="2">
        <v>259</v>
      </c>
      <c r="Q157" s="2">
        <v>259</v>
      </c>
      <c r="R157" s="5">
        <f t="shared" si="32"/>
        <v>0.5317301269205077</v>
      </c>
    </row>
    <row r="158" spans="2:18" ht="20.25" thickTop="1" thickBot="1">
      <c r="B158" s="2" t="s">
        <v>45</v>
      </c>
      <c r="C158" s="3">
        <v>44166</v>
      </c>
      <c r="D158" s="4">
        <v>0.28770000000000001</v>
      </c>
      <c r="E158" s="4">
        <v>0.28970000000000001</v>
      </c>
      <c r="F158" s="4">
        <v>0.28970000000000001</v>
      </c>
      <c r="G158" s="4">
        <v>0.28970000000000001</v>
      </c>
      <c r="H158" s="4">
        <v>0.28970000000000001</v>
      </c>
      <c r="I158" s="4">
        <v>0.28970000000000001</v>
      </c>
      <c r="J158" s="2"/>
      <c r="K158" s="2">
        <v>504</v>
      </c>
      <c r="L158" s="2">
        <v>145</v>
      </c>
      <c r="M158" s="2">
        <v>146</v>
      </c>
      <c r="N158" s="2">
        <v>146</v>
      </c>
      <c r="O158" s="2">
        <v>146</v>
      </c>
      <c r="P158" s="2">
        <v>146</v>
      </c>
      <c r="Q158" s="2">
        <v>146</v>
      </c>
      <c r="R158" s="5">
        <f t="shared" si="32"/>
        <v>0.45533333333333331</v>
      </c>
    </row>
    <row r="159" spans="2:18" ht="20.25" thickTop="1" thickBot="1">
      <c r="B159" s="2" t="s">
        <v>24</v>
      </c>
      <c r="C159" s="3">
        <v>43831</v>
      </c>
      <c r="D159" s="4">
        <v>0.5252</v>
      </c>
      <c r="E159" s="4">
        <v>0.74850000000000005</v>
      </c>
      <c r="F159" s="4">
        <v>0.84909999999999997</v>
      </c>
      <c r="G159" s="4">
        <v>0.87319999999999998</v>
      </c>
      <c r="H159" s="4">
        <v>0.89129999999999998</v>
      </c>
      <c r="I159" s="4">
        <v>0.90739999999999998</v>
      </c>
      <c r="J159" s="2"/>
      <c r="K159" s="2">
        <v>497</v>
      </c>
      <c r="L159" s="2">
        <v>261</v>
      </c>
      <c r="M159" s="2">
        <v>372</v>
      </c>
      <c r="N159" s="2">
        <v>422</v>
      </c>
      <c r="O159" s="2">
        <v>434</v>
      </c>
      <c r="P159" s="2">
        <v>443</v>
      </c>
      <c r="Q159" s="2">
        <v>451</v>
      </c>
      <c r="R159" s="5">
        <f>SUM(M159:M159)/SUM(K159:K159)</f>
        <v>0.74849094567404428</v>
      </c>
    </row>
    <row r="160" spans="2:18" ht="20.25" thickTop="1" thickBot="1">
      <c r="B160" s="2" t="s">
        <v>24</v>
      </c>
      <c r="C160" s="3">
        <v>43862</v>
      </c>
      <c r="D160" s="4">
        <v>0.53879999999999995</v>
      </c>
      <c r="E160" s="4">
        <v>0.73360000000000003</v>
      </c>
      <c r="F160" s="4">
        <v>0.79320000000000002</v>
      </c>
      <c r="G160" s="4">
        <v>0.84099999999999997</v>
      </c>
      <c r="H160" s="4">
        <v>0.86480000000000001</v>
      </c>
      <c r="I160" s="4">
        <v>0.87870000000000004</v>
      </c>
      <c r="J160" s="2"/>
      <c r="K160" s="2">
        <v>503</v>
      </c>
      <c r="L160" s="2">
        <v>271</v>
      </c>
      <c r="M160" s="2">
        <v>369</v>
      </c>
      <c r="N160" s="2">
        <v>399</v>
      </c>
      <c r="O160" s="2">
        <v>423</v>
      </c>
      <c r="P160" s="2">
        <v>435</v>
      </c>
      <c r="Q160" s="2">
        <v>442</v>
      </c>
      <c r="R160" s="5">
        <f>SUM(M159:M160)/SUM(K159:K160)</f>
        <v>0.74099999999999999</v>
      </c>
    </row>
    <row r="161" spans="2:18" ht="20.25" thickTop="1" thickBot="1">
      <c r="B161" s="2" t="s">
        <v>24</v>
      </c>
      <c r="C161" s="3">
        <v>43891</v>
      </c>
      <c r="D161" s="4">
        <v>0.53200000000000003</v>
      </c>
      <c r="E161" s="4">
        <v>0.67800000000000005</v>
      </c>
      <c r="F161" s="4">
        <v>0.76200000000000001</v>
      </c>
      <c r="G161" s="4">
        <v>0.81</v>
      </c>
      <c r="H161" s="4">
        <v>0.84399999999999997</v>
      </c>
      <c r="I161" s="4">
        <v>0.86</v>
      </c>
      <c r="J161" s="2"/>
      <c r="K161" s="2">
        <v>500</v>
      </c>
      <c r="L161" s="2">
        <v>266</v>
      </c>
      <c r="M161" s="2">
        <v>339</v>
      </c>
      <c r="N161" s="2">
        <v>381</v>
      </c>
      <c r="O161" s="2">
        <v>405</v>
      </c>
      <c r="P161" s="2">
        <v>422</v>
      </c>
      <c r="Q161" s="2">
        <v>430</v>
      </c>
      <c r="R161" s="5">
        <f t="shared" ref="R161:R170" si="33">SUM(M159:M161)/SUM(K159:K161)</f>
        <v>0.72</v>
      </c>
    </row>
    <row r="162" spans="2:18" ht="20.25" thickTop="1" thickBot="1">
      <c r="B162" s="2" t="s">
        <v>24</v>
      </c>
      <c r="C162" s="3">
        <v>43922</v>
      </c>
      <c r="D162" s="4">
        <v>0.45689999999999997</v>
      </c>
      <c r="E162" s="4">
        <v>0.68740000000000001</v>
      </c>
      <c r="F162" s="4">
        <v>0.78759999999999997</v>
      </c>
      <c r="G162" s="4">
        <v>0.84770000000000001</v>
      </c>
      <c r="H162" s="4">
        <v>0.86770000000000003</v>
      </c>
      <c r="I162" s="4">
        <v>0.89380000000000004</v>
      </c>
      <c r="J162" s="2"/>
      <c r="K162" s="2">
        <v>499</v>
      </c>
      <c r="L162" s="2">
        <v>228</v>
      </c>
      <c r="M162" s="2">
        <v>343</v>
      </c>
      <c r="N162" s="2">
        <v>393</v>
      </c>
      <c r="O162" s="2">
        <v>423</v>
      </c>
      <c r="P162" s="2">
        <v>433</v>
      </c>
      <c r="Q162" s="2">
        <v>446</v>
      </c>
      <c r="R162" s="5">
        <f t="shared" si="33"/>
        <v>0.69973368841544603</v>
      </c>
    </row>
    <row r="163" spans="2:18" ht="20.25" thickTop="1" thickBot="1">
      <c r="B163" s="2" t="s">
        <v>24</v>
      </c>
      <c r="C163" s="3">
        <v>43952</v>
      </c>
      <c r="D163" s="4">
        <v>0.50900000000000001</v>
      </c>
      <c r="E163" s="4">
        <v>0.72850000000000004</v>
      </c>
      <c r="F163" s="4">
        <v>0.82440000000000002</v>
      </c>
      <c r="G163" s="4">
        <v>0.86029999999999995</v>
      </c>
      <c r="H163" s="4">
        <v>0.87619999999999998</v>
      </c>
      <c r="I163" s="4">
        <v>0.8962</v>
      </c>
      <c r="J163" s="2"/>
      <c r="K163" s="2">
        <v>501</v>
      </c>
      <c r="L163" s="2">
        <v>255</v>
      </c>
      <c r="M163" s="2">
        <v>365</v>
      </c>
      <c r="N163" s="2">
        <v>413</v>
      </c>
      <c r="O163" s="2">
        <v>431</v>
      </c>
      <c r="P163" s="2">
        <v>439</v>
      </c>
      <c r="Q163" s="2">
        <v>449</v>
      </c>
      <c r="R163" s="5">
        <f t="shared" si="33"/>
        <v>0.69799999999999995</v>
      </c>
    </row>
    <row r="164" spans="2:18" ht="20.25" thickTop="1" thickBot="1">
      <c r="B164" s="2" t="s">
        <v>24</v>
      </c>
      <c r="C164" s="3">
        <v>43983</v>
      </c>
      <c r="D164" s="4">
        <v>0.54400000000000004</v>
      </c>
      <c r="E164" s="4">
        <v>0.73799999999999999</v>
      </c>
      <c r="F164" s="4">
        <v>0.82799999999999996</v>
      </c>
      <c r="G164" s="4">
        <v>0.876</v>
      </c>
      <c r="H164" s="4">
        <v>0.89400000000000002</v>
      </c>
      <c r="I164" s="4">
        <v>0.89800000000000002</v>
      </c>
      <c r="J164" s="2"/>
      <c r="K164" s="2">
        <v>500</v>
      </c>
      <c r="L164" s="2">
        <v>272</v>
      </c>
      <c r="M164" s="2">
        <v>369</v>
      </c>
      <c r="N164" s="2">
        <v>414</v>
      </c>
      <c r="O164" s="2">
        <v>438</v>
      </c>
      <c r="P164" s="2">
        <v>447</v>
      </c>
      <c r="Q164" s="2">
        <v>449</v>
      </c>
      <c r="R164" s="5">
        <f t="shared" si="33"/>
        <v>0.71799999999999997</v>
      </c>
    </row>
    <row r="165" spans="2:18" ht="20.25" thickTop="1" thickBot="1">
      <c r="B165" s="2" t="s">
        <v>24</v>
      </c>
      <c r="C165" s="3">
        <v>44013</v>
      </c>
      <c r="D165" s="4">
        <v>0.59640000000000004</v>
      </c>
      <c r="E165" s="4">
        <v>0.7631</v>
      </c>
      <c r="F165" s="4">
        <v>0.85540000000000005</v>
      </c>
      <c r="G165" s="4">
        <v>0.89559999999999995</v>
      </c>
      <c r="H165" s="4">
        <v>0.90959999999999996</v>
      </c>
      <c r="I165" s="4">
        <v>0.91159999999999997</v>
      </c>
      <c r="J165" s="2"/>
      <c r="K165" s="2">
        <v>498</v>
      </c>
      <c r="L165" s="2">
        <v>297</v>
      </c>
      <c r="M165" s="2">
        <v>380</v>
      </c>
      <c r="N165" s="2">
        <v>426</v>
      </c>
      <c r="O165" s="2">
        <v>446</v>
      </c>
      <c r="P165" s="2">
        <v>453</v>
      </c>
      <c r="Q165" s="2">
        <v>454</v>
      </c>
      <c r="R165" s="5">
        <f t="shared" si="33"/>
        <v>0.74316210807204808</v>
      </c>
    </row>
    <row r="166" spans="2:18" ht="20.25" thickTop="1" thickBot="1">
      <c r="B166" s="2" t="s">
        <v>24</v>
      </c>
      <c r="C166" s="3">
        <v>44044</v>
      </c>
      <c r="D166" s="4">
        <v>0.52190000000000003</v>
      </c>
      <c r="E166" s="4">
        <v>0.72909999999999997</v>
      </c>
      <c r="F166" s="4">
        <v>0.82069999999999999</v>
      </c>
      <c r="G166" s="4">
        <v>0.86850000000000005</v>
      </c>
      <c r="H166" s="4">
        <v>0.89239999999999997</v>
      </c>
      <c r="I166" s="4">
        <v>0.89439999999999997</v>
      </c>
      <c r="J166" s="2"/>
      <c r="K166" s="2">
        <v>502</v>
      </c>
      <c r="L166" s="2">
        <v>262</v>
      </c>
      <c r="M166" s="2">
        <v>366</v>
      </c>
      <c r="N166" s="2">
        <v>412</v>
      </c>
      <c r="O166" s="2">
        <v>436</v>
      </c>
      <c r="P166" s="2">
        <v>448</v>
      </c>
      <c r="Q166" s="2">
        <v>449</v>
      </c>
      <c r="R166" s="5">
        <f t="shared" si="33"/>
        <v>0.74333333333333329</v>
      </c>
    </row>
    <row r="167" spans="2:18" ht="20.25" thickTop="1" thickBot="1">
      <c r="B167" s="2" t="s">
        <v>24</v>
      </c>
      <c r="C167" s="3">
        <v>44075</v>
      </c>
      <c r="D167" s="4">
        <v>0.53749999999999998</v>
      </c>
      <c r="E167" s="4">
        <v>0.73629999999999995</v>
      </c>
      <c r="F167" s="4">
        <v>0.8276</v>
      </c>
      <c r="G167" s="4">
        <v>0.84989999999999999</v>
      </c>
      <c r="H167" s="4">
        <v>0.84989999999999999</v>
      </c>
      <c r="I167" s="4">
        <v>0.84989999999999999</v>
      </c>
      <c r="J167" s="2"/>
      <c r="K167" s="2">
        <v>493</v>
      </c>
      <c r="L167" s="2">
        <v>265</v>
      </c>
      <c r="M167" s="2">
        <v>363</v>
      </c>
      <c r="N167" s="2">
        <v>408</v>
      </c>
      <c r="O167" s="2">
        <v>419</v>
      </c>
      <c r="P167" s="2">
        <v>419</v>
      </c>
      <c r="Q167" s="2">
        <v>419</v>
      </c>
      <c r="R167" s="5">
        <f t="shared" si="33"/>
        <v>0.74279973208305428</v>
      </c>
    </row>
    <row r="168" spans="2:18" ht="20.25" thickTop="1" thickBot="1">
      <c r="B168" s="2" t="s">
        <v>24</v>
      </c>
      <c r="C168" s="3">
        <v>44105</v>
      </c>
      <c r="D168" s="4">
        <v>0.58379999999999999</v>
      </c>
      <c r="E168" s="4">
        <v>0.75539999999999996</v>
      </c>
      <c r="F168" s="4">
        <v>0.82640000000000002</v>
      </c>
      <c r="G168" s="4">
        <v>0.82640000000000002</v>
      </c>
      <c r="H168" s="4">
        <v>0.82640000000000002</v>
      </c>
      <c r="I168" s="4">
        <v>0.82640000000000002</v>
      </c>
      <c r="J168" s="2"/>
      <c r="K168" s="2">
        <v>507</v>
      </c>
      <c r="L168" s="2">
        <v>296</v>
      </c>
      <c r="M168" s="2">
        <v>383</v>
      </c>
      <c r="N168" s="2">
        <v>419</v>
      </c>
      <c r="O168" s="2">
        <v>419</v>
      </c>
      <c r="P168" s="2">
        <v>419</v>
      </c>
      <c r="Q168" s="2">
        <v>419</v>
      </c>
      <c r="R168" s="5">
        <f t="shared" si="33"/>
        <v>0.7403462050599201</v>
      </c>
    </row>
    <row r="169" spans="2:18" ht="20.25" thickTop="1" thickBot="1">
      <c r="B169" s="2" t="s">
        <v>24</v>
      </c>
      <c r="C169" s="3">
        <v>44136</v>
      </c>
      <c r="D169" s="4">
        <v>0.57340000000000002</v>
      </c>
      <c r="E169" s="4">
        <v>0.71830000000000005</v>
      </c>
      <c r="F169" s="4">
        <v>0.71830000000000005</v>
      </c>
      <c r="G169" s="4">
        <v>0.71830000000000005</v>
      </c>
      <c r="H169" s="4">
        <v>0.71830000000000005</v>
      </c>
      <c r="I169" s="4">
        <v>0.71830000000000005</v>
      </c>
      <c r="J169" s="2"/>
      <c r="K169" s="2">
        <v>497</v>
      </c>
      <c r="L169" s="2">
        <v>285</v>
      </c>
      <c r="M169" s="2">
        <v>357</v>
      </c>
      <c r="N169" s="2">
        <v>357</v>
      </c>
      <c r="O169" s="2">
        <v>357</v>
      </c>
      <c r="P169" s="2">
        <v>357</v>
      </c>
      <c r="Q169" s="2">
        <v>357</v>
      </c>
      <c r="R169" s="5">
        <f t="shared" si="33"/>
        <v>0.73680694722778894</v>
      </c>
    </row>
    <row r="170" spans="2:18" ht="20.25" thickTop="1" thickBot="1">
      <c r="B170" s="2" t="s">
        <v>24</v>
      </c>
      <c r="C170" s="3">
        <v>44166</v>
      </c>
      <c r="D170" s="4">
        <v>0.36380000000000001</v>
      </c>
      <c r="E170" s="4">
        <v>0.36980000000000002</v>
      </c>
      <c r="F170" s="4">
        <v>0.36980000000000002</v>
      </c>
      <c r="G170" s="4">
        <v>0.36980000000000002</v>
      </c>
      <c r="H170" s="4">
        <v>0.36980000000000002</v>
      </c>
      <c r="I170" s="4">
        <v>0.36980000000000002</v>
      </c>
      <c r="J170" s="2"/>
      <c r="K170" s="2">
        <v>503</v>
      </c>
      <c r="L170" s="2">
        <v>183</v>
      </c>
      <c r="M170" s="2">
        <v>186</v>
      </c>
      <c r="N170" s="2">
        <v>186</v>
      </c>
      <c r="O170" s="2">
        <v>186</v>
      </c>
      <c r="P170" s="2">
        <v>186</v>
      </c>
      <c r="Q170" s="2">
        <v>186</v>
      </c>
      <c r="R170" s="5">
        <f t="shared" si="33"/>
        <v>0.61446582614465828</v>
      </c>
    </row>
    <row r="171" spans="2:18" ht="20.25" thickTop="1" thickBot="1">
      <c r="B171" s="2" t="s">
        <v>46</v>
      </c>
      <c r="C171" s="3">
        <v>43831</v>
      </c>
      <c r="D171" s="4">
        <v>0.51629999999999998</v>
      </c>
      <c r="E171" s="4">
        <v>0.72450000000000003</v>
      </c>
      <c r="F171" s="4">
        <v>0.81220000000000003</v>
      </c>
      <c r="G171" s="4">
        <v>0.84289999999999998</v>
      </c>
      <c r="H171" s="4">
        <v>0.85709999999999997</v>
      </c>
      <c r="I171" s="4">
        <v>0.87760000000000005</v>
      </c>
      <c r="J171" s="2"/>
      <c r="K171" s="2">
        <v>490</v>
      </c>
      <c r="L171" s="2">
        <v>253</v>
      </c>
      <c r="M171" s="2">
        <v>355</v>
      </c>
      <c r="N171" s="2">
        <v>398</v>
      </c>
      <c r="O171" s="2">
        <v>413</v>
      </c>
      <c r="P171" s="2">
        <v>420</v>
      </c>
      <c r="Q171" s="2">
        <v>430</v>
      </c>
      <c r="R171" s="5">
        <f>SUM(M171:M171)/SUM(K171:K171)</f>
        <v>0.72448979591836737</v>
      </c>
    </row>
    <row r="172" spans="2:18" ht="20.25" thickTop="1" thickBot="1">
      <c r="B172" s="2" t="s">
        <v>46</v>
      </c>
      <c r="C172" s="3">
        <v>43862</v>
      </c>
      <c r="D172" s="4">
        <v>0.57709999999999995</v>
      </c>
      <c r="E172" s="4">
        <v>0.77270000000000005</v>
      </c>
      <c r="F172" s="4">
        <v>0.83</v>
      </c>
      <c r="G172" s="4">
        <v>0.86360000000000003</v>
      </c>
      <c r="H172" s="4">
        <v>0.88139999999999996</v>
      </c>
      <c r="I172" s="4">
        <v>0.89129999999999998</v>
      </c>
      <c r="J172" s="2"/>
      <c r="K172" s="2">
        <v>506</v>
      </c>
      <c r="L172" s="2">
        <v>292</v>
      </c>
      <c r="M172" s="2">
        <v>391</v>
      </c>
      <c r="N172" s="2">
        <v>420</v>
      </c>
      <c r="O172" s="2">
        <v>437</v>
      </c>
      <c r="P172" s="2">
        <v>446</v>
      </c>
      <c r="Q172" s="2">
        <v>451</v>
      </c>
      <c r="R172" s="5">
        <f>SUM(M171:M172)/SUM(K171:K172)</f>
        <v>0.74899598393574296</v>
      </c>
    </row>
    <row r="173" spans="2:18" ht="20.25" thickTop="1" thickBot="1">
      <c r="B173" s="2" t="s">
        <v>46</v>
      </c>
      <c r="C173" s="3">
        <v>43891</v>
      </c>
      <c r="D173" s="4">
        <v>0.70579999999999998</v>
      </c>
      <c r="E173" s="4">
        <v>0.80720000000000003</v>
      </c>
      <c r="F173" s="4">
        <v>0.86480000000000001</v>
      </c>
      <c r="G173" s="4">
        <v>0.90259999999999996</v>
      </c>
      <c r="H173" s="4">
        <v>0.91849999999999998</v>
      </c>
      <c r="I173" s="4">
        <v>0.93640000000000001</v>
      </c>
      <c r="J173" s="2"/>
      <c r="K173" s="2">
        <v>503</v>
      </c>
      <c r="L173" s="2">
        <v>355</v>
      </c>
      <c r="M173" s="2">
        <v>406</v>
      </c>
      <c r="N173" s="2">
        <v>435</v>
      </c>
      <c r="O173" s="2">
        <v>454</v>
      </c>
      <c r="P173" s="2">
        <v>462</v>
      </c>
      <c r="Q173" s="2">
        <v>471</v>
      </c>
      <c r="R173" s="5">
        <f t="shared" ref="R173:R182" si="34">SUM(M171:M173)/SUM(K171:K173)</f>
        <v>0.76851234156104065</v>
      </c>
    </row>
    <row r="174" spans="2:18" ht="20.25" thickTop="1" thickBot="1">
      <c r="B174" s="2" t="s">
        <v>46</v>
      </c>
      <c r="C174" s="3">
        <v>43922</v>
      </c>
      <c r="D174" s="4">
        <v>0.59719999999999995</v>
      </c>
      <c r="E174" s="4">
        <v>0.77349999999999997</v>
      </c>
      <c r="F174" s="4">
        <v>0.84970000000000001</v>
      </c>
      <c r="G174" s="4">
        <v>0.88180000000000003</v>
      </c>
      <c r="H174" s="4">
        <v>0.90180000000000005</v>
      </c>
      <c r="I174" s="4">
        <v>0.91779999999999995</v>
      </c>
      <c r="J174" s="2"/>
      <c r="K174" s="2">
        <v>499</v>
      </c>
      <c r="L174" s="2">
        <v>298</v>
      </c>
      <c r="M174" s="2">
        <v>386</v>
      </c>
      <c r="N174" s="2">
        <v>424</v>
      </c>
      <c r="O174" s="2">
        <v>440</v>
      </c>
      <c r="P174" s="2">
        <v>450</v>
      </c>
      <c r="Q174" s="2">
        <v>458</v>
      </c>
      <c r="R174" s="5">
        <f t="shared" si="34"/>
        <v>0.78448275862068961</v>
      </c>
    </row>
    <row r="175" spans="2:18" ht="20.25" thickTop="1" thickBot="1">
      <c r="B175" s="2" t="s">
        <v>46</v>
      </c>
      <c r="C175" s="3">
        <v>43952</v>
      </c>
      <c r="D175" s="4">
        <v>0.61750000000000005</v>
      </c>
      <c r="E175" s="4">
        <v>0.82069999999999999</v>
      </c>
      <c r="F175" s="4">
        <v>0.87849999999999995</v>
      </c>
      <c r="G175" s="4">
        <v>0.9143</v>
      </c>
      <c r="H175" s="4">
        <v>0.92630000000000001</v>
      </c>
      <c r="I175" s="4">
        <v>0.93820000000000003</v>
      </c>
      <c r="J175" s="2"/>
      <c r="K175" s="2">
        <v>502</v>
      </c>
      <c r="L175" s="2">
        <v>310</v>
      </c>
      <c r="M175" s="2">
        <v>412</v>
      </c>
      <c r="N175" s="2">
        <v>441</v>
      </c>
      <c r="O175" s="2">
        <v>459</v>
      </c>
      <c r="P175" s="2">
        <v>465</v>
      </c>
      <c r="Q175" s="2">
        <v>471</v>
      </c>
      <c r="R175" s="5">
        <f t="shared" si="34"/>
        <v>0.80053191489361697</v>
      </c>
    </row>
    <row r="176" spans="2:18" ht="20.25" thickTop="1" thickBot="1">
      <c r="B176" s="2" t="s">
        <v>46</v>
      </c>
      <c r="C176" s="3">
        <v>43983</v>
      </c>
      <c r="D176" s="4">
        <v>0.69820000000000004</v>
      </c>
      <c r="E176" s="4">
        <v>0.83899999999999997</v>
      </c>
      <c r="F176" s="4">
        <v>0.89539999999999997</v>
      </c>
      <c r="G176" s="4">
        <v>0.92349999999999999</v>
      </c>
      <c r="H176" s="4">
        <v>0.94159999999999999</v>
      </c>
      <c r="I176" s="4">
        <v>0.95369999999999999</v>
      </c>
      <c r="J176" s="2"/>
      <c r="K176" s="2">
        <v>497</v>
      </c>
      <c r="L176" s="2">
        <v>347</v>
      </c>
      <c r="M176" s="2">
        <v>417</v>
      </c>
      <c r="N176" s="2">
        <v>445</v>
      </c>
      <c r="O176" s="2">
        <v>459</v>
      </c>
      <c r="P176" s="2">
        <v>468</v>
      </c>
      <c r="Q176" s="2">
        <v>474</v>
      </c>
      <c r="R176" s="5">
        <f t="shared" si="34"/>
        <v>0.81108144192256337</v>
      </c>
    </row>
    <row r="177" spans="2:18" ht="20.25" thickTop="1" thickBot="1">
      <c r="B177" s="2" t="s">
        <v>46</v>
      </c>
      <c r="C177" s="3">
        <v>44013</v>
      </c>
      <c r="D177" s="4">
        <v>0.68340000000000001</v>
      </c>
      <c r="E177" s="4">
        <v>0.8196</v>
      </c>
      <c r="F177" s="4">
        <v>0.89580000000000004</v>
      </c>
      <c r="G177" s="4">
        <v>0.91379999999999995</v>
      </c>
      <c r="H177" s="4">
        <v>0.92589999999999995</v>
      </c>
      <c r="I177" s="4">
        <v>0.93389999999999995</v>
      </c>
      <c r="J177" s="2"/>
      <c r="K177" s="2">
        <v>499</v>
      </c>
      <c r="L177" s="2">
        <v>341</v>
      </c>
      <c r="M177" s="2">
        <v>409</v>
      </c>
      <c r="N177" s="2">
        <v>447</v>
      </c>
      <c r="O177" s="2">
        <v>456</v>
      </c>
      <c r="P177" s="2">
        <v>462</v>
      </c>
      <c r="Q177" s="2">
        <v>466</v>
      </c>
      <c r="R177" s="5">
        <f t="shared" si="34"/>
        <v>0.82643524699599469</v>
      </c>
    </row>
    <row r="178" spans="2:18" ht="20.25" thickTop="1" thickBot="1">
      <c r="B178" s="2" t="s">
        <v>46</v>
      </c>
      <c r="C178" s="3">
        <v>44044</v>
      </c>
      <c r="D178" s="4">
        <v>0.68410000000000004</v>
      </c>
      <c r="E178" s="4">
        <v>0.84099999999999997</v>
      </c>
      <c r="F178" s="4">
        <v>0.90949999999999998</v>
      </c>
      <c r="G178" s="4">
        <v>0.94159999999999999</v>
      </c>
      <c r="H178" s="4">
        <v>0.95169999999999999</v>
      </c>
      <c r="I178" s="4">
        <v>0.95169999999999999</v>
      </c>
      <c r="J178" s="2"/>
      <c r="K178" s="2">
        <v>497</v>
      </c>
      <c r="L178" s="2">
        <v>340</v>
      </c>
      <c r="M178" s="2">
        <v>418</v>
      </c>
      <c r="N178" s="2">
        <v>452</v>
      </c>
      <c r="O178" s="2">
        <v>468</v>
      </c>
      <c r="P178" s="2">
        <v>473</v>
      </c>
      <c r="Q178" s="2">
        <v>473</v>
      </c>
      <c r="R178" s="5">
        <f t="shared" si="34"/>
        <v>0.83322170127260553</v>
      </c>
    </row>
    <row r="179" spans="2:18" ht="20.25" thickTop="1" thickBot="1">
      <c r="B179" s="2" t="s">
        <v>46</v>
      </c>
      <c r="C179" s="3">
        <v>44075</v>
      </c>
      <c r="D179" s="4">
        <v>0.65010000000000001</v>
      </c>
      <c r="E179" s="4">
        <v>0.84689999999999999</v>
      </c>
      <c r="F179" s="4">
        <v>0.90849999999999997</v>
      </c>
      <c r="G179" s="4">
        <v>0.9304</v>
      </c>
      <c r="H179" s="4">
        <v>0.9304</v>
      </c>
      <c r="I179" s="4">
        <v>0.9304</v>
      </c>
      <c r="J179" s="2"/>
      <c r="K179" s="2">
        <v>503</v>
      </c>
      <c r="L179" s="2">
        <v>327</v>
      </c>
      <c r="M179" s="2">
        <v>426</v>
      </c>
      <c r="N179" s="2">
        <v>457</v>
      </c>
      <c r="O179" s="2">
        <v>468</v>
      </c>
      <c r="P179" s="2">
        <v>468</v>
      </c>
      <c r="Q179" s="2">
        <v>468</v>
      </c>
      <c r="R179" s="5">
        <f t="shared" si="34"/>
        <v>0.83589059372915275</v>
      </c>
    </row>
    <row r="180" spans="2:18" ht="20.25" thickTop="1" thickBot="1">
      <c r="B180" s="2" t="s">
        <v>46</v>
      </c>
      <c r="C180" s="3">
        <v>44105</v>
      </c>
      <c r="D180" s="4">
        <v>0.752</v>
      </c>
      <c r="E180" s="4">
        <v>0.89680000000000004</v>
      </c>
      <c r="F180" s="4">
        <v>0.92459999999999998</v>
      </c>
      <c r="G180" s="4">
        <v>0.92459999999999998</v>
      </c>
      <c r="H180" s="4">
        <v>0.92459999999999998</v>
      </c>
      <c r="I180" s="4">
        <v>0.92459999999999998</v>
      </c>
      <c r="J180" s="2"/>
      <c r="K180" s="2">
        <v>504</v>
      </c>
      <c r="L180" s="2">
        <v>379</v>
      </c>
      <c r="M180" s="2">
        <v>452</v>
      </c>
      <c r="N180" s="2">
        <v>466</v>
      </c>
      <c r="O180" s="2">
        <v>466</v>
      </c>
      <c r="P180" s="2">
        <v>466</v>
      </c>
      <c r="Q180" s="2">
        <v>466</v>
      </c>
      <c r="R180" s="5">
        <f t="shared" si="34"/>
        <v>0.86170212765957444</v>
      </c>
    </row>
    <row r="181" spans="2:18" ht="20.25" thickTop="1" thickBot="1">
      <c r="B181" s="2" t="s">
        <v>46</v>
      </c>
      <c r="C181" s="3">
        <v>44136</v>
      </c>
      <c r="D181" s="4">
        <v>0.7671</v>
      </c>
      <c r="E181" s="4">
        <v>0.85140000000000005</v>
      </c>
      <c r="F181" s="4">
        <v>0.85140000000000005</v>
      </c>
      <c r="G181" s="4">
        <v>0.85140000000000005</v>
      </c>
      <c r="H181" s="4">
        <v>0.85140000000000005</v>
      </c>
      <c r="I181" s="4">
        <v>0.85140000000000005</v>
      </c>
      <c r="J181" s="2"/>
      <c r="K181" s="2">
        <v>498</v>
      </c>
      <c r="L181" s="2">
        <v>382</v>
      </c>
      <c r="M181" s="2">
        <v>424</v>
      </c>
      <c r="N181" s="2">
        <v>424</v>
      </c>
      <c r="O181" s="2">
        <v>424</v>
      </c>
      <c r="P181" s="2">
        <v>424</v>
      </c>
      <c r="Q181" s="2">
        <v>424</v>
      </c>
      <c r="R181" s="5">
        <f t="shared" si="34"/>
        <v>0.8651162790697674</v>
      </c>
    </row>
    <row r="182" spans="2:18" ht="20.25" thickTop="1" thickBot="1">
      <c r="B182" s="2" t="s">
        <v>46</v>
      </c>
      <c r="C182" s="3">
        <v>44166</v>
      </c>
      <c r="D182" s="4">
        <v>0.65139999999999998</v>
      </c>
      <c r="E182" s="4">
        <v>0.65539999999999998</v>
      </c>
      <c r="F182" s="4">
        <v>0.65539999999999998</v>
      </c>
      <c r="G182" s="4">
        <v>0.65539999999999998</v>
      </c>
      <c r="H182" s="4">
        <v>0.65539999999999998</v>
      </c>
      <c r="I182" s="4">
        <v>0.65539999999999998</v>
      </c>
      <c r="J182" s="2"/>
      <c r="K182" s="2">
        <v>502</v>
      </c>
      <c r="L182" s="2">
        <v>327</v>
      </c>
      <c r="M182" s="2">
        <v>329</v>
      </c>
      <c r="N182" s="2">
        <v>329</v>
      </c>
      <c r="O182" s="2">
        <v>329</v>
      </c>
      <c r="P182" s="2">
        <v>329</v>
      </c>
      <c r="Q182" s="2">
        <v>329</v>
      </c>
      <c r="R182" s="5">
        <f t="shared" si="34"/>
        <v>0.80119680851063835</v>
      </c>
    </row>
    <row r="183" spans="2:18" ht="20.25" thickTop="1" thickBot="1">
      <c r="B183" s="2" t="s">
        <v>47</v>
      </c>
      <c r="C183" s="3">
        <v>43831</v>
      </c>
      <c r="D183" s="4">
        <v>7.9799999999999996E-2</v>
      </c>
      <c r="E183" s="4">
        <v>0.12770000000000001</v>
      </c>
      <c r="F183" s="4">
        <v>0.1457</v>
      </c>
      <c r="G183" s="4">
        <v>0.16769999999999999</v>
      </c>
      <c r="H183" s="4">
        <v>0.18360000000000001</v>
      </c>
      <c r="I183" s="4">
        <v>0.2036</v>
      </c>
      <c r="J183" s="2"/>
      <c r="K183" s="2">
        <v>501</v>
      </c>
      <c r="L183" s="2">
        <v>40</v>
      </c>
      <c r="M183" s="2">
        <v>64</v>
      </c>
      <c r="N183" s="2">
        <v>73</v>
      </c>
      <c r="O183" s="2">
        <v>84</v>
      </c>
      <c r="P183" s="2">
        <v>92</v>
      </c>
      <c r="Q183" s="2">
        <v>102</v>
      </c>
      <c r="R183" s="5">
        <f>SUM(M183:M183)/SUM(K183:K183)</f>
        <v>0.1277445109780439</v>
      </c>
    </row>
    <row r="184" spans="2:18" ht="20.25" thickTop="1" thickBot="1">
      <c r="B184" s="2" t="s">
        <v>47</v>
      </c>
      <c r="C184" s="3">
        <v>43862</v>
      </c>
      <c r="D184" s="4">
        <v>0.1552</v>
      </c>
      <c r="E184" s="4">
        <v>0.2056</v>
      </c>
      <c r="F184" s="4">
        <v>0.2278</v>
      </c>
      <c r="G184" s="4">
        <v>0.24399999999999999</v>
      </c>
      <c r="H184" s="4">
        <v>0.2823</v>
      </c>
      <c r="I184" s="4">
        <v>0.3105</v>
      </c>
      <c r="J184" s="2"/>
      <c r="K184" s="2">
        <v>496</v>
      </c>
      <c r="L184" s="2">
        <v>77</v>
      </c>
      <c r="M184" s="2">
        <v>102</v>
      </c>
      <c r="N184" s="2">
        <v>113</v>
      </c>
      <c r="O184" s="2">
        <v>121</v>
      </c>
      <c r="P184" s="2">
        <v>140</v>
      </c>
      <c r="Q184" s="2">
        <v>154</v>
      </c>
      <c r="R184" s="5">
        <f>SUM(M183:M184)/SUM(K183:K184)</f>
        <v>0.16649949849548645</v>
      </c>
    </row>
    <row r="185" spans="2:18" ht="20.25" thickTop="1" thickBot="1">
      <c r="B185" s="2" t="s">
        <v>47</v>
      </c>
      <c r="C185" s="3">
        <v>43891</v>
      </c>
      <c r="D185" s="4">
        <v>0.1154</v>
      </c>
      <c r="E185" s="4">
        <v>0.1336</v>
      </c>
      <c r="F185" s="4">
        <v>0.1721</v>
      </c>
      <c r="G185" s="4">
        <v>0.20849999999999999</v>
      </c>
      <c r="H185" s="4">
        <v>0.2429</v>
      </c>
      <c r="I185" s="4">
        <v>0.26919999999999999</v>
      </c>
      <c r="J185" s="2"/>
      <c r="K185" s="2">
        <v>494</v>
      </c>
      <c r="L185" s="2">
        <v>57</v>
      </c>
      <c r="M185" s="2">
        <v>66</v>
      </c>
      <c r="N185" s="2">
        <v>85</v>
      </c>
      <c r="O185" s="2">
        <v>103</v>
      </c>
      <c r="P185" s="2">
        <v>120</v>
      </c>
      <c r="Q185" s="2">
        <v>133</v>
      </c>
      <c r="R185" s="5">
        <f t="shared" ref="R185:R194" si="35">SUM(M183:M185)/SUM(K183:K185)</f>
        <v>0.15560026827632462</v>
      </c>
    </row>
    <row r="186" spans="2:18" ht="20.25" thickTop="1" thickBot="1">
      <c r="B186" s="2" t="s">
        <v>47</v>
      </c>
      <c r="C186" s="3">
        <v>43922</v>
      </c>
      <c r="D186" s="4">
        <v>0.11219999999999999</v>
      </c>
      <c r="E186" s="4">
        <v>0.1663</v>
      </c>
      <c r="F186" s="4">
        <v>0.19639999999999999</v>
      </c>
      <c r="G186" s="4">
        <v>0.23849999999999999</v>
      </c>
      <c r="H186" s="4">
        <v>0.2525</v>
      </c>
      <c r="I186" s="4">
        <v>0.26850000000000002</v>
      </c>
      <c r="J186" s="2"/>
      <c r="K186" s="2">
        <v>499</v>
      </c>
      <c r="L186" s="2">
        <v>56</v>
      </c>
      <c r="M186" s="2">
        <v>83</v>
      </c>
      <c r="N186" s="2">
        <v>98</v>
      </c>
      <c r="O186" s="2">
        <v>119</v>
      </c>
      <c r="P186" s="2">
        <v>126</v>
      </c>
      <c r="Q186" s="2">
        <v>134</v>
      </c>
      <c r="R186" s="5">
        <f t="shared" si="35"/>
        <v>0.16856950973807924</v>
      </c>
    </row>
    <row r="187" spans="2:18" ht="20.25" thickTop="1" thickBot="1">
      <c r="B187" s="2" t="s">
        <v>47</v>
      </c>
      <c r="C187" s="3">
        <v>43952</v>
      </c>
      <c r="D187" s="4">
        <v>0.14230000000000001</v>
      </c>
      <c r="E187" s="4">
        <v>0.19639999999999999</v>
      </c>
      <c r="F187" s="4">
        <v>0.23849999999999999</v>
      </c>
      <c r="G187" s="4">
        <v>0.25650000000000001</v>
      </c>
      <c r="H187" s="4">
        <v>0.27250000000000002</v>
      </c>
      <c r="I187" s="4">
        <v>0.29459999999999997</v>
      </c>
      <c r="J187" s="2"/>
      <c r="K187" s="2">
        <v>499</v>
      </c>
      <c r="L187" s="2">
        <v>71</v>
      </c>
      <c r="M187" s="2">
        <v>98</v>
      </c>
      <c r="N187" s="2">
        <v>119</v>
      </c>
      <c r="O187" s="2">
        <v>128</v>
      </c>
      <c r="P187" s="2">
        <v>136</v>
      </c>
      <c r="Q187" s="2">
        <v>147</v>
      </c>
      <c r="R187" s="5">
        <f t="shared" si="35"/>
        <v>0.16554959785522788</v>
      </c>
    </row>
    <row r="188" spans="2:18" ht="20.25" thickTop="1" thickBot="1">
      <c r="B188" s="2" t="s">
        <v>47</v>
      </c>
      <c r="C188" s="3">
        <v>43983</v>
      </c>
      <c r="D188" s="4">
        <v>0.12820000000000001</v>
      </c>
      <c r="E188" s="4">
        <v>0.1933</v>
      </c>
      <c r="F188" s="4">
        <v>0.22489999999999999</v>
      </c>
      <c r="G188" s="4">
        <v>0.2702</v>
      </c>
      <c r="H188" s="4">
        <v>0.30370000000000003</v>
      </c>
      <c r="I188" s="4">
        <v>0.33729999999999999</v>
      </c>
      <c r="J188" s="2"/>
      <c r="K188" s="2">
        <v>507</v>
      </c>
      <c r="L188" s="2">
        <v>65</v>
      </c>
      <c r="M188" s="2">
        <v>98</v>
      </c>
      <c r="N188" s="2">
        <v>114</v>
      </c>
      <c r="O188" s="2">
        <v>137</v>
      </c>
      <c r="P188" s="2">
        <v>154</v>
      </c>
      <c r="Q188" s="2">
        <v>171</v>
      </c>
      <c r="R188" s="5">
        <f t="shared" si="35"/>
        <v>0.18538205980066444</v>
      </c>
    </row>
    <row r="189" spans="2:18" ht="20.25" thickTop="1" thickBot="1">
      <c r="B189" s="2" t="s">
        <v>47</v>
      </c>
      <c r="C189" s="3">
        <v>44013</v>
      </c>
      <c r="D189" s="4">
        <v>0.13120000000000001</v>
      </c>
      <c r="E189" s="4">
        <v>0.18890000000000001</v>
      </c>
      <c r="F189" s="4">
        <v>0.2346</v>
      </c>
      <c r="G189" s="4">
        <v>0.26840000000000003</v>
      </c>
      <c r="H189" s="4">
        <v>0.30620000000000003</v>
      </c>
      <c r="I189" s="4">
        <v>0.3201</v>
      </c>
      <c r="J189" s="2"/>
      <c r="K189" s="2">
        <v>503</v>
      </c>
      <c r="L189" s="2">
        <v>66</v>
      </c>
      <c r="M189" s="2">
        <v>95</v>
      </c>
      <c r="N189" s="2">
        <v>118</v>
      </c>
      <c r="O189" s="2">
        <v>135</v>
      </c>
      <c r="P189" s="2">
        <v>154</v>
      </c>
      <c r="Q189" s="2">
        <v>161</v>
      </c>
      <c r="R189" s="5">
        <f t="shared" si="35"/>
        <v>0.19284294234592445</v>
      </c>
    </row>
    <row r="190" spans="2:18" ht="20.25" thickTop="1" thickBot="1">
      <c r="B190" s="2" t="s">
        <v>47</v>
      </c>
      <c r="C190" s="3">
        <v>44044</v>
      </c>
      <c r="D190" s="4">
        <v>0.14019999999999999</v>
      </c>
      <c r="E190" s="4">
        <v>0.18290000000000001</v>
      </c>
      <c r="F190" s="4">
        <v>0.2114</v>
      </c>
      <c r="G190" s="4">
        <v>0.25609999999999999</v>
      </c>
      <c r="H190" s="4">
        <v>0.26419999999999999</v>
      </c>
      <c r="I190" s="4">
        <v>0.26419999999999999</v>
      </c>
      <c r="J190" s="2"/>
      <c r="K190" s="2">
        <v>492</v>
      </c>
      <c r="L190" s="2">
        <v>69</v>
      </c>
      <c r="M190" s="2">
        <v>90</v>
      </c>
      <c r="N190" s="2">
        <v>104</v>
      </c>
      <c r="O190" s="2">
        <v>126</v>
      </c>
      <c r="P190" s="2">
        <v>130</v>
      </c>
      <c r="Q190" s="2">
        <v>130</v>
      </c>
      <c r="R190" s="5">
        <f t="shared" si="35"/>
        <v>0.18841544607190414</v>
      </c>
    </row>
    <row r="191" spans="2:18" ht="20.25" thickTop="1" thickBot="1">
      <c r="B191" s="2" t="s">
        <v>47</v>
      </c>
      <c r="C191" s="3">
        <v>44075</v>
      </c>
      <c r="D191" s="4">
        <v>0.1285</v>
      </c>
      <c r="E191" s="4">
        <v>0.1996</v>
      </c>
      <c r="F191" s="4">
        <v>0.23910000000000001</v>
      </c>
      <c r="G191" s="4">
        <v>0.25490000000000002</v>
      </c>
      <c r="H191" s="4">
        <v>0.25490000000000002</v>
      </c>
      <c r="I191" s="4">
        <v>0.25490000000000002</v>
      </c>
      <c r="J191" s="2"/>
      <c r="K191" s="2">
        <v>506</v>
      </c>
      <c r="L191" s="2">
        <v>65</v>
      </c>
      <c r="M191" s="2">
        <v>101</v>
      </c>
      <c r="N191" s="2">
        <v>121</v>
      </c>
      <c r="O191" s="2">
        <v>129</v>
      </c>
      <c r="P191" s="2">
        <v>129</v>
      </c>
      <c r="Q191" s="2">
        <v>129</v>
      </c>
      <c r="R191" s="5">
        <f t="shared" si="35"/>
        <v>0.1905396402398401</v>
      </c>
    </row>
    <row r="192" spans="2:18" ht="20.25" thickTop="1" thickBot="1">
      <c r="B192" s="2" t="s">
        <v>47</v>
      </c>
      <c r="C192" s="3">
        <v>44105</v>
      </c>
      <c r="D192" s="4">
        <v>0.1343</v>
      </c>
      <c r="E192" s="4">
        <v>0.17030000000000001</v>
      </c>
      <c r="F192" s="4">
        <v>0.18440000000000001</v>
      </c>
      <c r="G192" s="4">
        <v>0.19040000000000001</v>
      </c>
      <c r="H192" s="4">
        <v>0.19040000000000001</v>
      </c>
      <c r="I192" s="4">
        <v>0.19040000000000001</v>
      </c>
      <c r="J192" s="2"/>
      <c r="K192" s="2">
        <v>499</v>
      </c>
      <c r="L192" s="2">
        <v>67</v>
      </c>
      <c r="M192" s="2">
        <v>85</v>
      </c>
      <c r="N192" s="2">
        <v>92</v>
      </c>
      <c r="O192" s="2">
        <v>95</v>
      </c>
      <c r="P192" s="2">
        <v>95</v>
      </c>
      <c r="Q192" s="2">
        <v>95</v>
      </c>
      <c r="R192" s="5">
        <f t="shared" si="35"/>
        <v>0.18436873747494989</v>
      </c>
    </row>
    <row r="193" spans="2:18" ht="20.25" thickTop="1" thickBot="1">
      <c r="B193" s="2" t="s">
        <v>47</v>
      </c>
      <c r="C193" s="3">
        <v>44136</v>
      </c>
      <c r="D193" s="4">
        <v>0.19040000000000001</v>
      </c>
      <c r="E193" s="4">
        <v>0.21240000000000001</v>
      </c>
      <c r="F193" s="4">
        <v>0.21440000000000001</v>
      </c>
      <c r="G193" s="4">
        <v>0.21440000000000001</v>
      </c>
      <c r="H193" s="4">
        <v>0.21440000000000001</v>
      </c>
      <c r="I193" s="4">
        <v>0.21440000000000001</v>
      </c>
      <c r="J193" s="2"/>
      <c r="K193" s="2">
        <v>499</v>
      </c>
      <c r="L193" s="2">
        <v>95</v>
      </c>
      <c r="M193" s="2">
        <v>106</v>
      </c>
      <c r="N193" s="2">
        <v>107</v>
      </c>
      <c r="O193" s="2">
        <v>107</v>
      </c>
      <c r="P193" s="2">
        <v>107</v>
      </c>
      <c r="Q193" s="2">
        <v>107</v>
      </c>
      <c r="R193" s="5">
        <f t="shared" si="35"/>
        <v>0.19414893617021275</v>
      </c>
    </row>
    <row r="194" spans="2:18" ht="20.25" thickTop="1" thickBot="1">
      <c r="B194" s="2" t="s">
        <v>47</v>
      </c>
      <c r="C194" s="3">
        <v>44166</v>
      </c>
      <c r="D194" s="4">
        <v>0.11459999999999999</v>
      </c>
      <c r="E194" s="4">
        <v>0.1166</v>
      </c>
      <c r="F194" s="4">
        <v>0.1166</v>
      </c>
      <c r="G194" s="4">
        <v>0.1166</v>
      </c>
      <c r="H194" s="4">
        <v>0.1166</v>
      </c>
      <c r="I194" s="4">
        <v>0.1166</v>
      </c>
      <c r="J194" s="2"/>
      <c r="K194" s="2">
        <v>506</v>
      </c>
      <c r="L194" s="2">
        <v>58</v>
      </c>
      <c r="M194" s="2">
        <v>59</v>
      </c>
      <c r="N194" s="2">
        <v>59</v>
      </c>
      <c r="O194" s="2">
        <v>59</v>
      </c>
      <c r="P194" s="2">
        <v>59</v>
      </c>
      <c r="Q194" s="2">
        <v>59</v>
      </c>
      <c r="R194" s="5">
        <f t="shared" si="35"/>
        <v>0.16622340425531915</v>
      </c>
    </row>
    <row r="195" spans="2:18" ht="20.25" thickTop="1" thickBot="1">
      <c r="B195" s="2" t="s">
        <v>48</v>
      </c>
      <c r="C195" s="3">
        <v>43831</v>
      </c>
      <c r="D195" s="4">
        <v>0.255</v>
      </c>
      <c r="E195" s="4">
        <v>0.3916</v>
      </c>
      <c r="F195" s="4">
        <v>0.44779999999999998</v>
      </c>
      <c r="G195" s="4">
        <v>0.45779999999999998</v>
      </c>
      <c r="H195" s="4">
        <v>0.49199999999999999</v>
      </c>
      <c r="I195" s="4">
        <v>0.5161</v>
      </c>
      <c r="J195" s="2"/>
      <c r="K195" s="2">
        <v>498</v>
      </c>
      <c r="L195" s="2">
        <v>127</v>
      </c>
      <c r="M195" s="2">
        <v>195</v>
      </c>
      <c r="N195" s="2">
        <v>223</v>
      </c>
      <c r="O195" s="2">
        <v>228</v>
      </c>
      <c r="P195" s="2">
        <v>245</v>
      </c>
      <c r="Q195" s="2">
        <v>257</v>
      </c>
      <c r="R195" s="5">
        <f>SUM(M195:M195)/SUM(K195:K195)</f>
        <v>0.39156626506024095</v>
      </c>
    </row>
    <row r="196" spans="2:18" ht="20.25" thickTop="1" thickBot="1">
      <c r="B196" s="2" t="s">
        <v>48</v>
      </c>
      <c r="C196" s="3">
        <v>43862</v>
      </c>
      <c r="D196" s="4">
        <v>0.3206</v>
      </c>
      <c r="E196" s="4">
        <v>0.4148</v>
      </c>
      <c r="F196" s="4">
        <v>0.45090000000000002</v>
      </c>
      <c r="G196" s="4">
        <v>0.48499999999999999</v>
      </c>
      <c r="H196" s="4">
        <v>0.52510000000000001</v>
      </c>
      <c r="I196" s="4">
        <v>0.55510000000000004</v>
      </c>
      <c r="J196" s="2"/>
      <c r="K196" s="2">
        <v>499</v>
      </c>
      <c r="L196" s="2">
        <v>160</v>
      </c>
      <c r="M196" s="2">
        <v>207</v>
      </c>
      <c r="N196" s="2">
        <v>225</v>
      </c>
      <c r="O196" s="2">
        <v>242</v>
      </c>
      <c r="P196" s="2">
        <v>262</v>
      </c>
      <c r="Q196" s="2">
        <v>277</v>
      </c>
      <c r="R196" s="5">
        <f>SUM(M195:M196)/SUM(K195:K196)</f>
        <v>0.40320962888665995</v>
      </c>
    </row>
    <row r="197" spans="2:18" ht="20.25" thickTop="1" thickBot="1">
      <c r="B197" s="2" t="s">
        <v>48</v>
      </c>
      <c r="C197" s="3">
        <v>43891</v>
      </c>
      <c r="D197" s="4">
        <v>0.30680000000000002</v>
      </c>
      <c r="E197" s="4">
        <v>0.40439999999999998</v>
      </c>
      <c r="F197" s="4">
        <v>0.45219999999999999</v>
      </c>
      <c r="G197" s="4">
        <v>0.50800000000000001</v>
      </c>
      <c r="H197" s="4">
        <v>0.53590000000000004</v>
      </c>
      <c r="I197" s="4">
        <v>0.55779999999999996</v>
      </c>
      <c r="J197" s="2"/>
      <c r="K197" s="2">
        <v>502</v>
      </c>
      <c r="L197" s="2">
        <v>154</v>
      </c>
      <c r="M197" s="2">
        <v>203</v>
      </c>
      <c r="N197" s="2">
        <v>227</v>
      </c>
      <c r="O197" s="2">
        <v>255</v>
      </c>
      <c r="P197" s="2">
        <v>269</v>
      </c>
      <c r="Q197" s="2">
        <v>280</v>
      </c>
      <c r="R197" s="5">
        <f t="shared" ref="R197:R206" si="36">SUM(M195:M197)/SUM(K195:K197)</f>
        <v>0.40360240160106736</v>
      </c>
    </row>
    <row r="198" spans="2:18" ht="20.25" thickTop="1" thickBot="1">
      <c r="B198" s="2" t="s">
        <v>48</v>
      </c>
      <c r="C198" s="3">
        <v>43922</v>
      </c>
      <c r="D198" s="4">
        <v>0.30459999999999998</v>
      </c>
      <c r="E198" s="4">
        <v>0.42480000000000001</v>
      </c>
      <c r="F198" s="4">
        <v>0.495</v>
      </c>
      <c r="G198" s="4">
        <v>0.55110000000000003</v>
      </c>
      <c r="H198" s="4">
        <v>0.57110000000000005</v>
      </c>
      <c r="I198" s="4">
        <v>0.58919999999999995</v>
      </c>
      <c r="J198" s="2"/>
      <c r="K198" s="2">
        <v>499</v>
      </c>
      <c r="L198" s="2">
        <v>152</v>
      </c>
      <c r="M198" s="2">
        <v>212</v>
      </c>
      <c r="N198" s="2">
        <v>247</v>
      </c>
      <c r="O198" s="2">
        <v>275</v>
      </c>
      <c r="P198" s="2">
        <v>285</v>
      </c>
      <c r="Q198" s="2">
        <v>294</v>
      </c>
      <c r="R198" s="5">
        <f t="shared" si="36"/>
        <v>0.41466666666666668</v>
      </c>
    </row>
    <row r="199" spans="2:18" ht="20.25" thickTop="1" thickBot="1">
      <c r="B199" s="2" t="s">
        <v>48</v>
      </c>
      <c r="C199" s="3">
        <v>43952</v>
      </c>
      <c r="D199" s="4">
        <v>0.3735</v>
      </c>
      <c r="E199" s="4">
        <v>0.4819</v>
      </c>
      <c r="F199" s="4">
        <v>0.53820000000000001</v>
      </c>
      <c r="G199" s="4">
        <v>0.56220000000000003</v>
      </c>
      <c r="H199" s="4">
        <v>0.58630000000000004</v>
      </c>
      <c r="I199" s="4">
        <v>0.60440000000000005</v>
      </c>
      <c r="J199" s="2"/>
      <c r="K199" s="2">
        <v>498</v>
      </c>
      <c r="L199" s="2">
        <v>186</v>
      </c>
      <c r="M199" s="2">
        <v>240</v>
      </c>
      <c r="N199" s="2">
        <v>268</v>
      </c>
      <c r="O199" s="2">
        <v>280</v>
      </c>
      <c r="P199" s="2">
        <v>292</v>
      </c>
      <c r="Q199" s="2">
        <v>301</v>
      </c>
      <c r="R199" s="5">
        <f t="shared" si="36"/>
        <v>0.43695797198132086</v>
      </c>
    </row>
    <row r="200" spans="2:18" ht="20.25" thickTop="1" thickBot="1">
      <c r="B200" s="2" t="s">
        <v>48</v>
      </c>
      <c r="C200" s="3">
        <v>43983</v>
      </c>
      <c r="D200" s="4">
        <v>0.35139999999999999</v>
      </c>
      <c r="E200" s="4">
        <v>0.45779999999999998</v>
      </c>
      <c r="F200" s="4">
        <v>0.51</v>
      </c>
      <c r="G200" s="4">
        <v>0.54420000000000002</v>
      </c>
      <c r="H200" s="4">
        <v>0.58030000000000004</v>
      </c>
      <c r="I200" s="4">
        <v>0.59440000000000004</v>
      </c>
      <c r="J200" s="2"/>
      <c r="K200" s="2">
        <v>498</v>
      </c>
      <c r="L200" s="2">
        <v>175</v>
      </c>
      <c r="M200" s="2">
        <v>228</v>
      </c>
      <c r="N200" s="2">
        <v>254</v>
      </c>
      <c r="O200" s="2">
        <v>271</v>
      </c>
      <c r="P200" s="2">
        <v>289</v>
      </c>
      <c r="Q200" s="2">
        <v>296</v>
      </c>
      <c r="R200" s="5">
        <f t="shared" si="36"/>
        <v>0.45484949832775917</v>
      </c>
    </row>
    <row r="201" spans="2:18" ht="20.25" thickTop="1" thickBot="1">
      <c r="B201" s="2" t="s">
        <v>48</v>
      </c>
      <c r="C201" s="3">
        <v>44013</v>
      </c>
      <c r="D201" s="4">
        <v>0.35460000000000003</v>
      </c>
      <c r="E201" s="4">
        <v>0.45219999999999999</v>
      </c>
      <c r="F201" s="4">
        <v>0.52190000000000003</v>
      </c>
      <c r="G201" s="4">
        <v>0.56569999999999998</v>
      </c>
      <c r="H201" s="4">
        <v>0.5837</v>
      </c>
      <c r="I201" s="4">
        <v>0.59760000000000002</v>
      </c>
      <c r="J201" s="2"/>
      <c r="K201" s="2">
        <v>502</v>
      </c>
      <c r="L201" s="2">
        <v>178</v>
      </c>
      <c r="M201" s="2">
        <v>227</v>
      </c>
      <c r="N201" s="2">
        <v>262</v>
      </c>
      <c r="O201" s="2">
        <v>284</v>
      </c>
      <c r="P201" s="2">
        <v>293</v>
      </c>
      <c r="Q201" s="2">
        <v>300</v>
      </c>
      <c r="R201" s="5">
        <f t="shared" si="36"/>
        <v>0.46395193591455275</v>
      </c>
    </row>
    <row r="202" spans="2:18" ht="20.25" thickTop="1" thickBot="1">
      <c r="B202" s="2" t="s">
        <v>48</v>
      </c>
      <c r="C202" s="3">
        <v>44044</v>
      </c>
      <c r="D202" s="4">
        <v>0.3095</v>
      </c>
      <c r="E202" s="4">
        <v>0.45040000000000002</v>
      </c>
      <c r="F202" s="4">
        <v>0.53769999999999996</v>
      </c>
      <c r="G202" s="4">
        <v>0.59330000000000005</v>
      </c>
      <c r="H202" s="4">
        <v>0.60519999999999996</v>
      </c>
      <c r="I202" s="4">
        <v>0.60519999999999996</v>
      </c>
      <c r="J202" s="2"/>
      <c r="K202" s="2">
        <v>504</v>
      </c>
      <c r="L202" s="2">
        <v>156</v>
      </c>
      <c r="M202" s="2">
        <v>227</v>
      </c>
      <c r="N202" s="2">
        <v>271</v>
      </c>
      <c r="O202" s="2">
        <v>299</v>
      </c>
      <c r="P202" s="2">
        <v>305</v>
      </c>
      <c r="Q202" s="2">
        <v>305</v>
      </c>
      <c r="R202" s="5">
        <f t="shared" si="36"/>
        <v>0.45345744680851063</v>
      </c>
    </row>
    <row r="203" spans="2:18" ht="20.25" thickTop="1" thickBot="1">
      <c r="B203" s="2" t="s">
        <v>48</v>
      </c>
      <c r="C203" s="3">
        <v>44075</v>
      </c>
      <c r="D203" s="4">
        <v>0.39279999999999998</v>
      </c>
      <c r="E203" s="4">
        <v>0.50700000000000001</v>
      </c>
      <c r="F203" s="4">
        <v>0.55910000000000004</v>
      </c>
      <c r="G203" s="4">
        <v>0.58720000000000006</v>
      </c>
      <c r="H203" s="4">
        <v>0.58720000000000006</v>
      </c>
      <c r="I203" s="4">
        <v>0.58720000000000006</v>
      </c>
      <c r="J203" s="2"/>
      <c r="K203" s="2">
        <v>499</v>
      </c>
      <c r="L203" s="2">
        <v>196</v>
      </c>
      <c r="M203" s="2">
        <v>253</v>
      </c>
      <c r="N203" s="2">
        <v>279</v>
      </c>
      <c r="O203" s="2">
        <v>293</v>
      </c>
      <c r="P203" s="2">
        <v>293</v>
      </c>
      <c r="Q203" s="2">
        <v>293</v>
      </c>
      <c r="R203" s="5">
        <f t="shared" si="36"/>
        <v>0.4697674418604651</v>
      </c>
    </row>
    <row r="204" spans="2:18" ht="20.25" thickTop="1" thickBot="1">
      <c r="B204" s="2" t="s">
        <v>48</v>
      </c>
      <c r="C204" s="3">
        <v>44105</v>
      </c>
      <c r="D204" s="4">
        <v>0.39400000000000002</v>
      </c>
      <c r="E204" s="4">
        <v>0.502</v>
      </c>
      <c r="F204" s="4">
        <v>0.52200000000000002</v>
      </c>
      <c r="G204" s="4">
        <v>0.52400000000000002</v>
      </c>
      <c r="H204" s="4">
        <v>0.52400000000000002</v>
      </c>
      <c r="I204" s="4">
        <v>0.52400000000000002</v>
      </c>
      <c r="J204" s="2"/>
      <c r="K204" s="2">
        <v>500</v>
      </c>
      <c r="L204" s="2">
        <v>197</v>
      </c>
      <c r="M204" s="2">
        <v>251</v>
      </c>
      <c r="N204" s="2">
        <v>261</v>
      </c>
      <c r="O204" s="2">
        <v>262</v>
      </c>
      <c r="P204" s="2">
        <v>262</v>
      </c>
      <c r="Q204" s="2">
        <v>262</v>
      </c>
      <c r="R204" s="5">
        <f t="shared" si="36"/>
        <v>0.48636061210911508</v>
      </c>
    </row>
    <row r="205" spans="2:18" ht="20.25" thickTop="1" thickBot="1">
      <c r="B205" s="2" t="s">
        <v>48</v>
      </c>
      <c r="C205" s="3">
        <v>44136</v>
      </c>
      <c r="D205" s="4">
        <v>0.3745</v>
      </c>
      <c r="E205" s="4">
        <v>0.45419999999999999</v>
      </c>
      <c r="F205" s="4">
        <v>0.45619999999999999</v>
      </c>
      <c r="G205" s="4">
        <v>0.45619999999999999</v>
      </c>
      <c r="H205" s="4">
        <v>0.45619999999999999</v>
      </c>
      <c r="I205" s="4">
        <v>0.45619999999999999</v>
      </c>
      <c r="J205" s="2"/>
      <c r="K205" s="2">
        <v>502</v>
      </c>
      <c r="L205" s="2">
        <v>188</v>
      </c>
      <c r="M205" s="2">
        <v>228</v>
      </c>
      <c r="N205" s="2">
        <v>229</v>
      </c>
      <c r="O205" s="2">
        <v>229</v>
      </c>
      <c r="P205" s="2">
        <v>229</v>
      </c>
      <c r="Q205" s="2">
        <v>229</v>
      </c>
      <c r="R205" s="5">
        <f t="shared" si="36"/>
        <v>0.4876748834110593</v>
      </c>
    </row>
    <row r="206" spans="2:18" ht="20.25" thickTop="1" thickBot="1">
      <c r="B206" s="2" t="s">
        <v>48</v>
      </c>
      <c r="C206" s="3">
        <v>44166</v>
      </c>
      <c r="D206" s="4">
        <v>0.252</v>
      </c>
      <c r="E206" s="4">
        <v>0.254</v>
      </c>
      <c r="F206" s="4">
        <v>0.254</v>
      </c>
      <c r="G206" s="4">
        <v>0.254</v>
      </c>
      <c r="H206" s="4">
        <v>0.254</v>
      </c>
      <c r="I206" s="4">
        <v>0.254</v>
      </c>
      <c r="J206" s="2"/>
      <c r="K206" s="2">
        <v>500</v>
      </c>
      <c r="L206" s="2">
        <v>126</v>
      </c>
      <c r="M206" s="2">
        <v>127</v>
      </c>
      <c r="N206" s="2">
        <v>127</v>
      </c>
      <c r="O206" s="2">
        <v>127</v>
      </c>
      <c r="P206" s="2">
        <v>127</v>
      </c>
      <c r="Q206" s="2">
        <v>127</v>
      </c>
      <c r="R206" s="5">
        <f t="shared" si="36"/>
        <v>0.40346205059920104</v>
      </c>
    </row>
    <row r="207" spans="2:18" ht="20.25" thickTop="1" thickBot="1">
      <c r="B207" s="2" t="s">
        <v>49</v>
      </c>
      <c r="C207" s="3">
        <v>43831</v>
      </c>
      <c r="D207" s="4">
        <v>0.62350000000000005</v>
      </c>
      <c r="E207" s="4">
        <v>0.73460000000000003</v>
      </c>
      <c r="F207" s="4">
        <v>0.76339999999999997</v>
      </c>
      <c r="G207" s="4">
        <v>0.77569999999999995</v>
      </c>
      <c r="H207" s="4">
        <v>0.78600000000000003</v>
      </c>
      <c r="I207" s="4">
        <v>0.82099999999999995</v>
      </c>
      <c r="J207" s="2"/>
      <c r="K207" s="2">
        <v>486</v>
      </c>
      <c r="L207" s="2">
        <v>303</v>
      </c>
      <c r="M207" s="2">
        <v>357</v>
      </c>
      <c r="N207" s="2">
        <v>371</v>
      </c>
      <c r="O207" s="2">
        <v>377</v>
      </c>
      <c r="P207" s="2">
        <v>382</v>
      </c>
      <c r="Q207" s="2">
        <v>399</v>
      </c>
      <c r="R207" s="5">
        <f>SUM(M207:M207)/SUM(K207:K207)</f>
        <v>0.73456790123456794</v>
      </c>
    </row>
    <row r="208" spans="2:18" ht="20.25" thickTop="1" thickBot="1">
      <c r="B208" s="2" t="s">
        <v>49</v>
      </c>
      <c r="C208" s="3">
        <v>43862</v>
      </c>
      <c r="D208" s="4">
        <v>0.67190000000000005</v>
      </c>
      <c r="E208" s="4">
        <v>0.76880000000000004</v>
      </c>
      <c r="F208" s="4">
        <v>0.78459999999999996</v>
      </c>
      <c r="G208" s="4">
        <v>0.82609999999999995</v>
      </c>
      <c r="H208" s="4">
        <v>0.85570000000000002</v>
      </c>
      <c r="I208" s="4">
        <v>0.87150000000000005</v>
      </c>
      <c r="J208" s="2"/>
      <c r="K208" s="2">
        <v>506</v>
      </c>
      <c r="L208" s="2">
        <v>340</v>
      </c>
      <c r="M208" s="2">
        <v>389</v>
      </c>
      <c r="N208" s="2">
        <v>397</v>
      </c>
      <c r="O208" s="2">
        <v>418</v>
      </c>
      <c r="P208" s="2">
        <v>433</v>
      </c>
      <c r="Q208" s="2">
        <v>441</v>
      </c>
      <c r="R208" s="5">
        <f>SUM(M207:M208)/SUM(K207:K208)</f>
        <v>0.75201612903225812</v>
      </c>
    </row>
    <row r="209" spans="2:18" ht="20.25" thickTop="1" thickBot="1">
      <c r="B209" s="2" t="s">
        <v>49</v>
      </c>
      <c r="C209" s="3">
        <v>43891</v>
      </c>
      <c r="D209" s="4">
        <v>0.61980000000000002</v>
      </c>
      <c r="E209" s="4">
        <v>0.7228</v>
      </c>
      <c r="F209" s="4">
        <v>0.76439999999999997</v>
      </c>
      <c r="G209" s="4">
        <v>0.81389999999999996</v>
      </c>
      <c r="H209" s="4">
        <v>0.84550000000000003</v>
      </c>
      <c r="I209" s="4">
        <v>0.85350000000000004</v>
      </c>
      <c r="J209" s="2"/>
      <c r="K209" s="2">
        <v>505</v>
      </c>
      <c r="L209" s="2">
        <v>313</v>
      </c>
      <c r="M209" s="2">
        <v>365</v>
      </c>
      <c r="N209" s="2">
        <v>386</v>
      </c>
      <c r="O209" s="2">
        <v>411</v>
      </c>
      <c r="P209" s="2">
        <v>427</v>
      </c>
      <c r="Q209" s="2">
        <v>431</v>
      </c>
      <c r="R209" s="5">
        <f t="shared" ref="R209:R218" si="37">SUM(M207:M209)/SUM(K207:K209)</f>
        <v>0.74215096860387442</v>
      </c>
    </row>
    <row r="210" spans="2:18" ht="20.25" thickTop="1" thickBot="1">
      <c r="B210" s="2" t="s">
        <v>49</v>
      </c>
      <c r="C210" s="3">
        <v>43922</v>
      </c>
      <c r="D210" s="4">
        <v>0.61429999999999996</v>
      </c>
      <c r="E210" s="4">
        <v>0.74550000000000005</v>
      </c>
      <c r="F210" s="4">
        <v>0.80910000000000004</v>
      </c>
      <c r="G210" s="4">
        <v>0.84489999999999998</v>
      </c>
      <c r="H210" s="4">
        <v>0.8569</v>
      </c>
      <c r="I210" s="4">
        <v>0.87480000000000002</v>
      </c>
      <c r="J210" s="2"/>
      <c r="K210" s="2">
        <v>503</v>
      </c>
      <c r="L210" s="2">
        <v>309</v>
      </c>
      <c r="M210" s="2">
        <v>375</v>
      </c>
      <c r="N210" s="2">
        <v>407</v>
      </c>
      <c r="O210" s="2">
        <v>425</v>
      </c>
      <c r="P210" s="2">
        <v>431</v>
      </c>
      <c r="Q210" s="2">
        <v>440</v>
      </c>
      <c r="R210" s="5">
        <f t="shared" si="37"/>
        <v>0.7457067371202114</v>
      </c>
    </row>
    <row r="211" spans="2:18" ht="20.25" thickTop="1" thickBot="1">
      <c r="B211" s="2" t="s">
        <v>49</v>
      </c>
      <c r="C211" s="3">
        <v>43952</v>
      </c>
      <c r="D211" s="4">
        <v>0.65800000000000003</v>
      </c>
      <c r="E211" s="4">
        <v>0.8</v>
      </c>
      <c r="F211" s="4">
        <v>0.83799999999999997</v>
      </c>
      <c r="G211" s="4">
        <v>0.86</v>
      </c>
      <c r="H211" s="4">
        <v>0.876</v>
      </c>
      <c r="I211" s="4">
        <v>0.89200000000000002</v>
      </c>
      <c r="J211" s="2"/>
      <c r="K211" s="2">
        <v>500</v>
      </c>
      <c r="L211" s="2">
        <v>329</v>
      </c>
      <c r="M211" s="2">
        <v>400</v>
      </c>
      <c r="N211" s="2">
        <v>419</v>
      </c>
      <c r="O211" s="2">
        <v>430</v>
      </c>
      <c r="P211" s="2">
        <v>438</v>
      </c>
      <c r="Q211" s="2">
        <v>446</v>
      </c>
      <c r="R211" s="5">
        <f t="shared" si="37"/>
        <v>0.75596816976127323</v>
      </c>
    </row>
    <row r="212" spans="2:18" ht="20.25" thickTop="1" thickBot="1">
      <c r="B212" s="2" t="s">
        <v>49</v>
      </c>
      <c r="C212" s="3">
        <v>43983</v>
      </c>
      <c r="D212" s="4">
        <v>0.61650000000000005</v>
      </c>
      <c r="E212" s="4">
        <v>0.7349</v>
      </c>
      <c r="F212" s="4">
        <v>0.78710000000000002</v>
      </c>
      <c r="G212" s="4">
        <v>0.85940000000000005</v>
      </c>
      <c r="H212" s="4">
        <v>0.87549999999999994</v>
      </c>
      <c r="I212" s="4">
        <v>0.89159999999999995</v>
      </c>
      <c r="J212" s="2"/>
      <c r="K212" s="2">
        <v>498</v>
      </c>
      <c r="L212" s="2">
        <v>307</v>
      </c>
      <c r="M212" s="2">
        <v>366</v>
      </c>
      <c r="N212" s="2">
        <v>392</v>
      </c>
      <c r="O212" s="2">
        <v>428</v>
      </c>
      <c r="P212" s="2">
        <v>436</v>
      </c>
      <c r="Q212" s="2">
        <v>444</v>
      </c>
      <c r="R212" s="5">
        <f t="shared" si="37"/>
        <v>0.76015989340439705</v>
      </c>
    </row>
    <row r="213" spans="2:18" ht="20.25" thickTop="1" thickBot="1">
      <c r="B213" s="2" t="s">
        <v>49</v>
      </c>
      <c r="C213" s="3">
        <v>44013</v>
      </c>
      <c r="D213" s="4">
        <v>0.59360000000000002</v>
      </c>
      <c r="E213" s="4">
        <v>0.74450000000000005</v>
      </c>
      <c r="F213" s="4">
        <v>0.80889999999999995</v>
      </c>
      <c r="G213" s="4">
        <v>0.84909999999999997</v>
      </c>
      <c r="H213" s="4">
        <v>0.86919999999999997</v>
      </c>
      <c r="I213" s="4">
        <v>0.87319999999999998</v>
      </c>
      <c r="J213" s="2"/>
      <c r="K213" s="2">
        <v>497</v>
      </c>
      <c r="L213" s="2">
        <v>295</v>
      </c>
      <c r="M213" s="2">
        <v>370</v>
      </c>
      <c r="N213" s="2">
        <v>402</v>
      </c>
      <c r="O213" s="2">
        <v>422</v>
      </c>
      <c r="P213" s="2">
        <v>432</v>
      </c>
      <c r="Q213" s="2">
        <v>434</v>
      </c>
      <c r="R213" s="5">
        <f t="shared" si="37"/>
        <v>0.75986622073578591</v>
      </c>
    </row>
    <row r="214" spans="2:18" ht="20.25" thickTop="1" thickBot="1">
      <c r="B214" s="2" t="s">
        <v>49</v>
      </c>
      <c r="C214" s="3">
        <v>44044</v>
      </c>
      <c r="D214" s="4">
        <v>0.59719999999999995</v>
      </c>
      <c r="E214" s="4">
        <v>0.73209999999999997</v>
      </c>
      <c r="F214" s="4">
        <v>0.8115</v>
      </c>
      <c r="G214" s="4">
        <v>0.84919999999999995</v>
      </c>
      <c r="H214" s="4">
        <v>0.86509999999999998</v>
      </c>
      <c r="I214" s="4">
        <v>0.86509999999999998</v>
      </c>
      <c r="J214" s="2"/>
      <c r="K214" s="2">
        <v>504</v>
      </c>
      <c r="L214" s="2">
        <v>301</v>
      </c>
      <c r="M214" s="2">
        <v>369</v>
      </c>
      <c r="N214" s="2">
        <v>409</v>
      </c>
      <c r="O214" s="2">
        <v>428</v>
      </c>
      <c r="P214" s="2">
        <v>436</v>
      </c>
      <c r="Q214" s="2">
        <v>436</v>
      </c>
      <c r="R214" s="5">
        <f t="shared" si="37"/>
        <v>0.73715810540360238</v>
      </c>
    </row>
    <row r="215" spans="2:18" ht="20.25" thickTop="1" thickBot="1">
      <c r="B215" s="2" t="s">
        <v>49</v>
      </c>
      <c r="C215" s="3">
        <v>44075</v>
      </c>
      <c r="D215" s="4">
        <v>0.56940000000000002</v>
      </c>
      <c r="E215" s="4">
        <v>0.71630000000000005</v>
      </c>
      <c r="F215" s="4">
        <v>0.81289999999999996</v>
      </c>
      <c r="G215" s="4">
        <v>0.85709999999999997</v>
      </c>
      <c r="H215" s="4">
        <v>0.85709999999999997</v>
      </c>
      <c r="I215" s="4">
        <v>0.85709999999999997</v>
      </c>
      <c r="J215" s="2"/>
      <c r="K215" s="2">
        <v>497</v>
      </c>
      <c r="L215" s="2">
        <v>283</v>
      </c>
      <c r="M215" s="2">
        <v>356</v>
      </c>
      <c r="N215" s="2">
        <v>404</v>
      </c>
      <c r="O215" s="2">
        <v>426</v>
      </c>
      <c r="P215" s="2">
        <v>426</v>
      </c>
      <c r="Q215" s="2">
        <v>426</v>
      </c>
      <c r="R215" s="5">
        <f t="shared" si="37"/>
        <v>0.73097463284379172</v>
      </c>
    </row>
    <row r="216" spans="2:18" ht="20.25" thickTop="1" thickBot="1">
      <c r="B216" s="2" t="s">
        <v>49</v>
      </c>
      <c r="C216" s="3">
        <v>44105</v>
      </c>
      <c r="D216" s="4">
        <v>0.63549999999999995</v>
      </c>
      <c r="E216" s="4">
        <v>0.74299999999999999</v>
      </c>
      <c r="F216" s="4">
        <v>0.77890000000000004</v>
      </c>
      <c r="G216" s="4">
        <v>0.77890000000000004</v>
      </c>
      <c r="H216" s="4">
        <v>0.77890000000000004</v>
      </c>
      <c r="I216" s="4">
        <v>0.77890000000000004</v>
      </c>
      <c r="J216" s="2"/>
      <c r="K216" s="2">
        <v>502</v>
      </c>
      <c r="L216" s="2">
        <v>319</v>
      </c>
      <c r="M216" s="2">
        <v>373</v>
      </c>
      <c r="N216" s="2">
        <v>391</v>
      </c>
      <c r="O216" s="2">
        <v>391</v>
      </c>
      <c r="P216" s="2">
        <v>391</v>
      </c>
      <c r="Q216" s="2">
        <v>391</v>
      </c>
      <c r="R216" s="5">
        <f t="shared" si="37"/>
        <v>0.73053892215568861</v>
      </c>
    </row>
    <row r="217" spans="2:18" ht="20.25" thickTop="1" thickBot="1">
      <c r="B217" s="2" t="s">
        <v>49</v>
      </c>
      <c r="C217" s="3">
        <v>44136</v>
      </c>
      <c r="D217" s="4">
        <v>0.65939999999999999</v>
      </c>
      <c r="E217" s="4">
        <v>0.71509999999999996</v>
      </c>
      <c r="F217" s="4">
        <v>0.71509999999999996</v>
      </c>
      <c r="G217" s="4">
        <v>0.71509999999999996</v>
      </c>
      <c r="H217" s="4">
        <v>0.71509999999999996</v>
      </c>
      <c r="I217" s="4">
        <v>0.71509999999999996</v>
      </c>
      <c r="J217" s="2"/>
      <c r="K217" s="2">
        <v>502</v>
      </c>
      <c r="L217" s="2">
        <v>331</v>
      </c>
      <c r="M217" s="2">
        <v>359</v>
      </c>
      <c r="N217" s="2">
        <v>359</v>
      </c>
      <c r="O217" s="2">
        <v>359</v>
      </c>
      <c r="P217" s="2">
        <v>359</v>
      </c>
      <c r="Q217" s="2">
        <v>359</v>
      </c>
      <c r="R217" s="5">
        <f t="shared" si="37"/>
        <v>0.72485009993337779</v>
      </c>
    </row>
    <row r="218" spans="2:18" ht="20.25" thickTop="1" thickBot="1">
      <c r="B218" s="2" t="s">
        <v>49</v>
      </c>
      <c r="C218" s="3">
        <v>44166</v>
      </c>
      <c r="D218" s="4">
        <v>0.39400000000000002</v>
      </c>
      <c r="E218" s="4">
        <v>0.39800000000000002</v>
      </c>
      <c r="F218" s="4">
        <v>0.39800000000000002</v>
      </c>
      <c r="G218" s="4">
        <v>0.39800000000000002</v>
      </c>
      <c r="H218" s="4">
        <v>0.39800000000000002</v>
      </c>
      <c r="I218" s="4">
        <v>0.39800000000000002</v>
      </c>
      <c r="J218" s="2"/>
      <c r="K218" s="2">
        <v>500</v>
      </c>
      <c r="L218" s="2">
        <v>197</v>
      </c>
      <c r="M218" s="2">
        <v>199</v>
      </c>
      <c r="N218" s="2">
        <v>199</v>
      </c>
      <c r="O218" s="2">
        <v>199</v>
      </c>
      <c r="P218" s="2">
        <v>199</v>
      </c>
      <c r="Q218" s="2">
        <v>199</v>
      </c>
      <c r="R218" s="5">
        <f t="shared" si="37"/>
        <v>0.61901595744680848</v>
      </c>
    </row>
    <row r="219" spans="2:18" ht="20.25" thickTop="1" thickBot="1">
      <c r="B219" s="2" t="s">
        <v>50</v>
      </c>
      <c r="C219" s="3">
        <v>43831</v>
      </c>
      <c r="D219" s="4">
        <v>0.42599999999999999</v>
      </c>
      <c r="E219" s="4">
        <v>0.55379999999999996</v>
      </c>
      <c r="F219" s="4">
        <v>0.58819999999999995</v>
      </c>
      <c r="G219" s="4">
        <v>0.60240000000000005</v>
      </c>
      <c r="H219" s="4">
        <v>0.61870000000000003</v>
      </c>
      <c r="I219" s="4">
        <v>0.63690000000000002</v>
      </c>
      <c r="J219" s="2"/>
      <c r="K219" s="2">
        <v>493</v>
      </c>
      <c r="L219" s="2">
        <v>210</v>
      </c>
      <c r="M219" s="2">
        <v>273</v>
      </c>
      <c r="N219" s="2">
        <v>290</v>
      </c>
      <c r="O219" s="2">
        <v>297</v>
      </c>
      <c r="P219" s="2">
        <v>305</v>
      </c>
      <c r="Q219" s="2">
        <v>314</v>
      </c>
      <c r="R219" s="5">
        <f>SUM(M219:M219)/SUM(K219:K219)</f>
        <v>0.55375253549695735</v>
      </c>
    </row>
    <row r="220" spans="2:18" ht="20.25" thickTop="1" thickBot="1">
      <c r="B220" s="2" t="s">
        <v>50</v>
      </c>
      <c r="C220" s="3">
        <v>43862</v>
      </c>
      <c r="D220" s="4">
        <v>0.44690000000000002</v>
      </c>
      <c r="E220" s="4">
        <v>0.56499999999999995</v>
      </c>
      <c r="F220" s="4">
        <v>0.5827</v>
      </c>
      <c r="G220" s="4">
        <v>0.61219999999999997</v>
      </c>
      <c r="H220" s="4">
        <v>0.63390000000000002</v>
      </c>
      <c r="I220" s="4">
        <v>0.65349999999999997</v>
      </c>
      <c r="J220" s="2"/>
      <c r="K220" s="2">
        <v>508</v>
      </c>
      <c r="L220" s="2">
        <v>227</v>
      </c>
      <c r="M220" s="2">
        <v>287</v>
      </c>
      <c r="N220" s="2">
        <v>296</v>
      </c>
      <c r="O220" s="2">
        <v>311</v>
      </c>
      <c r="P220" s="2">
        <v>322</v>
      </c>
      <c r="Q220" s="2">
        <v>332</v>
      </c>
      <c r="R220" s="5">
        <f>SUM(M219:M220)/SUM(K219:K220)</f>
        <v>0.55944055944055948</v>
      </c>
    </row>
    <row r="221" spans="2:18" ht="20.25" thickTop="1" thickBot="1">
      <c r="B221" s="2" t="s">
        <v>50</v>
      </c>
      <c r="C221" s="3">
        <v>43891</v>
      </c>
      <c r="D221" s="4">
        <v>0.34329999999999999</v>
      </c>
      <c r="E221" s="4">
        <v>0.40279999999999999</v>
      </c>
      <c r="F221" s="4">
        <v>0.46229999999999999</v>
      </c>
      <c r="G221" s="4">
        <v>0.502</v>
      </c>
      <c r="H221" s="4">
        <v>0.53969999999999996</v>
      </c>
      <c r="I221" s="4">
        <v>0.5575</v>
      </c>
      <c r="J221" s="2"/>
      <c r="K221" s="2">
        <v>504</v>
      </c>
      <c r="L221" s="2">
        <v>173</v>
      </c>
      <c r="M221" s="2">
        <v>203</v>
      </c>
      <c r="N221" s="2">
        <v>233</v>
      </c>
      <c r="O221" s="2">
        <v>253</v>
      </c>
      <c r="P221" s="2">
        <v>272</v>
      </c>
      <c r="Q221" s="2">
        <v>281</v>
      </c>
      <c r="R221" s="5">
        <f t="shared" ref="R221:R230" si="38">SUM(M219:M221)/SUM(K219:K221)</f>
        <v>0.50697674418604655</v>
      </c>
    </row>
    <row r="222" spans="2:18" ht="20.25" thickTop="1" thickBot="1">
      <c r="B222" s="2" t="s">
        <v>50</v>
      </c>
      <c r="C222" s="3">
        <v>43922</v>
      </c>
      <c r="D222" s="4">
        <v>0.30769999999999997</v>
      </c>
      <c r="E222" s="4">
        <v>0.36919999999999997</v>
      </c>
      <c r="F222" s="4">
        <v>0.49230000000000002</v>
      </c>
      <c r="G222" s="4">
        <v>0.50770000000000004</v>
      </c>
      <c r="H222" s="4">
        <v>0.52310000000000001</v>
      </c>
      <c r="I222" s="4">
        <v>0.56920000000000004</v>
      </c>
      <c r="J222" s="2"/>
      <c r="K222" s="2">
        <v>65</v>
      </c>
      <c r="L222" s="2">
        <v>20</v>
      </c>
      <c r="M222" s="2">
        <v>24</v>
      </c>
      <c r="N222" s="2">
        <v>32</v>
      </c>
      <c r="O222" s="2">
        <v>33</v>
      </c>
      <c r="P222" s="2">
        <v>34</v>
      </c>
      <c r="Q222" s="2">
        <v>37</v>
      </c>
      <c r="R222" s="5">
        <f t="shared" si="38"/>
        <v>0.47725162488393685</v>
      </c>
    </row>
    <row r="223" spans="2:18" ht="20.25" thickTop="1" thickBot="1">
      <c r="B223" s="2" t="s">
        <v>50</v>
      </c>
      <c r="C223" s="3">
        <v>43952</v>
      </c>
      <c r="D223" s="4">
        <v>0.27479999999999999</v>
      </c>
      <c r="E223" s="4">
        <v>0.33589999999999998</v>
      </c>
      <c r="F223" s="4">
        <v>0.44269999999999998</v>
      </c>
      <c r="G223" s="4">
        <v>0.46560000000000001</v>
      </c>
      <c r="H223" s="4">
        <v>0.4733</v>
      </c>
      <c r="I223" s="4">
        <v>0.54200000000000004</v>
      </c>
      <c r="J223" s="2"/>
      <c r="K223" s="2">
        <v>131</v>
      </c>
      <c r="L223" s="2">
        <v>36</v>
      </c>
      <c r="M223" s="2">
        <v>44</v>
      </c>
      <c r="N223" s="2">
        <v>58</v>
      </c>
      <c r="O223" s="2">
        <v>61</v>
      </c>
      <c r="P223" s="2">
        <v>62</v>
      </c>
      <c r="Q223" s="2">
        <v>71</v>
      </c>
      <c r="R223" s="5">
        <f t="shared" si="38"/>
        <v>0.38714285714285712</v>
      </c>
    </row>
    <row r="224" spans="2:18" ht="20.25" thickTop="1" thickBot="1">
      <c r="B224" s="2" t="s">
        <v>50</v>
      </c>
      <c r="C224" s="3">
        <v>43983</v>
      </c>
      <c r="D224" s="4">
        <v>0.22720000000000001</v>
      </c>
      <c r="E224" s="4">
        <v>0.31330000000000002</v>
      </c>
      <c r="F224" s="4">
        <v>0.37340000000000001</v>
      </c>
      <c r="G224" s="4">
        <v>0.41510000000000002</v>
      </c>
      <c r="H224" s="4">
        <v>0.49609999999999999</v>
      </c>
      <c r="I224" s="4">
        <v>0.51700000000000002</v>
      </c>
      <c r="J224" s="2"/>
      <c r="K224" s="2">
        <v>383</v>
      </c>
      <c r="L224" s="2">
        <v>87</v>
      </c>
      <c r="M224" s="2">
        <v>120</v>
      </c>
      <c r="N224" s="2">
        <v>143</v>
      </c>
      <c r="O224" s="2">
        <v>159</v>
      </c>
      <c r="P224" s="2">
        <v>190</v>
      </c>
      <c r="Q224" s="2">
        <v>198</v>
      </c>
      <c r="R224" s="5">
        <f t="shared" si="38"/>
        <v>0.32469775474956825</v>
      </c>
    </row>
    <row r="225" spans="2:18" ht="20.25" thickTop="1" thickBot="1">
      <c r="B225" s="2" t="s">
        <v>50</v>
      </c>
      <c r="C225" s="3">
        <v>44013</v>
      </c>
      <c r="D225" s="4">
        <v>0.16270000000000001</v>
      </c>
      <c r="E225" s="4">
        <v>0.2339</v>
      </c>
      <c r="F225" s="4">
        <v>0.27800000000000002</v>
      </c>
      <c r="G225" s="4">
        <v>0.31530000000000002</v>
      </c>
      <c r="H225" s="4">
        <v>0.3322</v>
      </c>
      <c r="I225" s="4">
        <v>0.35589999999999999</v>
      </c>
      <c r="J225" s="2"/>
      <c r="K225" s="2">
        <v>295</v>
      </c>
      <c r="L225" s="2">
        <v>48</v>
      </c>
      <c r="M225" s="2">
        <v>69</v>
      </c>
      <c r="N225" s="2">
        <v>82</v>
      </c>
      <c r="O225" s="2">
        <v>93</v>
      </c>
      <c r="P225" s="2">
        <v>98</v>
      </c>
      <c r="Q225" s="2">
        <v>105</v>
      </c>
      <c r="R225" s="5">
        <f t="shared" si="38"/>
        <v>0.2880098887515451</v>
      </c>
    </row>
    <row r="226" spans="2:18" ht="20.25" thickTop="1" thickBot="1">
      <c r="B226" s="2" t="s">
        <v>50</v>
      </c>
      <c r="C226" s="3">
        <v>44044</v>
      </c>
      <c r="D226" s="4">
        <v>0.17530000000000001</v>
      </c>
      <c r="E226" s="4">
        <v>0.2792</v>
      </c>
      <c r="F226" s="4">
        <v>0.37009999999999998</v>
      </c>
      <c r="G226" s="4">
        <v>0.39939999999999998</v>
      </c>
      <c r="H226" s="4">
        <v>0.42209999999999998</v>
      </c>
      <c r="I226" s="4">
        <v>0.42209999999999998</v>
      </c>
      <c r="J226" s="2"/>
      <c r="K226" s="2">
        <v>308</v>
      </c>
      <c r="L226" s="2">
        <v>54</v>
      </c>
      <c r="M226" s="2">
        <v>86</v>
      </c>
      <c r="N226" s="2">
        <v>114</v>
      </c>
      <c r="O226" s="2">
        <v>123</v>
      </c>
      <c r="P226" s="2">
        <v>130</v>
      </c>
      <c r="Q226" s="2">
        <v>130</v>
      </c>
      <c r="R226" s="5">
        <f t="shared" si="38"/>
        <v>0.27890466531440161</v>
      </c>
    </row>
    <row r="227" spans="2:18" ht="20.25" thickTop="1" thickBot="1">
      <c r="B227" s="2" t="s">
        <v>50</v>
      </c>
      <c r="C227" s="3">
        <v>44075</v>
      </c>
      <c r="D227" s="4">
        <v>0.16120000000000001</v>
      </c>
      <c r="E227" s="4">
        <v>0.24779999999999999</v>
      </c>
      <c r="F227" s="4">
        <v>0.31940000000000002</v>
      </c>
      <c r="G227" s="4">
        <v>0.35520000000000002</v>
      </c>
      <c r="H227" s="4">
        <v>0.35520000000000002</v>
      </c>
      <c r="I227" s="4">
        <v>0.35520000000000002</v>
      </c>
      <c r="J227" s="2"/>
      <c r="K227" s="2">
        <v>335</v>
      </c>
      <c r="L227" s="2">
        <v>54</v>
      </c>
      <c r="M227" s="2">
        <v>83</v>
      </c>
      <c r="N227" s="2">
        <v>107</v>
      </c>
      <c r="O227" s="2">
        <v>119</v>
      </c>
      <c r="P227" s="2">
        <v>119</v>
      </c>
      <c r="Q227" s="2">
        <v>119</v>
      </c>
      <c r="R227" s="5">
        <f t="shared" si="38"/>
        <v>0.2537313432835821</v>
      </c>
    </row>
    <row r="228" spans="2:18" ht="20.25" thickTop="1" thickBot="1">
      <c r="B228" s="2" t="s">
        <v>50</v>
      </c>
      <c r="C228" s="3">
        <v>44105</v>
      </c>
      <c r="D228" s="4">
        <v>0.55900000000000005</v>
      </c>
      <c r="E228" s="4">
        <v>0.63349999999999995</v>
      </c>
      <c r="F228" s="4">
        <v>0.66049999999999998</v>
      </c>
      <c r="G228" s="4">
        <v>0.66249999999999998</v>
      </c>
      <c r="H228" s="4">
        <v>0.66249999999999998</v>
      </c>
      <c r="I228" s="4">
        <v>0.66249999999999998</v>
      </c>
      <c r="J228" s="2"/>
      <c r="K228" s="2">
        <v>483</v>
      </c>
      <c r="L228" s="2">
        <v>270</v>
      </c>
      <c r="M228" s="2">
        <v>306</v>
      </c>
      <c r="N228" s="2">
        <v>319</v>
      </c>
      <c r="O228" s="2">
        <v>320</v>
      </c>
      <c r="P228" s="2">
        <v>320</v>
      </c>
      <c r="Q228" s="2">
        <v>320</v>
      </c>
      <c r="R228" s="5">
        <f t="shared" si="38"/>
        <v>0.42184724689165187</v>
      </c>
    </row>
    <row r="229" spans="2:18" ht="20.25" thickTop="1" thickBot="1">
      <c r="B229" s="2" t="s">
        <v>50</v>
      </c>
      <c r="C229" s="3">
        <v>44136</v>
      </c>
      <c r="D229" s="4">
        <v>0.56240000000000001</v>
      </c>
      <c r="E229" s="4">
        <v>0.64490000000000003</v>
      </c>
      <c r="F229" s="4">
        <v>0.64680000000000004</v>
      </c>
      <c r="G229" s="4">
        <v>0.64680000000000004</v>
      </c>
      <c r="H229" s="4">
        <v>0.64680000000000004</v>
      </c>
      <c r="I229" s="4">
        <v>0.64680000000000004</v>
      </c>
      <c r="J229" s="2"/>
      <c r="K229" s="2">
        <v>521</v>
      </c>
      <c r="L229" s="2">
        <v>293</v>
      </c>
      <c r="M229" s="2">
        <v>336</v>
      </c>
      <c r="N229" s="2">
        <v>337</v>
      </c>
      <c r="O229" s="2">
        <v>337</v>
      </c>
      <c r="P229" s="2">
        <v>337</v>
      </c>
      <c r="Q229" s="2">
        <v>337</v>
      </c>
      <c r="R229" s="5">
        <f t="shared" si="38"/>
        <v>0.54144884241971625</v>
      </c>
    </row>
    <row r="230" spans="2:18" ht="20.25" thickTop="1" thickBot="1">
      <c r="B230" s="2" t="s">
        <v>50</v>
      </c>
      <c r="C230" s="3">
        <v>44166</v>
      </c>
      <c r="D230" s="4">
        <v>0.2848</v>
      </c>
      <c r="E230" s="4">
        <v>0.28689999999999999</v>
      </c>
      <c r="F230" s="4">
        <v>0.28689999999999999</v>
      </c>
      <c r="G230" s="4">
        <v>0.28689999999999999</v>
      </c>
      <c r="H230" s="4">
        <v>0.28689999999999999</v>
      </c>
      <c r="I230" s="4">
        <v>0.28689999999999999</v>
      </c>
      <c r="J230" s="2"/>
      <c r="K230" s="2">
        <v>495</v>
      </c>
      <c r="L230" s="2">
        <v>141</v>
      </c>
      <c r="M230" s="2">
        <v>142</v>
      </c>
      <c r="N230" s="2">
        <v>142</v>
      </c>
      <c r="O230" s="2">
        <v>142</v>
      </c>
      <c r="P230" s="2">
        <v>142</v>
      </c>
      <c r="Q230" s="2">
        <v>142</v>
      </c>
      <c r="R230" s="5">
        <f t="shared" si="38"/>
        <v>0.52301534356237489</v>
      </c>
    </row>
    <row r="231" spans="2:18" ht="20.25" thickTop="1" thickBot="1">
      <c r="B231" s="2" t="s">
        <v>51</v>
      </c>
      <c r="C231" s="3">
        <v>43831</v>
      </c>
      <c r="D231" s="4">
        <v>0.28260000000000002</v>
      </c>
      <c r="E231" s="4">
        <v>0.35070000000000001</v>
      </c>
      <c r="F231" s="4">
        <v>0.38479999999999998</v>
      </c>
      <c r="G231" s="4">
        <v>0.40079999999999999</v>
      </c>
      <c r="H231" s="4">
        <v>0.4168</v>
      </c>
      <c r="I231" s="4">
        <v>0.44290000000000002</v>
      </c>
      <c r="J231" s="2"/>
      <c r="K231" s="2">
        <v>499</v>
      </c>
      <c r="L231" s="2">
        <v>141</v>
      </c>
      <c r="M231" s="2">
        <v>175</v>
      </c>
      <c r="N231" s="2">
        <v>192</v>
      </c>
      <c r="O231" s="2">
        <v>200</v>
      </c>
      <c r="P231" s="2">
        <v>208</v>
      </c>
      <c r="Q231" s="2">
        <v>221</v>
      </c>
      <c r="R231" s="5">
        <f>SUM(M231:M231)/SUM(K231:K231)</f>
        <v>0.35070140280561124</v>
      </c>
    </row>
    <row r="232" spans="2:18" ht="20.25" thickTop="1" thickBot="1">
      <c r="B232" s="2" t="s">
        <v>51</v>
      </c>
      <c r="C232" s="3">
        <v>43862</v>
      </c>
      <c r="D232" s="4">
        <v>0.26</v>
      </c>
      <c r="E232" s="4">
        <v>0.30199999999999999</v>
      </c>
      <c r="F232" s="4">
        <v>0.318</v>
      </c>
      <c r="G232" s="4">
        <v>0.34799999999999998</v>
      </c>
      <c r="H232" s="4">
        <v>0.38</v>
      </c>
      <c r="I232" s="4">
        <v>0.40799999999999997</v>
      </c>
      <c r="J232" s="2"/>
      <c r="K232" s="2">
        <v>500</v>
      </c>
      <c r="L232" s="2">
        <v>130</v>
      </c>
      <c r="M232" s="2">
        <v>151</v>
      </c>
      <c r="N232" s="2">
        <v>159</v>
      </c>
      <c r="O232" s="2">
        <v>174</v>
      </c>
      <c r="P232" s="2">
        <v>190</v>
      </c>
      <c r="Q232" s="2">
        <v>204</v>
      </c>
      <c r="R232" s="5">
        <f>SUM(M231:M232)/SUM(K231:K232)</f>
        <v>0.3263263263263263</v>
      </c>
    </row>
    <row r="233" spans="2:18" ht="20.25" thickTop="1" thickBot="1">
      <c r="B233" s="2" t="s">
        <v>51</v>
      </c>
      <c r="C233" s="3">
        <v>43891</v>
      </c>
      <c r="D233" s="4">
        <v>0.32869999999999999</v>
      </c>
      <c r="E233" s="4">
        <v>0.35639999999999999</v>
      </c>
      <c r="F233" s="4">
        <v>0.4</v>
      </c>
      <c r="G233" s="4">
        <v>0.45350000000000001</v>
      </c>
      <c r="H233" s="4">
        <v>0.497</v>
      </c>
      <c r="I233" s="4">
        <v>0.52280000000000004</v>
      </c>
      <c r="J233" s="2"/>
      <c r="K233" s="2">
        <v>505</v>
      </c>
      <c r="L233" s="2">
        <v>166</v>
      </c>
      <c r="M233" s="2">
        <v>180</v>
      </c>
      <c r="N233" s="2">
        <v>202</v>
      </c>
      <c r="O233" s="2">
        <v>229</v>
      </c>
      <c r="P233" s="2">
        <v>251</v>
      </c>
      <c r="Q233" s="2">
        <v>264</v>
      </c>
      <c r="R233" s="5">
        <f t="shared" ref="R233:R242" si="39">SUM(M231:M233)/SUM(K231:K233)</f>
        <v>0.33643617021276595</v>
      </c>
    </row>
    <row r="234" spans="2:18" ht="20.25" thickTop="1" thickBot="1">
      <c r="B234" s="2" t="s">
        <v>51</v>
      </c>
      <c r="C234" s="3">
        <v>43922</v>
      </c>
      <c r="D234" s="4">
        <v>0.38119999999999998</v>
      </c>
      <c r="E234" s="4">
        <v>0.51900000000000002</v>
      </c>
      <c r="F234" s="4">
        <v>0.63070000000000004</v>
      </c>
      <c r="G234" s="4">
        <v>0.68659999999999999</v>
      </c>
      <c r="H234" s="4">
        <v>0.7026</v>
      </c>
      <c r="I234" s="4">
        <v>0.73050000000000004</v>
      </c>
      <c r="J234" s="2"/>
      <c r="K234" s="2">
        <v>501</v>
      </c>
      <c r="L234" s="2">
        <v>191</v>
      </c>
      <c r="M234" s="2">
        <v>260</v>
      </c>
      <c r="N234" s="2">
        <v>316</v>
      </c>
      <c r="O234" s="2">
        <v>344</v>
      </c>
      <c r="P234" s="2">
        <v>352</v>
      </c>
      <c r="Q234" s="2">
        <v>366</v>
      </c>
      <c r="R234" s="5">
        <f t="shared" si="39"/>
        <v>0.39243027888446214</v>
      </c>
    </row>
    <row r="235" spans="2:18" ht="20.25" thickTop="1" thickBot="1">
      <c r="B235" s="2" t="s">
        <v>51</v>
      </c>
      <c r="C235" s="3">
        <v>43952</v>
      </c>
      <c r="D235" s="4">
        <v>0.44829999999999998</v>
      </c>
      <c r="E235" s="4">
        <v>0.57609999999999995</v>
      </c>
      <c r="F235" s="4">
        <v>0.64910000000000001</v>
      </c>
      <c r="G235" s="4">
        <v>0.67949999999999999</v>
      </c>
      <c r="H235" s="4">
        <v>0.72009999999999996</v>
      </c>
      <c r="I235" s="4">
        <v>0.74239999999999995</v>
      </c>
      <c r="J235" s="2"/>
      <c r="K235" s="2">
        <v>493</v>
      </c>
      <c r="L235" s="2">
        <v>221</v>
      </c>
      <c r="M235" s="2">
        <v>284</v>
      </c>
      <c r="N235" s="2">
        <v>320</v>
      </c>
      <c r="O235" s="2">
        <v>335</v>
      </c>
      <c r="P235" s="2">
        <v>355</v>
      </c>
      <c r="Q235" s="2">
        <v>366</v>
      </c>
      <c r="R235" s="5">
        <f t="shared" si="39"/>
        <v>0.48298865910607069</v>
      </c>
    </row>
    <row r="236" spans="2:18" ht="20.25" thickTop="1" thickBot="1">
      <c r="B236" s="2" t="s">
        <v>51</v>
      </c>
      <c r="C236" s="3">
        <v>43983</v>
      </c>
      <c r="D236" s="4">
        <v>0.42520000000000002</v>
      </c>
      <c r="E236" s="4">
        <v>0.52359999999999995</v>
      </c>
      <c r="F236" s="4">
        <v>0.60429999999999995</v>
      </c>
      <c r="G236" s="4">
        <v>0.64570000000000005</v>
      </c>
      <c r="H236" s="4">
        <v>0.69879999999999998</v>
      </c>
      <c r="I236" s="4">
        <v>0.72640000000000005</v>
      </c>
      <c r="J236" s="2"/>
      <c r="K236" s="2">
        <v>508</v>
      </c>
      <c r="L236" s="2">
        <v>216</v>
      </c>
      <c r="M236" s="2">
        <v>266</v>
      </c>
      <c r="N236" s="2">
        <v>307</v>
      </c>
      <c r="O236" s="2">
        <v>328</v>
      </c>
      <c r="P236" s="2">
        <v>355</v>
      </c>
      <c r="Q236" s="2">
        <v>369</v>
      </c>
      <c r="R236" s="5">
        <f t="shared" si="39"/>
        <v>0.53928095872170434</v>
      </c>
    </row>
    <row r="237" spans="2:18" ht="20.25" thickTop="1" thickBot="1">
      <c r="B237" s="2" t="s">
        <v>51</v>
      </c>
      <c r="C237" s="3">
        <v>44013</v>
      </c>
      <c r="D237" s="4">
        <v>0.43149999999999999</v>
      </c>
      <c r="E237" s="4">
        <v>0.5383</v>
      </c>
      <c r="F237" s="4">
        <v>0.5907</v>
      </c>
      <c r="G237" s="4">
        <v>0.6472</v>
      </c>
      <c r="H237" s="4">
        <v>0.68149999999999999</v>
      </c>
      <c r="I237" s="4">
        <v>0.6996</v>
      </c>
      <c r="J237" s="2"/>
      <c r="K237" s="2">
        <v>496</v>
      </c>
      <c r="L237" s="2">
        <v>214</v>
      </c>
      <c r="M237" s="2">
        <v>267</v>
      </c>
      <c r="N237" s="2">
        <v>293</v>
      </c>
      <c r="O237" s="2">
        <v>321</v>
      </c>
      <c r="P237" s="2">
        <v>338</v>
      </c>
      <c r="Q237" s="2">
        <v>347</v>
      </c>
      <c r="R237" s="5">
        <f t="shared" si="39"/>
        <v>0.54575818303273216</v>
      </c>
    </row>
    <row r="238" spans="2:18" ht="20.25" thickTop="1" thickBot="1">
      <c r="B238" s="2" t="s">
        <v>51</v>
      </c>
      <c r="C238" s="3">
        <v>44044</v>
      </c>
      <c r="D238" s="4">
        <v>0.39169999999999999</v>
      </c>
      <c r="E238" s="4">
        <v>0.499</v>
      </c>
      <c r="F238" s="4">
        <v>0.60640000000000005</v>
      </c>
      <c r="G238" s="4">
        <v>0.65010000000000001</v>
      </c>
      <c r="H238" s="4">
        <v>0.66400000000000003</v>
      </c>
      <c r="I238" s="4">
        <v>0.66800000000000004</v>
      </c>
      <c r="J238" s="2"/>
      <c r="K238" s="2">
        <v>503</v>
      </c>
      <c r="L238" s="2">
        <v>197</v>
      </c>
      <c r="M238" s="2">
        <v>251</v>
      </c>
      <c r="N238" s="2">
        <v>305</v>
      </c>
      <c r="O238" s="2">
        <v>327</v>
      </c>
      <c r="P238" s="2">
        <v>334</v>
      </c>
      <c r="Q238" s="2">
        <v>336</v>
      </c>
      <c r="R238" s="5">
        <f t="shared" si="39"/>
        <v>0.52023888520238881</v>
      </c>
    </row>
    <row r="239" spans="2:18" ht="20.25" thickTop="1" thickBot="1">
      <c r="B239" s="2" t="s">
        <v>51</v>
      </c>
      <c r="C239" s="3">
        <v>44075</v>
      </c>
      <c r="D239" s="4">
        <v>0.39639999999999997</v>
      </c>
      <c r="E239" s="4">
        <v>0.54730000000000001</v>
      </c>
      <c r="F239" s="4">
        <v>0.59360000000000002</v>
      </c>
      <c r="G239" s="4">
        <v>0.61970000000000003</v>
      </c>
      <c r="H239" s="4">
        <v>0.62580000000000002</v>
      </c>
      <c r="I239" s="4">
        <v>0.62580000000000002</v>
      </c>
      <c r="J239" s="2"/>
      <c r="K239" s="2">
        <v>497</v>
      </c>
      <c r="L239" s="2">
        <v>197</v>
      </c>
      <c r="M239" s="2">
        <v>272</v>
      </c>
      <c r="N239" s="2">
        <v>295</v>
      </c>
      <c r="O239" s="2">
        <v>308</v>
      </c>
      <c r="P239" s="2">
        <v>311</v>
      </c>
      <c r="Q239" s="2">
        <v>311</v>
      </c>
      <c r="R239" s="5">
        <f t="shared" si="39"/>
        <v>0.52807486631016043</v>
      </c>
    </row>
    <row r="240" spans="2:18" ht="20.25" thickTop="1" thickBot="1">
      <c r="B240" s="2" t="s">
        <v>51</v>
      </c>
      <c r="C240" s="3">
        <v>44105</v>
      </c>
      <c r="D240" s="4">
        <v>0.43709999999999999</v>
      </c>
      <c r="E240" s="4">
        <v>0.52890000000000004</v>
      </c>
      <c r="F240" s="4">
        <v>0.57679999999999998</v>
      </c>
      <c r="G240" s="4">
        <v>0.57679999999999998</v>
      </c>
      <c r="H240" s="4">
        <v>0.57679999999999998</v>
      </c>
      <c r="I240" s="4">
        <v>0.57679999999999998</v>
      </c>
      <c r="J240" s="2"/>
      <c r="K240" s="2">
        <v>501</v>
      </c>
      <c r="L240" s="2">
        <v>219</v>
      </c>
      <c r="M240" s="2">
        <v>265</v>
      </c>
      <c r="N240" s="2">
        <v>289</v>
      </c>
      <c r="O240" s="2">
        <v>289</v>
      </c>
      <c r="P240" s="2">
        <v>289</v>
      </c>
      <c r="Q240" s="2">
        <v>289</v>
      </c>
      <c r="R240" s="5">
        <f t="shared" si="39"/>
        <v>0.52498334443704198</v>
      </c>
    </row>
    <row r="241" spans="2:18" ht="20.25" thickTop="1" thickBot="1">
      <c r="B241" s="2" t="s">
        <v>51</v>
      </c>
      <c r="C241" s="3">
        <v>44136</v>
      </c>
      <c r="D241" s="4">
        <v>0.37830000000000003</v>
      </c>
      <c r="E241" s="4">
        <v>0.46679999999999999</v>
      </c>
      <c r="F241" s="4">
        <v>0.46679999999999999</v>
      </c>
      <c r="G241" s="4">
        <v>0.46679999999999999</v>
      </c>
      <c r="H241" s="4">
        <v>0.46679999999999999</v>
      </c>
      <c r="I241" s="4">
        <v>0.46679999999999999</v>
      </c>
      <c r="J241" s="2"/>
      <c r="K241" s="2">
        <v>497</v>
      </c>
      <c r="L241" s="2">
        <v>188</v>
      </c>
      <c r="M241" s="2">
        <v>232</v>
      </c>
      <c r="N241" s="2">
        <v>232</v>
      </c>
      <c r="O241" s="2">
        <v>232</v>
      </c>
      <c r="P241" s="2">
        <v>232</v>
      </c>
      <c r="Q241" s="2">
        <v>232</v>
      </c>
      <c r="R241" s="5">
        <f t="shared" si="39"/>
        <v>0.51438127090301</v>
      </c>
    </row>
    <row r="242" spans="2:18" ht="20.25" thickTop="1" thickBot="1">
      <c r="B242" s="2" t="s">
        <v>51</v>
      </c>
      <c r="C242" s="3">
        <v>44166</v>
      </c>
      <c r="D242" s="4">
        <v>0.36180000000000001</v>
      </c>
      <c r="E242" s="4">
        <v>0.36780000000000002</v>
      </c>
      <c r="F242" s="4">
        <v>0.36780000000000002</v>
      </c>
      <c r="G242" s="4">
        <v>0.36780000000000002</v>
      </c>
      <c r="H242" s="4">
        <v>0.36780000000000002</v>
      </c>
      <c r="I242" s="4">
        <v>0.36780000000000002</v>
      </c>
      <c r="J242" s="2"/>
      <c r="K242" s="2">
        <v>503</v>
      </c>
      <c r="L242" s="2">
        <v>182</v>
      </c>
      <c r="M242" s="2">
        <v>185</v>
      </c>
      <c r="N242" s="2">
        <v>185</v>
      </c>
      <c r="O242" s="2">
        <v>185</v>
      </c>
      <c r="P242" s="2">
        <v>185</v>
      </c>
      <c r="Q242" s="2">
        <v>185</v>
      </c>
      <c r="R242" s="5">
        <f t="shared" si="39"/>
        <v>0.45436375749500335</v>
      </c>
    </row>
    <row r="243" spans="2:18" ht="19.5" thickTop="1"/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EPARK会員情報</vt:lpstr>
      <vt:lpstr>テイクアウト</vt:lpstr>
      <vt:lpstr>リラク&amp;エステ</vt:lpstr>
      <vt:lpstr>くすりの窓口</vt:lpstr>
      <vt:lpstr>お薬手帳</vt:lpstr>
      <vt:lpstr>レビュー</vt:lpstr>
      <vt:lpstr>All</vt:lpstr>
      <vt:lpstr>All薬局抜き</vt:lpstr>
      <vt:lpstr>サイレント比較</vt:lpstr>
      <vt:lpstr>2ヶ月以内3ヶ月平均リピート率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中條 裕介</cp:lastModifiedBy>
  <dcterms:created xsi:type="dcterms:W3CDTF">2020-12-10T09:05:36Z</dcterms:created>
  <dcterms:modified xsi:type="dcterms:W3CDTF">2021-01-29T07:16:11Z</dcterms:modified>
</cp:coreProperties>
</file>