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pleon2_illinois_edu/Documents/OST 3-13/B1/"/>
    </mc:Choice>
  </mc:AlternateContent>
  <xr:revisionPtr revIDLastSave="63" documentId="11_F25DC773A252ABDACC1048DB79DC5EC45ADE58ED" xr6:coauthVersionLast="47" xr6:coauthVersionMax="47" xr10:uidLastSave="{F294F89C-98B3-4C36-8DCF-2629ECC89EB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H25" i="1"/>
  <c r="G25" i="1"/>
  <c r="F25" i="1"/>
  <c r="E25" i="1"/>
  <c r="J25" i="1" s="1"/>
  <c r="L25" i="1" s="1"/>
  <c r="K24" i="1"/>
  <c r="H24" i="1"/>
  <c r="G24" i="1"/>
  <c r="F24" i="1"/>
  <c r="E24" i="1"/>
  <c r="J24" i="1" s="1"/>
  <c r="L24" i="1" s="1"/>
  <c r="K23" i="1"/>
  <c r="H23" i="1"/>
  <c r="G23" i="1"/>
  <c r="F23" i="1"/>
  <c r="E23" i="1"/>
  <c r="J23" i="1" s="1"/>
  <c r="L23" i="1" s="1"/>
  <c r="K22" i="1"/>
  <c r="J22" i="1"/>
  <c r="L22" i="1" s="1"/>
  <c r="H22" i="1"/>
  <c r="G22" i="1"/>
  <c r="F22" i="1"/>
  <c r="E22" i="1"/>
  <c r="K21" i="1"/>
  <c r="J21" i="1"/>
  <c r="L21" i="1" s="1"/>
  <c r="H21" i="1"/>
  <c r="G21" i="1"/>
  <c r="F21" i="1"/>
  <c r="E21" i="1"/>
  <c r="K20" i="1"/>
  <c r="H20" i="1"/>
  <c r="J20" i="1" s="1"/>
  <c r="L20" i="1" s="1"/>
  <c r="G20" i="1"/>
  <c r="F20" i="1"/>
  <c r="E20" i="1"/>
  <c r="K19" i="1"/>
  <c r="H19" i="1"/>
  <c r="G19" i="1"/>
  <c r="J19" i="1" s="1"/>
  <c r="L19" i="1" s="1"/>
  <c r="F19" i="1"/>
  <c r="E19" i="1"/>
  <c r="K18" i="1"/>
  <c r="H18" i="1"/>
  <c r="G18" i="1"/>
  <c r="F18" i="1"/>
  <c r="J18" i="1" s="1"/>
  <c r="L18" i="1" s="1"/>
  <c r="E18" i="1"/>
  <c r="K17" i="1"/>
  <c r="H17" i="1"/>
  <c r="G17" i="1"/>
  <c r="F17" i="1"/>
  <c r="E17" i="1"/>
  <c r="J17" i="1" s="1"/>
  <c r="L17" i="1" s="1"/>
  <c r="K16" i="1"/>
  <c r="H16" i="1"/>
  <c r="G16" i="1"/>
  <c r="F16" i="1"/>
  <c r="J16" i="1" s="1"/>
  <c r="L16" i="1" s="1"/>
  <c r="E16" i="1"/>
  <c r="K15" i="1"/>
  <c r="H15" i="1"/>
  <c r="G15" i="1"/>
  <c r="F15" i="1"/>
  <c r="E15" i="1"/>
  <c r="J15" i="1" s="1"/>
  <c r="L15" i="1" s="1"/>
  <c r="K14" i="1"/>
  <c r="H14" i="1"/>
  <c r="G14" i="1"/>
  <c r="F14" i="1"/>
  <c r="E14" i="1"/>
  <c r="J14" i="1" s="1"/>
  <c r="L14" i="1" s="1"/>
  <c r="L3" i="1" l="1"/>
  <c r="L4" i="1"/>
  <c r="L5" i="1"/>
  <c r="L2" i="1"/>
  <c r="K3" i="1"/>
  <c r="K4" i="1"/>
  <c r="K5" i="1"/>
  <c r="K2" i="1"/>
  <c r="H5" i="1"/>
  <c r="G5" i="1"/>
  <c r="F5" i="1"/>
  <c r="E5" i="1"/>
  <c r="J5" i="1" s="1"/>
  <c r="H4" i="1"/>
  <c r="G4" i="1"/>
  <c r="F4" i="1"/>
  <c r="E4" i="1"/>
  <c r="J4" i="1" s="1"/>
  <c r="H3" i="1"/>
  <c r="G3" i="1"/>
  <c r="F3" i="1"/>
  <c r="E3" i="1"/>
  <c r="J3" i="1" s="1"/>
  <c r="H2" i="1"/>
  <c r="G2" i="1"/>
  <c r="F2" i="1"/>
  <c r="E2" i="1"/>
  <c r="J2" i="1" s="1"/>
</calcChain>
</file>

<file path=xl/sharedStrings.xml><?xml version="1.0" encoding="utf-8"?>
<sst xmlns="http://schemas.openxmlformats.org/spreadsheetml/2006/main" count="13" uniqueCount="13">
  <si>
    <t>id</t>
  </si>
  <si>
    <t>Collar Height</t>
  </si>
  <si>
    <t>Sample In Length</t>
  </si>
  <si>
    <t>Sample Out Length</t>
  </si>
  <si>
    <t>Collar Volume</t>
  </si>
  <si>
    <t xml:space="preserve">Sample In Volume </t>
  </si>
  <si>
    <t xml:space="preserve">Sample Out volume </t>
  </si>
  <si>
    <t>Chamber Volume</t>
  </si>
  <si>
    <t>unit volume</t>
  </si>
  <si>
    <t>Total Volume</t>
  </si>
  <si>
    <t>Area</t>
  </si>
  <si>
    <t>Chamber height in cm2</t>
  </si>
  <si>
    <t>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</si>
</sst>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M7" sqref="M7"/>
    </sheetView>
  </sheetViews>
  <sheetFormatPr defaultRowHeight="15" x14ac:dyDescent="0.25"/>
  <cols>
    <col min="7" max="7" width="19.140625" bestFit="1" customWidth="1"/>
    <col min="8" max="8" width="16.5703125" bestFit="1" customWidth="1"/>
    <col min="9" max="9" width="11.7109375" bestFit="1" customWidth="1"/>
    <col min="12" max="12" width="20.5703125" bestFit="1" customWidth="1"/>
  </cols>
  <sheetData>
    <row r="1" spans="1:13" ht="45.75" thickBot="1" x14ac:dyDescent="0.3">
      <c r="A1" t="s">
        <v>0</v>
      </c>
      <c r="B1" s="3" t="s">
        <v>1</v>
      </c>
      <c r="C1" s="4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101</v>
      </c>
      <c r="B2" s="1">
        <v>4</v>
      </c>
      <c r="C2" s="1">
        <v>112.5</v>
      </c>
      <c r="D2" s="1">
        <v>122.5</v>
      </c>
      <c r="E2">
        <f>PI()*10.15^2*B2</f>
        <v>1294.6189166178181</v>
      </c>
      <c r="F2">
        <f>PI()*0.2159^2*C2</f>
        <v>16.474326914157395</v>
      </c>
      <c r="G2">
        <f>PI()*0.2159^2*D2</f>
        <v>17.938711528749163</v>
      </c>
      <c r="H2">
        <f>PI()*10.15^2*15</f>
        <v>4854.8209373168174</v>
      </c>
      <c r="I2">
        <v>500</v>
      </c>
      <c r="J2">
        <f>SUM(E2:I2)</f>
        <v>6683.852892377542</v>
      </c>
      <c r="K2">
        <f>(10.15*10.15)*PI()</f>
        <v>323.65472915445451</v>
      </c>
      <c r="L2">
        <f>J2/K2</f>
        <v>20.651182542084449</v>
      </c>
      <c r="M2">
        <v>13.5</v>
      </c>
    </row>
    <row r="3" spans="1:13" x14ac:dyDescent="0.25">
      <c r="A3">
        <v>102</v>
      </c>
      <c r="B3" s="2">
        <v>4</v>
      </c>
      <c r="C3" s="1">
        <v>112.5</v>
      </c>
      <c r="D3" s="1">
        <v>122.5</v>
      </c>
      <c r="E3">
        <f t="shared" ref="E3:E4" si="0">PI()*10.15^2*B3</f>
        <v>1294.6189166178181</v>
      </c>
      <c r="F3">
        <f t="shared" ref="F3:G5" si="1">PI()*0.2159^2*C3</f>
        <v>16.474326914157395</v>
      </c>
      <c r="G3">
        <f t="shared" si="1"/>
        <v>17.938711528749163</v>
      </c>
      <c r="H3">
        <f>PI()*10.15^2*15</f>
        <v>4854.8209373168174</v>
      </c>
      <c r="I3">
        <v>500</v>
      </c>
      <c r="J3">
        <f>SUM(E3:I3)</f>
        <v>6683.852892377542</v>
      </c>
      <c r="K3">
        <f t="shared" ref="K3:K5" si="2">(10.15*10.15)*PI()</f>
        <v>323.65472915445451</v>
      </c>
      <c r="L3">
        <f t="shared" ref="L3:L5" si="3">J3/K3</f>
        <v>20.651182542084449</v>
      </c>
      <c r="M3">
        <v>15.8</v>
      </c>
    </row>
    <row r="4" spans="1:13" x14ac:dyDescent="0.25">
      <c r="A4">
        <v>103</v>
      </c>
      <c r="B4" s="2">
        <v>5</v>
      </c>
      <c r="C4" s="1">
        <v>112.5</v>
      </c>
      <c r="D4" s="1">
        <v>122.5</v>
      </c>
      <c r="E4">
        <f t="shared" si="0"/>
        <v>1618.2736457722726</v>
      </c>
      <c r="F4">
        <f t="shared" si="1"/>
        <v>16.474326914157395</v>
      </c>
      <c r="G4">
        <f t="shared" si="1"/>
        <v>17.938711528749163</v>
      </c>
      <c r="H4">
        <f t="shared" ref="H4:H5" si="4">PI()*10.15^2*15</f>
        <v>4854.8209373168174</v>
      </c>
      <c r="I4">
        <v>500</v>
      </c>
      <c r="J4">
        <f t="shared" ref="J4:J5" si="5">SUM(E4:I4)</f>
        <v>7007.5076215319968</v>
      </c>
      <c r="K4">
        <f t="shared" si="2"/>
        <v>323.65472915445451</v>
      </c>
      <c r="L4">
        <f t="shared" si="3"/>
        <v>21.651182542084452</v>
      </c>
      <c r="M4">
        <v>11.8</v>
      </c>
    </row>
    <row r="5" spans="1:13" x14ac:dyDescent="0.25">
      <c r="A5">
        <v>104</v>
      </c>
      <c r="B5" s="2">
        <v>4</v>
      </c>
      <c r="C5" s="1">
        <v>112.5</v>
      </c>
      <c r="D5" s="1">
        <v>122.5</v>
      </c>
      <c r="E5">
        <f>PI()*10.15^2*B5</f>
        <v>1294.6189166178181</v>
      </c>
      <c r="F5">
        <f t="shared" si="1"/>
        <v>16.474326914157395</v>
      </c>
      <c r="G5">
        <f t="shared" si="1"/>
        <v>17.938711528749163</v>
      </c>
      <c r="H5">
        <f t="shared" si="4"/>
        <v>4854.8209373168174</v>
      </c>
      <c r="I5">
        <v>500</v>
      </c>
      <c r="J5">
        <f t="shared" si="5"/>
        <v>6683.852892377542</v>
      </c>
      <c r="K5">
        <f t="shared" si="2"/>
        <v>323.65472915445451</v>
      </c>
      <c r="L5">
        <f t="shared" si="3"/>
        <v>20.651182542084449</v>
      </c>
      <c r="M5">
        <v>12.1</v>
      </c>
    </row>
    <row r="6" spans="1:13" x14ac:dyDescent="0.25">
      <c r="A6">
        <v>201</v>
      </c>
      <c r="B6">
        <v>4</v>
      </c>
      <c r="C6">
        <v>112.5</v>
      </c>
      <c r="D6">
        <v>122.5</v>
      </c>
      <c r="E6">
        <v>1294.6189166178181</v>
      </c>
      <c r="F6">
        <v>16.474326914157395</v>
      </c>
      <c r="G6">
        <v>17.938711528749163</v>
      </c>
      <c r="H6">
        <v>4854.8209373168174</v>
      </c>
      <c r="I6">
        <v>500</v>
      </c>
      <c r="J6">
        <v>6683.852892377542</v>
      </c>
      <c r="K6">
        <v>323.65472915445451</v>
      </c>
      <c r="L6">
        <v>20.651182542084449</v>
      </c>
      <c r="M6">
        <v>13.5</v>
      </c>
    </row>
    <row r="7" spans="1:13" x14ac:dyDescent="0.25">
      <c r="A7">
        <v>202</v>
      </c>
      <c r="B7">
        <v>4</v>
      </c>
      <c r="C7">
        <v>112.5</v>
      </c>
      <c r="D7">
        <v>122.5</v>
      </c>
      <c r="E7">
        <v>1294.6189166178181</v>
      </c>
      <c r="F7">
        <v>16.474326914157395</v>
      </c>
      <c r="G7">
        <v>17.938711528749163</v>
      </c>
      <c r="H7">
        <v>4854.8209373168174</v>
      </c>
      <c r="I7">
        <v>500</v>
      </c>
      <c r="J7">
        <v>6683.852892377542</v>
      </c>
      <c r="K7">
        <v>323.65472915445451</v>
      </c>
      <c r="L7">
        <v>20.651182542084449</v>
      </c>
      <c r="M7">
        <v>15.8</v>
      </c>
    </row>
    <row r="8" spans="1:13" x14ac:dyDescent="0.25">
      <c r="A8">
        <v>203</v>
      </c>
      <c r="B8">
        <v>5</v>
      </c>
      <c r="C8">
        <v>112.5</v>
      </c>
      <c r="D8">
        <v>122.5</v>
      </c>
      <c r="E8">
        <v>1618.2736457722726</v>
      </c>
      <c r="F8">
        <v>16.474326914157395</v>
      </c>
      <c r="G8">
        <v>17.938711528749163</v>
      </c>
      <c r="H8">
        <v>4854.8209373168174</v>
      </c>
      <c r="I8">
        <v>500</v>
      </c>
      <c r="J8">
        <v>7007.5076215319968</v>
      </c>
      <c r="K8">
        <v>323.65472915445451</v>
      </c>
      <c r="L8">
        <v>21.651182542084452</v>
      </c>
      <c r="M8">
        <v>11.8</v>
      </c>
    </row>
    <row r="9" spans="1:13" x14ac:dyDescent="0.25">
      <c r="A9">
        <v>204</v>
      </c>
      <c r="B9">
        <v>4</v>
      </c>
      <c r="C9">
        <v>112.5</v>
      </c>
      <c r="D9">
        <v>122.5</v>
      </c>
      <c r="E9">
        <v>1294.6189166178181</v>
      </c>
      <c r="F9">
        <v>16.474326914157395</v>
      </c>
      <c r="G9">
        <v>17.938711528749163</v>
      </c>
      <c r="H9">
        <v>4854.8209373168174</v>
      </c>
      <c r="I9">
        <v>500</v>
      </c>
      <c r="J9">
        <v>6683.852892377542</v>
      </c>
      <c r="K9">
        <v>323.65472915445451</v>
      </c>
      <c r="L9">
        <v>20.651182542084449</v>
      </c>
      <c r="M9">
        <v>12.1</v>
      </c>
    </row>
    <row r="10" spans="1:13" x14ac:dyDescent="0.25">
      <c r="A10">
        <v>301</v>
      </c>
      <c r="B10">
        <v>4</v>
      </c>
      <c r="C10">
        <v>112.5</v>
      </c>
      <c r="D10">
        <v>122.5</v>
      </c>
      <c r="E10">
        <v>1294.6189166178181</v>
      </c>
      <c r="F10">
        <v>16.474326914157395</v>
      </c>
      <c r="G10">
        <v>17.938711528749163</v>
      </c>
      <c r="H10">
        <v>4854.8209373168174</v>
      </c>
      <c r="I10">
        <v>500</v>
      </c>
      <c r="J10">
        <v>6683.852892377542</v>
      </c>
      <c r="K10">
        <v>323.65472915445451</v>
      </c>
      <c r="L10">
        <v>20.651182542084449</v>
      </c>
      <c r="M10">
        <v>13.5</v>
      </c>
    </row>
    <row r="11" spans="1:13" x14ac:dyDescent="0.25">
      <c r="A11">
        <v>302</v>
      </c>
      <c r="B11">
        <v>4</v>
      </c>
      <c r="C11">
        <v>112.5</v>
      </c>
      <c r="D11">
        <v>122.5</v>
      </c>
      <c r="E11">
        <v>1294.6189166178181</v>
      </c>
      <c r="F11">
        <v>16.474326914157395</v>
      </c>
      <c r="G11">
        <v>17.938711528749163</v>
      </c>
      <c r="H11">
        <v>4854.8209373168174</v>
      </c>
      <c r="I11">
        <v>500</v>
      </c>
      <c r="J11">
        <v>6683.852892377542</v>
      </c>
      <c r="K11">
        <v>323.65472915445451</v>
      </c>
      <c r="L11">
        <v>20.651182542084449</v>
      </c>
      <c r="M11">
        <v>15.8</v>
      </c>
    </row>
    <row r="12" spans="1:13" x14ac:dyDescent="0.25">
      <c r="A12">
        <v>303</v>
      </c>
      <c r="B12">
        <v>5</v>
      </c>
      <c r="C12">
        <v>112.5</v>
      </c>
      <c r="D12">
        <v>122.5</v>
      </c>
      <c r="E12">
        <v>1618.2736457722726</v>
      </c>
      <c r="F12">
        <v>16.474326914157395</v>
      </c>
      <c r="G12">
        <v>17.938711528749163</v>
      </c>
      <c r="H12">
        <v>4854.8209373168174</v>
      </c>
      <c r="I12">
        <v>500</v>
      </c>
      <c r="J12">
        <v>7007.5076215319968</v>
      </c>
      <c r="K12">
        <v>323.65472915445451</v>
      </c>
      <c r="L12">
        <v>21.651182542084452</v>
      </c>
      <c r="M12">
        <v>11.8</v>
      </c>
    </row>
    <row r="13" spans="1:13" x14ac:dyDescent="0.25">
      <c r="A13">
        <v>304</v>
      </c>
      <c r="B13">
        <v>4</v>
      </c>
      <c r="C13">
        <v>112.5</v>
      </c>
      <c r="D13">
        <v>122.5</v>
      </c>
      <c r="E13">
        <v>1294.6189166178181</v>
      </c>
      <c r="F13">
        <v>16.474326914157395</v>
      </c>
      <c r="G13">
        <v>17.938711528749163</v>
      </c>
      <c r="H13">
        <v>4854.8209373168174</v>
      </c>
      <c r="I13">
        <v>500</v>
      </c>
      <c r="J13">
        <v>6683.852892377542</v>
      </c>
      <c r="K13">
        <v>323.65472915445451</v>
      </c>
      <c r="L13">
        <v>20.651182542084449</v>
      </c>
      <c r="M13">
        <v>12.1</v>
      </c>
    </row>
    <row r="14" spans="1:13" x14ac:dyDescent="0.25">
      <c r="A14">
        <v>401</v>
      </c>
      <c r="B14" s="1">
        <v>4</v>
      </c>
      <c r="C14" s="1">
        <v>112.5</v>
      </c>
      <c r="D14" s="1">
        <v>122.5</v>
      </c>
      <c r="E14">
        <f>PI()*10.15^2*B14</f>
        <v>1294.6189166178181</v>
      </c>
      <c r="F14">
        <f>PI()*0.2159^2*C14</f>
        <v>16.474326914157395</v>
      </c>
      <c r="G14">
        <f>PI()*0.2159^2*D14</f>
        <v>17.938711528749163</v>
      </c>
      <c r="H14">
        <f>PI()*10.15^2*15</f>
        <v>4854.8209373168174</v>
      </c>
      <c r="I14">
        <v>500</v>
      </c>
      <c r="J14">
        <f>SUM(E14:I14)</f>
        <v>6683.852892377542</v>
      </c>
      <c r="K14">
        <f>(10.15*10.15)*PI()</f>
        <v>323.65472915445451</v>
      </c>
      <c r="L14">
        <f>J14/K14</f>
        <v>20.651182542084449</v>
      </c>
      <c r="M14">
        <v>13.5</v>
      </c>
    </row>
    <row r="15" spans="1:13" x14ac:dyDescent="0.25">
      <c r="A15">
        <v>402</v>
      </c>
      <c r="B15" s="2">
        <v>4</v>
      </c>
      <c r="C15" s="1">
        <v>112.5</v>
      </c>
      <c r="D15" s="1">
        <v>122.5</v>
      </c>
      <c r="E15">
        <f t="shared" ref="E15:E16" si="6">PI()*10.15^2*B15</f>
        <v>1294.6189166178181</v>
      </c>
      <c r="F15">
        <f t="shared" ref="F15:F17" si="7">PI()*0.2159^2*C15</f>
        <v>16.474326914157395</v>
      </c>
      <c r="G15">
        <f t="shared" ref="G15:G17" si="8">PI()*0.2159^2*D15</f>
        <v>17.938711528749163</v>
      </c>
      <c r="H15">
        <f>PI()*10.15^2*15</f>
        <v>4854.8209373168174</v>
      </c>
      <c r="I15">
        <v>500</v>
      </c>
      <c r="J15">
        <f>SUM(E15:I15)</f>
        <v>6683.852892377542</v>
      </c>
      <c r="K15">
        <f t="shared" ref="K15:K17" si="9">(10.15*10.15)*PI()</f>
        <v>323.65472915445451</v>
      </c>
      <c r="L15">
        <f t="shared" ref="L15:L17" si="10">J15/K15</f>
        <v>20.651182542084449</v>
      </c>
      <c r="M15">
        <v>15.8</v>
      </c>
    </row>
    <row r="16" spans="1:13" x14ac:dyDescent="0.25">
      <c r="A16">
        <v>403</v>
      </c>
      <c r="B16" s="2">
        <v>5</v>
      </c>
      <c r="C16" s="1">
        <v>112.5</v>
      </c>
      <c r="D16" s="1">
        <v>122.5</v>
      </c>
      <c r="E16">
        <f t="shared" si="6"/>
        <v>1618.2736457722726</v>
      </c>
      <c r="F16">
        <f t="shared" si="7"/>
        <v>16.474326914157395</v>
      </c>
      <c r="G16">
        <f t="shared" si="8"/>
        <v>17.938711528749163</v>
      </c>
      <c r="H16">
        <f t="shared" ref="H16:H17" si="11">PI()*10.15^2*15</f>
        <v>4854.8209373168174</v>
      </c>
      <c r="I16">
        <v>500</v>
      </c>
      <c r="J16">
        <f t="shared" ref="J16:J17" si="12">SUM(E16:I16)</f>
        <v>7007.5076215319968</v>
      </c>
      <c r="K16">
        <f t="shared" si="9"/>
        <v>323.65472915445451</v>
      </c>
      <c r="L16">
        <f t="shared" si="10"/>
        <v>21.651182542084452</v>
      </c>
      <c r="M16">
        <v>11.8</v>
      </c>
    </row>
    <row r="17" spans="1:13" x14ac:dyDescent="0.25">
      <c r="A17">
        <v>404</v>
      </c>
      <c r="B17" s="2">
        <v>4</v>
      </c>
      <c r="C17" s="1">
        <v>112.5</v>
      </c>
      <c r="D17" s="1">
        <v>122.5</v>
      </c>
      <c r="E17">
        <f>PI()*10.15^2*B17</f>
        <v>1294.6189166178181</v>
      </c>
      <c r="F17">
        <f t="shared" si="7"/>
        <v>16.474326914157395</v>
      </c>
      <c r="G17">
        <f t="shared" si="8"/>
        <v>17.938711528749163</v>
      </c>
      <c r="H17">
        <f t="shared" si="11"/>
        <v>4854.8209373168174</v>
      </c>
      <c r="I17">
        <v>500</v>
      </c>
      <c r="J17">
        <f t="shared" si="12"/>
        <v>6683.852892377542</v>
      </c>
      <c r="K17">
        <f t="shared" si="9"/>
        <v>323.65472915445451</v>
      </c>
      <c r="L17">
        <f t="shared" si="10"/>
        <v>20.651182542084449</v>
      </c>
      <c r="M17">
        <v>12.1</v>
      </c>
    </row>
    <row r="18" spans="1:13" x14ac:dyDescent="0.25">
      <c r="A18">
        <v>501</v>
      </c>
      <c r="B18" s="1">
        <v>4</v>
      </c>
      <c r="C18" s="1">
        <v>112.5</v>
      </c>
      <c r="D18" s="1">
        <v>122.5</v>
      </c>
      <c r="E18">
        <f>PI()*10.15^2*B18</f>
        <v>1294.6189166178181</v>
      </c>
      <c r="F18">
        <f>PI()*0.2159^2*C18</f>
        <v>16.474326914157395</v>
      </c>
      <c r="G18">
        <f>PI()*0.2159^2*D18</f>
        <v>17.938711528749163</v>
      </c>
      <c r="H18">
        <f>PI()*10.15^2*15</f>
        <v>4854.8209373168174</v>
      </c>
      <c r="I18">
        <v>500</v>
      </c>
      <c r="J18">
        <f>SUM(E18:I18)</f>
        <v>6683.852892377542</v>
      </c>
      <c r="K18">
        <f>(10.15*10.15)*PI()</f>
        <v>323.65472915445451</v>
      </c>
      <c r="L18">
        <f>J18/K18</f>
        <v>20.651182542084449</v>
      </c>
      <c r="M18">
        <v>13.5</v>
      </c>
    </row>
    <row r="19" spans="1:13" x14ac:dyDescent="0.25">
      <c r="A19">
        <v>502</v>
      </c>
      <c r="B19" s="2">
        <v>4</v>
      </c>
      <c r="C19" s="1">
        <v>112.5</v>
      </c>
      <c r="D19" s="1">
        <v>122.5</v>
      </c>
      <c r="E19">
        <f t="shared" ref="E19:E20" si="13">PI()*10.15^2*B19</f>
        <v>1294.6189166178181</v>
      </c>
      <c r="F19">
        <f t="shared" ref="F19:F21" si="14">PI()*0.2159^2*C19</f>
        <v>16.474326914157395</v>
      </c>
      <c r="G19">
        <f t="shared" ref="G19:G21" si="15">PI()*0.2159^2*D19</f>
        <v>17.938711528749163</v>
      </c>
      <c r="H19">
        <f>PI()*10.15^2*15</f>
        <v>4854.8209373168174</v>
      </c>
      <c r="I19">
        <v>500</v>
      </c>
      <c r="J19">
        <f>SUM(E19:I19)</f>
        <v>6683.852892377542</v>
      </c>
      <c r="K19">
        <f t="shared" ref="K19:K21" si="16">(10.15*10.15)*PI()</f>
        <v>323.65472915445451</v>
      </c>
      <c r="L19">
        <f t="shared" ref="L19:L21" si="17">J19/K19</f>
        <v>20.651182542084449</v>
      </c>
      <c r="M19">
        <v>15.8</v>
      </c>
    </row>
    <row r="20" spans="1:13" x14ac:dyDescent="0.25">
      <c r="A20">
        <v>503</v>
      </c>
      <c r="B20" s="2">
        <v>5</v>
      </c>
      <c r="C20" s="1">
        <v>112.5</v>
      </c>
      <c r="D20" s="1">
        <v>122.5</v>
      </c>
      <c r="E20">
        <f t="shared" si="13"/>
        <v>1618.2736457722726</v>
      </c>
      <c r="F20">
        <f t="shared" si="14"/>
        <v>16.474326914157395</v>
      </c>
      <c r="G20">
        <f t="shared" si="15"/>
        <v>17.938711528749163</v>
      </c>
      <c r="H20">
        <f t="shared" ref="H20:H21" si="18">PI()*10.15^2*15</f>
        <v>4854.8209373168174</v>
      </c>
      <c r="I20">
        <v>500</v>
      </c>
      <c r="J20">
        <f t="shared" ref="J20:J21" si="19">SUM(E20:I20)</f>
        <v>7007.5076215319968</v>
      </c>
      <c r="K20">
        <f t="shared" si="16"/>
        <v>323.65472915445451</v>
      </c>
      <c r="L20">
        <f t="shared" si="17"/>
        <v>21.651182542084452</v>
      </c>
      <c r="M20">
        <v>11.8</v>
      </c>
    </row>
    <row r="21" spans="1:13" x14ac:dyDescent="0.25">
      <c r="A21">
        <v>504</v>
      </c>
      <c r="B21" s="2">
        <v>4</v>
      </c>
      <c r="C21" s="1">
        <v>112.5</v>
      </c>
      <c r="D21" s="1">
        <v>122.5</v>
      </c>
      <c r="E21">
        <f>PI()*10.15^2*B21</f>
        <v>1294.6189166178181</v>
      </c>
      <c r="F21">
        <f t="shared" si="14"/>
        <v>16.474326914157395</v>
      </c>
      <c r="G21">
        <f t="shared" si="15"/>
        <v>17.938711528749163</v>
      </c>
      <c r="H21">
        <f t="shared" si="18"/>
        <v>4854.8209373168174</v>
      </c>
      <c r="I21">
        <v>500</v>
      </c>
      <c r="J21">
        <f t="shared" si="19"/>
        <v>6683.852892377542</v>
      </c>
      <c r="K21">
        <f t="shared" si="16"/>
        <v>323.65472915445451</v>
      </c>
      <c r="L21">
        <f t="shared" si="17"/>
        <v>20.651182542084449</v>
      </c>
      <c r="M21">
        <v>12.1</v>
      </c>
    </row>
    <row r="22" spans="1:13" x14ac:dyDescent="0.25">
      <c r="A22">
        <v>601</v>
      </c>
      <c r="B22" s="1">
        <v>4</v>
      </c>
      <c r="C22" s="1">
        <v>112.5</v>
      </c>
      <c r="D22" s="1">
        <v>122.5</v>
      </c>
      <c r="E22">
        <f>PI()*10.15^2*B22</f>
        <v>1294.6189166178181</v>
      </c>
      <c r="F22">
        <f>PI()*0.2159^2*C22</f>
        <v>16.474326914157395</v>
      </c>
      <c r="G22">
        <f>PI()*0.2159^2*D22</f>
        <v>17.938711528749163</v>
      </c>
      <c r="H22">
        <f>PI()*10.15^2*15</f>
        <v>4854.8209373168174</v>
      </c>
      <c r="I22">
        <v>500</v>
      </c>
      <c r="J22">
        <f>SUM(E22:I22)</f>
        <v>6683.852892377542</v>
      </c>
      <c r="K22">
        <f>(10.15*10.15)*PI()</f>
        <v>323.65472915445451</v>
      </c>
      <c r="L22">
        <f>J22/K22</f>
        <v>20.651182542084449</v>
      </c>
      <c r="M22">
        <v>13.5</v>
      </c>
    </row>
    <row r="23" spans="1:13" x14ac:dyDescent="0.25">
      <c r="A23">
        <v>602</v>
      </c>
      <c r="B23" s="2">
        <v>4</v>
      </c>
      <c r="C23" s="1">
        <v>112.5</v>
      </c>
      <c r="D23" s="1">
        <v>122.5</v>
      </c>
      <c r="E23">
        <f t="shared" ref="E23:E24" si="20">PI()*10.15^2*B23</f>
        <v>1294.6189166178181</v>
      </c>
      <c r="F23">
        <f t="shared" ref="F23:F25" si="21">PI()*0.2159^2*C23</f>
        <v>16.474326914157395</v>
      </c>
      <c r="G23">
        <f t="shared" ref="G23:G25" si="22">PI()*0.2159^2*D23</f>
        <v>17.938711528749163</v>
      </c>
      <c r="H23">
        <f>PI()*10.15^2*15</f>
        <v>4854.8209373168174</v>
      </c>
      <c r="I23">
        <v>500</v>
      </c>
      <c r="J23">
        <f>SUM(E23:I23)</f>
        <v>6683.852892377542</v>
      </c>
      <c r="K23">
        <f t="shared" ref="K23:K25" si="23">(10.15*10.15)*PI()</f>
        <v>323.65472915445451</v>
      </c>
      <c r="L23">
        <f t="shared" ref="L23:L25" si="24">J23/K23</f>
        <v>20.651182542084449</v>
      </c>
      <c r="M23">
        <v>15.8</v>
      </c>
    </row>
    <row r="24" spans="1:13" x14ac:dyDescent="0.25">
      <c r="A24">
        <v>603</v>
      </c>
      <c r="B24" s="2">
        <v>5</v>
      </c>
      <c r="C24" s="1">
        <v>112.5</v>
      </c>
      <c r="D24" s="1">
        <v>122.5</v>
      </c>
      <c r="E24">
        <f t="shared" si="20"/>
        <v>1618.2736457722726</v>
      </c>
      <c r="F24">
        <f t="shared" si="21"/>
        <v>16.474326914157395</v>
      </c>
      <c r="G24">
        <f t="shared" si="22"/>
        <v>17.938711528749163</v>
      </c>
      <c r="H24">
        <f t="shared" ref="H24:H25" si="25">PI()*10.15^2*15</f>
        <v>4854.8209373168174</v>
      </c>
      <c r="I24">
        <v>500</v>
      </c>
      <c r="J24">
        <f t="shared" ref="J24:J25" si="26">SUM(E24:I24)</f>
        <v>7007.5076215319968</v>
      </c>
      <c r="K24">
        <f t="shared" si="23"/>
        <v>323.65472915445451</v>
      </c>
      <c r="L24">
        <f t="shared" si="24"/>
        <v>21.651182542084452</v>
      </c>
      <c r="M24">
        <v>11.8</v>
      </c>
    </row>
    <row r="25" spans="1:13" x14ac:dyDescent="0.25">
      <c r="A25">
        <v>604</v>
      </c>
      <c r="B25" s="2">
        <v>4</v>
      </c>
      <c r="C25" s="1">
        <v>112.5</v>
      </c>
      <c r="D25" s="1">
        <v>122.5</v>
      </c>
      <c r="E25">
        <f>PI()*10.15^2*B25</f>
        <v>1294.6189166178181</v>
      </c>
      <c r="F25">
        <f t="shared" si="21"/>
        <v>16.474326914157395</v>
      </c>
      <c r="G25">
        <f t="shared" si="22"/>
        <v>17.938711528749163</v>
      </c>
      <c r="H25">
        <f t="shared" si="25"/>
        <v>4854.8209373168174</v>
      </c>
      <c r="I25">
        <v>500</v>
      </c>
      <c r="J25">
        <f t="shared" si="26"/>
        <v>6683.852892377542</v>
      </c>
      <c r="K25">
        <f t="shared" si="23"/>
        <v>323.65472915445451</v>
      </c>
      <c r="L25">
        <f t="shared" si="24"/>
        <v>20.651182542084449</v>
      </c>
      <c r="M25">
        <v>12.1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Jasdeep</dc:creator>
  <cp:lastModifiedBy>Leon, Patricia</cp:lastModifiedBy>
  <dcterms:created xsi:type="dcterms:W3CDTF">2015-06-05T18:17:20Z</dcterms:created>
  <dcterms:modified xsi:type="dcterms:W3CDTF">2023-03-24T17:17:03Z</dcterms:modified>
</cp:coreProperties>
</file>