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pleon2_illinois_edu/Documents/OST 3-13/"/>
    </mc:Choice>
  </mc:AlternateContent>
  <xr:revisionPtr revIDLastSave="59" documentId="11_F25DC773A252ABDACC1048DB79DC5EC45ADE58ED" xr6:coauthVersionLast="47" xr6:coauthVersionMax="47" xr10:uidLastSave="{CDF4F488-68E4-44E9-8073-C5D5A1DCC730}"/>
  <bookViews>
    <workbookView xWindow="1680" yWindow="-120" windowWidth="272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L3" i="1"/>
  <c r="L4" i="1"/>
  <c r="L5" i="1"/>
  <c r="K3" i="1"/>
  <c r="K4" i="1"/>
  <c r="K5" i="1"/>
  <c r="K2" i="1"/>
  <c r="H5" i="1"/>
  <c r="G5" i="1"/>
  <c r="F5" i="1"/>
  <c r="E5" i="1"/>
  <c r="J5" i="1" s="1"/>
  <c r="H4" i="1"/>
  <c r="G4" i="1"/>
  <c r="F4" i="1"/>
  <c r="E4" i="1"/>
  <c r="J4" i="1" s="1"/>
  <c r="H3" i="1"/>
  <c r="G3" i="1"/>
  <c r="F3" i="1"/>
  <c r="E3" i="1"/>
  <c r="J3" i="1" s="1"/>
  <c r="H2" i="1"/>
  <c r="G2" i="1"/>
  <c r="E2" i="1"/>
  <c r="J2" i="1" s="1"/>
  <c r="L2" i="1" s="1"/>
</calcChain>
</file>

<file path=xl/sharedStrings.xml><?xml version="1.0" encoding="utf-8"?>
<sst xmlns="http://schemas.openxmlformats.org/spreadsheetml/2006/main" count="13" uniqueCount="13">
  <si>
    <t>id</t>
  </si>
  <si>
    <t>Chamber height in cm2</t>
  </si>
  <si>
    <t>Collar Height (cm)</t>
  </si>
  <si>
    <t>Sample In Length (cm)</t>
  </si>
  <si>
    <t>Sample Out Length (cm)</t>
  </si>
  <si>
    <t>Collar Volume (cm3)</t>
  </si>
  <si>
    <t>Sample Out volume (cm3)</t>
  </si>
  <si>
    <t>Chamber Volume (cm3)</t>
  </si>
  <si>
    <t>Total Volume (cm3)</t>
  </si>
  <si>
    <t>Chamber Area (cm2)</t>
  </si>
  <si>
    <r>
      <t xml:space="preserve">Chamber Temp </t>
    </r>
    <r>
      <rPr>
        <sz val="11"/>
        <color theme="1"/>
        <rFont val="Calibri"/>
        <family val="2"/>
      </rPr>
      <t>°C</t>
    </r>
  </si>
  <si>
    <t>Sample In Volume (cm3)</t>
  </si>
  <si>
    <t>Unit volume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</si>
</sst>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I2" sqref="I2"/>
    </sheetView>
  </sheetViews>
  <sheetFormatPr defaultRowHeight="15" x14ac:dyDescent="0.25"/>
  <cols>
    <col min="7" max="7" width="19.140625" bestFit="1" customWidth="1"/>
    <col min="8" max="8" width="16.5703125" bestFit="1" customWidth="1"/>
    <col min="9" max="9" width="11.7109375" bestFit="1" customWidth="1"/>
    <col min="10" max="10" width="12.85546875" bestFit="1" customWidth="1"/>
    <col min="12" max="12" width="14" customWidth="1"/>
  </cols>
  <sheetData>
    <row r="1" spans="1:13" ht="60.75" thickBot="1" x14ac:dyDescent="0.3">
      <c r="A1" t="s">
        <v>0</v>
      </c>
      <c r="B1" s="3" t="s">
        <v>2</v>
      </c>
      <c r="C1" s="4" t="s">
        <v>3</v>
      </c>
      <c r="D1" s="3" t="s">
        <v>4</v>
      </c>
      <c r="E1" s="5" t="s">
        <v>5</v>
      </c>
      <c r="F1" s="5" t="s">
        <v>11</v>
      </c>
      <c r="G1" s="5" t="s">
        <v>6</v>
      </c>
      <c r="H1" s="5" t="s">
        <v>7</v>
      </c>
      <c r="I1" s="5" t="s">
        <v>12</v>
      </c>
      <c r="J1" s="5" t="s">
        <v>8</v>
      </c>
      <c r="K1" s="5" t="s">
        <v>9</v>
      </c>
      <c r="L1" s="5" t="s">
        <v>1</v>
      </c>
      <c r="M1" s="5" t="s">
        <v>10</v>
      </c>
    </row>
    <row r="2" spans="1:13" x14ac:dyDescent="0.25">
      <c r="A2">
        <v>4</v>
      </c>
      <c r="B2" s="1">
        <v>4</v>
      </c>
      <c r="C2" s="1">
        <v>112.5</v>
      </c>
      <c r="D2" s="1">
        <v>122.5</v>
      </c>
      <c r="E2">
        <f>PI()*10.15^2*B2</f>
        <v>1294.6189166178181</v>
      </c>
      <c r="F2">
        <f>PI()*0.2159^2*C2</f>
        <v>16.474326914157395</v>
      </c>
      <c r="G2">
        <f>PI()*0.2159^2*D2</f>
        <v>17.938711528749163</v>
      </c>
      <c r="H2">
        <f>PI()*10.15^2*15</f>
        <v>4854.8209373168174</v>
      </c>
      <c r="I2">
        <v>500</v>
      </c>
      <c r="J2">
        <f>SUM(E2:I2)</f>
        <v>6683.852892377542</v>
      </c>
      <c r="K2">
        <f>(10.15*10.15)*PI()</f>
        <v>323.65472915445451</v>
      </c>
      <c r="L2">
        <f>J2/K2</f>
        <v>20.651182542084449</v>
      </c>
      <c r="M2">
        <v>13.5</v>
      </c>
    </row>
    <row r="3" spans="1:13" x14ac:dyDescent="0.25">
      <c r="A3">
        <v>5</v>
      </c>
      <c r="B3" s="2">
        <v>4</v>
      </c>
      <c r="C3" s="1">
        <v>112.5</v>
      </c>
      <c r="D3" s="1">
        <v>122.5</v>
      </c>
      <c r="E3">
        <f t="shared" ref="E3:E4" si="0">PI()*10.15^2*B3</f>
        <v>1294.6189166178181</v>
      </c>
      <c r="F3">
        <f t="shared" ref="F3:G5" si="1">PI()*0.2159^2*C3</f>
        <v>16.474326914157395</v>
      </c>
      <c r="G3">
        <f t="shared" si="1"/>
        <v>17.938711528749163</v>
      </c>
      <c r="H3">
        <f>PI()*10.15^2*15</f>
        <v>4854.8209373168174</v>
      </c>
      <c r="I3">
        <v>500</v>
      </c>
      <c r="J3">
        <f>SUM(E3:I3)</f>
        <v>6683.852892377542</v>
      </c>
      <c r="K3">
        <f t="shared" ref="K3:K5" si="2">(10.15*10.15)*PI()</f>
        <v>323.65472915445451</v>
      </c>
      <c r="L3">
        <f t="shared" ref="L3:L5" si="3">J3/K3</f>
        <v>20.651182542084449</v>
      </c>
      <c r="M3">
        <v>15.8</v>
      </c>
    </row>
    <row r="4" spans="1:13" x14ac:dyDescent="0.25">
      <c r="A4">
        <v>6</v>
      </c>
      <c r="B4" s="2">
        <v>5</v>
      </c>
      <c r="C4" s="1">
        <v>112.5</v>
      </c>
      <c r="D4" s="1">
        <v>122.5</v>
      </c>
      <c r="E4">
        <f t="shared" si="0"/>
        <v>1618.2736457722726</v>
      </c>
      <c r="F4">
        <f t="shared" si="1"/>
        <v>16.474326914157395</v>
      </c>
      <c r="G4">
        <f t="shared" si="1"/>
        <v>17.938711528749163</v>
      </c>
      <c r="H4">
        <f t="shared" ref="H4:H5" si="4">PI()*10.15^2*15</f>
        <v>4854.8209373168174</v>
      </c>
      <c r="I4">
        <v>500</v>
      </c>
      <c r="J4">
        <f t="shared" ref="J4:J5" si="5">SUM(E4:I4)</f>
        <v>7007.5076215319968</v>
      </c>
      <c r="K4">
        <f t="shared" si="2"/>
        <v>323.65472915445451</v>
      </c>
      <c r="L4">
        <f t="shared" si="3"/>
        <v>21.651182542084452</v>
      </c>
      <c r="M4">
        <v>11.8</v>
      </c>
    </row>
    <row r="5" spans="1:13" x14ac:dyDescent="0.25">
      <c r="A5">
        <v>7</v>
      </c>
      <c r="B5" s="2">
        <v>4</v>
      </c>
      <c r="C5" s="1">
        <v>112.5</v>
      </c>
      <c r="D5" s="1">
        <v>122.5</v>
      </c>
      <c r="E5">
        <f>PI()*10.15^2*B5</f>
        <v>1294.6189166178181</v>
      </c>
      <c r="F5">
        <f t="shared" si="1"/>
        <v>16.474326914157395</v>
      </c>
      <c r="G5">
        <f t="shared" si="1"/>
        <v>17.938711528749163</v>
      </c>
      <c r="H5">
        <f t="shared" si="4"/>
        <v>4854.8209373168174</v>
      </c>
      <c r="I5">
        <v>500</v>
      </c>
      <c r="J5">
        <f t="shared" si="5"/>
        <v>6683.852892377542</v>
      </c>
      <c r="K5">
        <f t="shared" si="2"/>
        <v>323.65472915445451</v>
      </c>
      <c r="L5">
        <f t="shared" si="3"/>
        <v>20.651182542084449</v>
      </c>
      <c r="M5">
        <v>12.1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Jasdeep</dc:creator>
  <cp:lastModifiedBy>Patricia Leon</cp:lastModifiedBy>
  <dcterms:created xsi:type="dcterms:W3CDTF">2015-06-05T18:17:20Z</dcterms:created>
  <dcterms:modified xsi:type="dcterms:W3CDTF">2023-03-24T04:26:00Z</dcterms:modified>
</cp:coreProperties>
</file>