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checkCompatibility="1"/>
  <mc:AlternateContent xmlns:mc="http://schemas.openxmlformats.org/markup-compatibility/2006">
    <mc:Choice Requires="x15">
      <x15ac:absPath xmlns:x15ac="http://schemas.microsoft.com/office/spreadsheetml/2010/11/ac" url="/Users/pleunipennings/Documents/GitHub/CoexistencePaper/ECDCData/"/>
    </mc:Choice>
  </mc:AlternateContent>
  <xr:revisionPtr revIDLastSave="0" documentId="8_{0E606C18-4667-7549-8AFF-2051C8373D06}" xr6:coauthVersionLast="47" xr6:coauthVersionMax="47" xr10:uidLastSave="{00000000-0000-0000-0000-000000000000}"/>
  <bookViews>
    <workbookView xWindow="140" yWindow="660" windowWidth="28500" windowHeight="10000" tabRatio="562" firstSheet="3" activeTab="5" xr2:uid="{00000000-000D-0000-FFFF-FFFF00000000}"/>
  </bookViews>
  <sheets>
    <sheet name="D1_J01A_AC" sheetId="28" r:id="rId1"/>
    <sheet name="D2_J01C_AC" sheetId="40" r:id="rId2"/>
    <sheet name="D3_J01D_AC" sheetId="41" r:id="rId3"/>
    <sheet name="D4_J01E_AC" sheetId="42" r:id="rId4"/>
    <sheet name="D5_J01F_AC" sheetId="43" r:id="rId5"/>
    <sheet name="D6_J01M_AC" sheetId="44" r:id="rId6"/>
    <sheet name="D7_J01X_AC" sheetId="45" r:id="rId7"/>
    <sheet name="D8_J01A_HC" sheetId="47" r:id="rId8"/>
    <sheet name="D9_J01C_HC" sheetId="48" r:id="rId9"/>
    <sheet name="D10_J01D_HC" sheetId="49" r:id="rId10"/>
    <sheet name="D11_J01DH_HC" sheetId="35" r:id="rId11"/>
    <sheet name="D12_J01E_HC" sheetId="50" r:id="rId12"/>
    <sheet name="D13_J01F_HC" sheetId="51" r:id="rId13"/>
    <sheet name="D14_J01M_HC" sheetId="52" r:id="rId14"/>
    <sheet name="D15_J01X_HC" sheetId="53" r:id="rId15"/>
    <sheet name="D16_J01XB_HC" sheetId="46" r:id="rId16"/>
    <sheet name="D17_GI_HC" sheetId="5" r:id="rId17"/>
    <sheet name="D18_J02_TC" sheetId="56" r:id="rId18"/>
    <sheet name="D19_J02AA01_TC" sheetId="59" r:id="rId19"/>
    <sheet name="D20_D01B_TC" sheetId="61" r:id="rId20"/>
    <sheet name="D21_D01BA02_TC" sheetId="60" r:id="rId21"/>
    <sheet name="D22_J04A_TC" sheetId="39" r:id="rId22"/>
    <sheet name="D23_J05_TC" sheetId="54" r:id="rId23"/>
    <sheet name="D24_Reserve_HC" sheetId="55" r:id="rId24"/>
  </sheets>
  <definedNames>
    <definedName name="OLE_LINK1" localSheetId="23">D24_Reserve_HC!$A$35</definedName>
    <definedName name="OLE_LINK1" localSheetId="7">D8_J01A_HC!$A$34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55" l="1"/>
  <c r="N4" i="55"/>
  <c r="I32" i="39" l="1"/>
  <c r="I31" i="39"/>
  <c r="I30" i="39"/>
  <c r="I29" i="39"/>
  <c r="I28" i="39"/>
  <c r="I27" i="39"/>
  <c r="I26" i="39"/>
  <c r="I25" i="39"/>
  <c r="I24" i="39"/>
  <c r="I23" i="39"/>
  <c r="I22" i="39"/>
  <c r="I21" i="39"/>
  <c r="I20" i="39"/>
  <c r="I19" i="39"/>
  <c r="I18" i="39"/>
  <c r="I16" i="39"/>
  <c r="I15" i="39"/>
  <c r="I14" i="39"/>
  <c r="I13" i="39"/>
  <c r="I12" i="39"/>
  <c r="I11" i="39"/>
  <c r="I10" i="39"/>
  <c r="I9" i="39"/>
  <c r="I8" i="39"/>
  <c r="I7" i="39"/>
  <c r="I6" i="39"/>
  <c r="I5" i="39"/>
  <c r="I4" i="39"/>
  <c r="I3" i="39"/>
  <c r="I32" i="54"/>
  <c r="I31" i="54"/>
  <c r="I30" i="54"/>
  <c r="I29" i="54"/>
  <c r="I28" i="54"/>
  <c r="I27" i="54"/>
  <c r="I26" i="54"/>
  <c r="I25" i="54"/>
  <c r="I24" i="54"/>
  <c r="I23" i="54"/>
  <c r="I22" i="54"/>
  <c r="I21" i="54"/>
  <c r="I20" i="54"/>
  <c r="I19" i="54"/>
  <c r="I18" i="54"/>
  <c r="I16" i="54"/>
  <c r="I15" i="54"/>
  <c r="I14" i="54"/>
  <c r="I13" i="54"/>
  <c r="I12" i="54"/>
  <c r="I11" i="54"/>
  <c r="I10" i="54"/>
  <c r="I9" i="54"/>
  <c r="I8" i="54"/>
  <c r="I7" i="54"/>
  <c r="I6" i="54"/>
  <c r="I5" i="54"/>
  <c r="I4" i="54"/>
  <c r="I3" i="54"/>
  <c r="I32" i="61" l="1"/>
  <c r="I29" i="61"/>
  <c r="I28" i="61"/>
  <c r="I27" i="61"/>
  <c r="I26" i="61"/>
  <c r="I25" i="61"/>
  <c r="I24" i="61"/>
  <c r="I22" i="61"/>
  <c r="I20" i="61"/>
  <c r="I19" i="61"/>
  <c r="I18" i="61"/>
  <c r="I16" i="61"/>
  <c r="I15" i="61"/>
  <c r="I14" i="61"/>
  <c r="I12" i="61"/>
  <c r="I11" i="61"/>
  <c r="I10" i="61"/>
  <c r="I9" i="61"/>
  <c r="I7" i="61"/>
  <c r="I6" i="61"/>
  <c r="I5" i="61"/>
  <c r="I4" i="61"/>
  <c r="N30" i="47" l="1"/>
  <c r="N16" i="28"/>
  <c r="N25" i="55"/>
  <c r="N32" i="55"/>
  <c r="N8" i="46"/>
  <c r="N5" i="46"/>
  <c r="N4" i="46"/>
  <c r="N6" i="46"/>
  <c r="N9" i="46"/>
  <c r="N11" i="46"/>
  <c r="N12" i="46"/>
  <c r="N13" i="46"/>
  <c r="N15" i="46"/>
  <c r="N16" i="46"/>
  <c r="N17" i="46"/>
  <c r="N20" i="46"/>
  <c r="N21" i="46"/>
  <c r="N22" i="46"/>
  <c r="N23" i="46"/>
  <c r="N24" i="46"/>
  <c r="N26" i="46"/>
  <c r="N27" i="46"/>
  <c r="N29" i="46"/>
  <c r="N30" i="46"/>
  <c r="N4" i="53"/>
  <c r="N5" i="53"/>
  <c r="N6" i="53"/>
  <c r="N8" i="53"/>
  <c r="N9" i="53"/>
  <c r="N10" i="53"/>
  <c r="N11" i="53"/>
  <c r="N12" i="53"/>
  <c r="N13" i="53"/>
  <c r="N15" i="53"/>
  <c r="N16" i="53"/>
  <c r="N17" i="53"/>
  <c r="N18" i="53"/>
  <c r="N20" i="53"/>
  <c r="N21" i="53"/>
  <c r="N22" i="53"/>
  <c r="N23" i="53"/>
  <c r="N24" i="53"/>
  <c r="N26" i="53"/>
  <c r="N27" i="53"/>
  <c r="N29" i="53"/>
  <c r="N30" i="53"/>
  <c r="N4" i="52"/>
  <c r="N5" i="52"/>
  <c r="N6" i="52"/>
  <c r="N8" i="52"/>
  <c r="N9" i="52"/>
  <c r="N10" i="52"/>
  <c r="N11" i="52"/>
  <c r="N12" i="52"/>
  <c r="N13" i="52"/>
  <c r="N15" i="52"/>
  <c r="N16" i="52"/>
  <c r="N17" i="52"/>
  <c r="N18" i="52"/>
  <c r="N23" i="52"/>
  <c r="N20" i="52"/>
  <c r="N21" i="52"/>
  <c r="N22" i="52"/>
  <c r="N24" i="52"/>
  <c r="N26" i="52"/>
  <c r="N27" i="52"/>
  <c r="N29" i="52"/>
  <c r="N30" i="52"/>
  <c r="N4" i="51"/>
  <c r="N5" i="51"/>
  <c r="N6" i="51"/>
  <c r="N8" i="51"/>
  <c r="N9" i="51"/>
  <c r="N10" i="51"/>
  <c r="N11" i="51"/>
  <c r="N12" i="51"/>
  <c r="N13" i="51"/>
  <c r="N15" i="51"/>
  <c r="N16" i="51"/>
  <c r="N17" i="51"/>
  <c r="N18" i="51"/>
  <c r="N20" i="51"/>
  <c r="N21" i="51"/>
  <c r="N22" i="51"/>
  <c r="N23" i="51"/>
  <c r="N24" i="51"/>
  <c r="N26" i="51"/>
  <c r="N27" i="51"/>
  <c r="N30" i="51"/>
  <c r="N29" i="51"/>
  <c r="N6" i="50"/>
  <c r="N5" i="50"/>
  <c r="N8" i="50"/>
  <c r="N9" i="50"/>
  <c r="N10" i="50"/>
  <c r="N11" i="50"/>
  <c r="N12" i="50"/>
  <c r="N13" i="50"/>
  <c r="N15" i="50"/>
  <c r="N16" i="50"/>
  <c r="N17" i="50"/>
  <c r="N18" i="50"/>
  <c r="N20" i="50"/>
  <c r="N21" i="50"/>
  <c r="N22" i="50"/>
  <c r="N23" i="50"/>
  <c r="N24" i="50"/>
  <c r="N26" i="50"/>
  <c r="N27" i="50"/>
  <c r="N30" i="50"/>
  <c r="N29" i="50"/>
  <c r="N29" i="47"/>
  <c r="N31" i="45"/>
  <c r="N31" i="42"/>
  <c r="N31" i="41"/>
  <c r="N30" i="35"/>
  <c r="N29" i="35"/>
  <c r="N27" i="35"/>
  <c r="N26" i="35"/>
  <c r="N24" i="35"/>
  <c r="N23" i="35"/>
  <c r="N21" i="35"/>
  <c r="N22" i="35"/>
  <c r="N20" i="35"/>
  <c r="N16" i="35"/>
  <c r="N17" i="35"/>
  <c r="N18" i="35"/>
  <c r="N15" i="35"/>
  <c r="N9" i="35"/>
  <c r="N10" i="35"/>
  <c r="N11" i="35"/>
  <c r="N12" i="35"/>
  <c r="N13" i="35"/>
  <c r="N8" i="35"/>
  <c r="N5" i="35"/>
  <c r="N6" i="35"/>
  <c r="N4" i="35"/>
  <c r="N4" i="49"/>
  <c r="N5" i="49"/>
  <c r="N6" i="49"/>
  <c r="N8" i="49"/>
  <c r="N9" i="49"/>
  <c r="N10" i="49"/>
  <c r="N11" i="49"/>
  <c r="N12" i="49"/>
  <c r="N13" i="49"/>
  <c r="N15" i="49"/>
  <c r="N16" i="49"/>
  <c r="N17" i="49"/>
  <c r="N18" i="49"/>
  <c r="N20" i="49"/>
  <c r="N21" i="49"/>
  <c r="N22" i="49"/>
  <c r="N23" i="49"/>
  <c r="N24" i="49"/>
  <c r="N26" i="49"/>
  <c r="N27" i="49"/>
  <c r="N29" i="49"/>
  <c r="N30" i="49"/>
  <c r="N30" i="48"/>
  <c r="N29" i="48"/>
  <c r="N27" i="48"/>
  <c r="N26" i="48"/>
  <c r="N24" i="48"/>
  <c r="N23" i="48"/>
  <c r="N21" i="48"/>
  <c r="N22" i="48"/>
  <c r="N20" i="48"/>
  <c r="N16" i="48"/>
  <c r="N17" i="48"/>
  <c r="N18" i="48"/>
  <c r="N15" i="48"/>
  <c r="N9" i="48"/>
  <c r="N10" i="48"/>
  <c r="N11" i="48"/>
  <c r="N12" i="48"/>
  <c r="N13" i="48"/>
  <c r="N8" i="48"/>
  <c r="N5" i="48"/>
  <c r="N6" i="48"/>
  <c r="N4" i="48"/>
  <c r="N27" i="47"/>
  <c r="N26" i="47"/>
  <c r="N24" i="47"/>
  <c r="N23" i="47"/>
  <c r="N16" i="47"/>
  <c r="N17" i="47"/>
  <c r="N18" i="47"/>
  <c r="N19" i="47"/>
  <c r="N20" i="47"/>
  <c r="N21" i="47"/>
  <c r="N22" i="47"/>
  <c r="N15" i="47"/>
  <c r="N9" i="47"/>
  <c r="N10" i="47"/>
  <c r="N11" i="47"/>
  <c r="N12" i="47"/>
  <c r="N13" i="47"/>
  <c r="N8" i="47"/>
  <c r="N5" i="47"/>
  <c r="N6" i="47"/>
  <c r="N4" i="47"/>
  <c r="N32" i="45"/>
  <c r="N29" i="45"/>
  <c r="N28" i="45"/>
  <c r="N23" i="45"/>
  <c r="N24" i="45"/>
  <c r="N25" i="45"/>
  <c r="N26" i="45"/>
  <c r="N22" i="45"/>
  <c r="N18" i="45"/>
  <c r="N19" i="45"/>
  <c r="N20" i="45"/>
  <c r="N17" i="45"/>
  <c r="N16" i="45"/>
  <c r="N10" i="45"/>
  <c r="N11" i="45"/>
  <c r="N12" i="45"/>
  <c r="N13" i="45"/>
  <c r="N14" i="45"/>
  <c r="N15" i="45"/>
  <c r="N9" i="45"/>
  <c r="N4" i="45"/>
  <c r="N5" i="45"/>
  <c r="N6" i="45"/>
  <c r="N3" i="45"/>
  <c r="N3" i="44"/>
  <c r="N4" i="44"/>
  <c r="N5" i="44"/>
  <c r="N6" i="44"/>
  <c r="N9" i="44"/>
  <c r="N10" i="44"/>
  <c r="N11" i="44"/>
  <c r="N12" i="44"/>
  <c r="N13" i="44"/>
  <c r="N14" i="44"/>
  <c r="N15" i="44"/>
  <c r="N16" i="44"/>
  <c r="N17" i="44"/>
  <c r="N18" i="44"/>
  <c r="N19" i="44"/>
  <c r="N20" i="44"/>
  <c r="N22" i="44"/>
  <c r="N23" i="44"/>
  <c r="N24" i="44"/>
  <c r="N25" i="44"/>
  <c r="N26" i="44"/>
  <c r="N28" i="44"/>
  <c r="N29" i="44"/>
  <c r="N31" i="44"/>
  <c r="N32" i="44"/>
  <c r="N29" i="43"/>
  <c r="N28" i="43"/>
  <c r="N31" i="43"/>
  <c r="N32" i="43"/>
  <c r="N23" i="43"/>
  <c r="N24" i="43"/>
  <c r="N25" i="43"/>
  <c r="N26" i="43"/>
  <c r="N22" i="43"/>
  <c r="N19" i="43"/>
  <c r="N20" i="43"/>
  <c r="N18" i="43"/>
  <c r="N17" i="43"/>
  <c r="N16" i="43"/>
  <c r="N10" i="43"/>
  <c r="N11" i="43"/>
  <c r="N12" i="43"/>
  <c r="N13" i="43"/>
  <c r="N14" i="43"/>
  <c r="N15" i="43"/>
  <c r="N9" i="43"/>
  <c r="N4" i="43"/>
  <c r="N5" i="43"/>
  <c r="N6" i="43"/>
  <c r="N3" i="43"/>
  <c r="N3" i="42"/>
  <c r="N4" i="42"/>
  <c r="N5" i="42"/>
  <c r="N6" i="42"/>
  <c r="N9" i="42"/>
  <c r="N10" i="42"/>
  <c r="N11" i="42"/>
  <c r="N12" i="42"/>
  <c r="N13" i="42"/>
  <c r="N14" i="42"/>
  <c r="N15" i="42"/>
  <c r="N16" i="42"/>
  <c r="N17" i="42"/>
  <c r="N18" i="42"/>
  <c r="N19" i="42"/>
  <c r="N20" i="42"/>
  <c r="N22" i="42"/>
  <c r="N23" i="42"/>
  <c r="N24" i="42"/>
  <c r="N25" i="42"/>
  <c r="N26" i="42"/>
  <c r="N28" i="42"/>
  <c r="N29" i="42"/>
  <c r="N32" i="42"/>
  <c r="N25" i="41"/>
  <c r="N24" i="41"/>
  <c r="N23" i="41"/>
  <c r="N22" i="41"/>
  <c r="N20" i="41"/>
  <c r="N19" i="41"/>
  <c r="N18" i="41"/>
  <c r="N17" i="41"/>
  <c r="N16" i="41"/>
  <c r="N10" i="41"/>
  <c r="N11" i="41"/>
  <c r="N12" i="41"/>
  <c r="N13" i="41"/>
  <c r="N14" i="41"/>
  <c r="N15" i="41"/>
  <c r="N9" i="41"/>
  <c r="N4" i="41"/>
  <c r="N5" i="41"/>
  <c r="N6" i="41"/>
  <c r="N3" i="41"/>
  <c r="N26" i="41"/>
  <c r="N28" i="41"/>
  <c r="N29" i="41"/>
  <c r="N32" i="41"/>
  <c r="N4" i="40"/>
  <c r="N5" i="40"/>
  <c r="N6" i="40"/>
  <c r="N3" i="40"/>
  <c r="N9" i="40"/>
  <c r="N10" i="40"/>
  <c r="N11" i="40"/>
  <c r="N12" i="40"/>
  <c r="N13" i="40"/>
  <c r="N14" i="40"/>
  <c r="N15" i="40"/>
  <c r="N16" i="40"/>
  <c r="N17" i="40"/>
  <c r="N18" i="40"/>
  <c r="N19" i="40"/>
  <c r="N20" i="40"/>
  <c r="N22" i="40"/>
  <c r="N23" i="40"/>
  <c r="N24" i="40"/>
  <c r="N25" i="40"/>
  <c r="N26" i="40"/>
  <c r="N28" i="40"/>
  <c r="N29" i="40"/>
  <c r="N32" i="40"/>
  <c r="N31" i="40"/>
  <c r="N19" i="28" l="1"/>
  <c r="N32" i="28"/>
  <c r="N31" i="28"/>
  <c r="N29" i="28"/>
  <c r="N28" i="28"/>
  <c r="N23" i="28"/>
  <c r="N24" i="28"/>
  <c r="N25" i="28"/>
  <c r="N26" i="28"/>
  <c r="N22" i="28"/>
  <c r="N18" i="28"/>
  <c r="N20" i="28"/>
  <c r="N17" i="28"/>
  <c r="N10" i="28"/>
  <c r="N11" i="28"/>
  <c r="N12" i="28"/>
  <c r="N13" i="28"/>
  <c r="N14" i="28"/>
  <c r="N15" i="28"/>
  <c r="N9" i="28"/>
  <c r="N4" i="28"/>
  <c r="N5" i="28"/>
  <c r="N6" i="28"/>
  <c r="N3" i="28"/>
  <c r="N31" i="55"/>
  <c r="N5" i="55"/>
  <c r="N6" i="55"/>
  <c r="N9" i="55"/>
  <c r="N10" i="55"/>
  <c r="N11" i="55"/>
  <c r="N12" i="55"/>
  <c r="N14" i="55"/>
  <c r="N15" i="55"/>
  <c r="N17" i="55"/>
  <c r="N18" i="55"/>
  <c r="N19" i="55"/>
  <c r="N20" i="55"/>
  <c r="N22" i="55"/>
  <c r="N23" i="55"/>
  <c r="N24" i="55"/>
  <c r="N26" i="55"/>
  <c r="N28" i="55"/>
  <c r="N29" i="55"/>
</calcChain>
</file>

<file path=xl/sharedStrings.xml><?xml version="1.0" encoding="utf-8"?>
<sst xmlns="http://schemas.openxmlformats.org/spreadsheetml/2006/main" count="1872" uniqueCount="107">
  <si>
    <t>Table D1. Trends in consumption of tetracyclines (ATC group J01A) in the community, EU/EEA countries, 2013–2022, expressed as DDD per 1 000 inhabitants per day</t>
  </si>
  <si>
    <t>Country name</t>
  </si>
  <si>
    <t>Time series
2013-2022</t>
  </si>
  <si>
    <t>Trend</t>
  </si>
  <si>
    <t>Compound annual growth rate (CAGR)</t>
  </si>
  <si>
    <t>Austria</t>
  </si>
  <si>
    <t>↓</t>
  </si>
  <si>
    <t>Belgium</t>
  </si>
  <si>
    <t>Bulgaria</t>
  </si>
  <si>
    <t>↑</t>
  </si>
  <si>
    <t>Croatia</t>
  </si>
  <si>
    <t>Cyprus</t>
  </si>
  <si>
    <t>N/A</t>
  </si>
  <si>
    <t>Czechia</t>
  </si>
  <si>
    <t>Denmark</t>
  </si>
  <si>
    <t>-</t>
  </si>
  <si>
    <t>Estonia</t>
  </si>
  <si>
    <t>Finland</t>
  </si>
  <si>
    <t>France</t>
  </si>
  <si>
    <t>Germany</t>
  </si>
  <si>
    <t>Greece</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</si>
  <si>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</si>
  <si>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</si>
  <si>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</si>
  <si>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</si>
  <si>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</si>
  <si>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</si>
  <si>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</si>
  <si>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</si>
  <si>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</si>
  <si>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</si>
  <si>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</si>
  <si>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</si>
  <si>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</si>
  <si>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</si>
  <si>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</si>
  <si>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</si>
  <si>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</si>
  <si>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 xml:space="preserve">EU/EEA* </t>
  </si>
  <si>
    <t>United Kingdom</t>
  </si>
  <si>
    <t>Reported EU/EEA**</t>
  </si>
  <si>
    <t xml:space="preserve">All country data are shown as they are reported to The European Surveillance System. </t>
  </si>
  <si>
    <t>Community sector data not reported</t>
  </si>
  <si>
    <t>* EU/EEA refers to the population-weighted mean consumption based on data from the 23 current EU/EEA countries with consistent reporting of community sector AMC for all 10 years.</t>
  </si>
  <si>
    <t>** Reported EU/EEA refers to the population-weighted mean consumption based on all reported data shown for each year and includes the UK for the years 2013−2019.</t>
  </si>
  <si>
    <t>N/A = Not applicable. Trend analyses not performed and CAGR not calculated because of missing data, changes in the type of data or change in data process.</t>
  </si>
  <si>
    <t>† = Spain reported reimbursement data until 2016, when reported AMC data changed to sales data.</t>
  </si>
  <si>
    <t>Luxembourg changed data collection process in 2020, which could impact comparability with previous years.</t>
  </si>
  <si>
    <t>Table D2. Trends in consumption of beta-lactam antibacterials, penicillins (ATC group J01C) in the community, EU/EEA countries, 2013–2022, expressed as DDD per 1 000 inhabitants per day</t>
  </si>
  <si>
    <t>Table D3. Trends in consumption of other beta-lactam antibacterials (ATC group J01D) in the community, EU/EEA countries, 2013–2022, expressed as DDD per 1 000 inhabitants per day</t>
  </si>
  <si>
    <t>* EU/EEA refers to the population-weighted mean consumption based on data from the 22 current EU/EEA countries with consistent reporting of community sector AMC for all 10 years.</t>
  </si>
  <si>
    <t>Table D4. Trends in consumption of sulfonamides and trimethoprim (ATC group J01E) in the community, EU/EEA countries, 2013–2022, expressed as DDD per 1 000 inhabitants per day</t>
  </si>
  <si>
    <t>Table D5. Trends in consumption of macrolides, lincosamides and streptogramins (ATC group J01F) in the community, EU/EEA countries, 2013–2022, expressed as DDD per 1 000 inhabitants per day</t>
  </si>
  <si>
    <t>Table D6. Trends in consumption of quinolones (ATC group J01M) in the community, EU/EEA countries, 2013–2022, expressed as DDD per 1 000 inhabitants per day</t>
  </si>
  <si>
    <t>Table D7. Trends in consumption of other antibacterials (ATC group J01X) in the community, EU/EEA countries, 2013–2022, expressed as DDD per 1 000 inhabitants per day</t>
  </si>
  <si>
    <t>Table D8. Trends in consumption of tetracyclines (ATC group J01A) in the hospital sector, EU/EEA countries, 2013–2022, expressed as DDD per 1 000 inhabitants per day</t>
  </si>
  <si>
    <t>Finland (a)</t>
  </si>
  <si>
    <t>Hospital sector data not reported</t>
  </si>
  <si>
    <t>(a) Finland: data include consumption in remote primary healthcare centres and nursing homes.</t>
  </si>
  <si>
    <t>* EU/EEA refers to the population-weighted mean consumption based on 20 EU/EEA countries. AT, CY, CZ, DE, IS, PL, RO, ES, SE and UK were excluded.</t>
  </si>
  <si>
    <t>**Crude EU/EEA refers to the population-weighted mean consumption based on all reported data available for the specific year and includes the UK for the years 2013−2019.</t>
  </si>
  <si>
    <t>N/A = Not applicable. Trend analyses was not performed and CAGR not calculated because of missing data, changes in the type of data or change in data process.</t>
  </si>
  <si>
    <t>Luxembourg changed data process in 2020 (both sectors) and 2022 (hospital sector only), which could have an impact on comparability across years.</t>
  </si>
  <si>
    <t>Table D9. Trends in consumption of beta-lactam antibacterials, penicillins (ATC group J01C) in the hospital sector, EU/EEA countries, 2013–2022, expressed as DDD per 1 000 inhabitants per day</t>
  </si>
  <si>
    <t>* EU/EEA refers to the population-weighted mean consumption based on 21 EU/EEA countries. AT, CY, CZ, DE, IS, PL, RO, ES and UK were excluded.</t>
  </si>
  <si>
    <t>Table D10. Trends in consumption of other beta-lactam antibacterials (ATC group J01D) in the hospital sector, EU/EEA countries, 2013–2022, expressed as DDD per 1 000 inhabitants per day</t>
  </si>
  <si>
    <t>Table D11. Trends in consumption of carbapenems (ATC group J01DH) in the hospital sector, EU/EEA countries, 2013–2022, expressed as DDD per 1 000 inhabitants per day</t>
  </si>
  <si>
    <t xml:space="preserve">Portugal </t>
  </si>
  <si>
    <t>Table D12. Trends in consumption of sulfonamides and trimethoprim (ATC group J01E) in the hospital sector, EU/EEA countries, 2013–2022, expressed as DDD per 1 000 inhabitants per day</t>
  </si>
  <si>
    <t>Table D13. Trends in consumption of macrolides, lincosamides and streptogramins (ATC group J01F) in the hospital sector, EU/EEA countries, 2013–2022, expressed as DDD per 1 000 inhabitants per day</t>
  </si>
  <si>
    <t>Table D14. Trends in consumption of quinolone antibacterials (ATC group J01M) in the hospital sector, EU/EEA countries, 2013–2022, expressed as DDD per 1 000 inhabitants per day</t>
  </si>
  <si>
    <t>Table D15. Trends in consumption of other antibacterials (ATC group J01X) in the hospital sector, EU/EEA countries, 2013–2022, expressed as DDD per 1 000 inhabitants per day</t>
  </si>
  <si>
    <t>Table D16. Trends in consumption of polymyxins (ATC group J01XB) in the hospital sector, EU/EEA countries, 2013–2022, expressed as DDD per 1 000 inhabitants per day</t>
  </si>
  <si>
    <t>Country</t>
  </si>
  <si>
    <t>Vancomycin* (A07AA09) + Fidaxomicin (A07AA12)</t>
  </si>
  <si>
    <t>Metronidazole (P01AB01)</t>
  </si>
  <si>
    <t>Portugal (b)</t>
  </si>
  <si>
    <t>EU/EEA**</t>
  </si>
  <si>
    <t>Hospital sector consumption not reported for corresponding ATC codes</t>
  </si>
  <si>
    <t>* oral vancomycin (ATC A07AA09) used as a non absorbable intra-intestinal antiinfective</t>
  </si>
  <si>
    <t xml:space="preserve">(b) Portugal: data refer to all the public hospitals in mainland and Madeira Autonomous Region. Population was adjusted, based on hospital catchment area information provided by the country. </t>
  </si>
  <si>
    <t>**EU/EEA refers to the population-weighted mean consumption of all countries reporting consumption data</t>
  </si>
  <si>
    <t>Table D18. Trends in total consumption (community and hospital sectors) of antimycotics for systemic use (ATC group J02), EU/EEA countries, 2018–2022, expressed as DDD per 1 000 inhabitants per day</t>
  </si>
  <si>
    <t>Time series
2018-2022</t>
  </si>
  <si>
    <t xml:space="preserve"> - </t>
  </si>
  <si>
    <t>† = country reported only community data ; N/A = not applicable</t>
  </si>
  <si>
    <t># = country reported only hospital data</t>
  </si>
  <si>
    <t>J02 data not reported</t>
  </si>
  <si>
    <t>* EU/EEA refers to the population-weighted mean consumption based on the 27 EU/EEA countries with data comparable across all years. AT, CZ and UK were excluded.</t>
  </si>
  <si>
    <t>Luxembourg changed data process in 2020, which could impact comparability with previous years.</t>
  </si>
  <si>
    <t>Table D19. Trends in total consumption (community and hospital sectors) of parenteral amphotericin B (ATC code J02AA01), EU/EEA countries, 2018–2022, expressed as DDD per 1 000 inhabitants per day</t>
  </si>
  <si>
    <t>Table D20. Trends in total consumption (community and hospital sectors) of antifungals for systemic use for dermatological indications (ATC group D01B), EU/EEA countries, 2018–2022, expressed as DDD per 1 000 inhabitants per day</t>
  </si>
  <si>
    <t>Trends in antimicrobial consumption, 2017–2021</t>
  </si>
  <si>
    <t>CAGR (%)</t>
  </si>
  <si>
    <t>EU/EEA*</t>
  </si>
  <si>
    <t>All country data are shown as reported to the European Surveillance System (TESSy)</t>
  </si>
  <si>
    <t>J04 data not reported</t>
  </si>
  <si>
    <t>*EU/EEA refers to the corresponding population-weighted mean consumption based on reported antimicrobial consumption data of 22 EU/EEA countries that reported J04 consumption for both sectors (hospital and community) for all 5 years without data source changes. AT, CZ, DE, IE, LU, NL and ES were excluded</t>
  </si>
  <si>
    <t>Trends in antimicrobial consumption, 2018–2022</t>
  </si>
  <si>
    <t>*Agents included in this analysis: antibacterials for systemic use, neomycin, streptomycin, polymyxin B, kanamycin, vancomycin, colistin, rifamixin, fidaxomicin, rifamycin, rifampicin, rifamycin, rifabutin, metronidazole, tinidazole, ornidazole and secnidazole. Consumption of ‘Unclassified’ mainly consisted of benzathine phenoxymethylpenicillin, combinations of benzylpenicillin/procaine-benzylpenicillin/benzathine-benzylpenicillin and methenamine.</t>
  </si>
  <si>
    <t>** EU/EEA refers to the population-weighted mean consumption based on reported or imputed antimicrobial consumption data from the 21 EU/EEA countries that reported hospital sector data for all 10 years included.</t>
  </si>
  <si>
    <t xml:space="preserve">For details, please refer to the Methods chapter. </t>
  </si>
  <si>
    <t>Table D21. Trends in total consumption (community and hospital sectors) of oral terbinafine (ATC code D01BA02), EU/EEA countries, 2018–2022, expressed as DDD per 1 000 inhabitants per day</t>
  </si>
  <si>
    <t>Table D22. Trends in total consumption (community and hospital sectors) of antimycobacterials for treatment of tuberculosis (ATC group J04A), EU/EEA countries, 2018–2022, expressed as DDD per 1 000 inhabitants per day</t>
  </si>
  <si>
    <t>Table D23. Trends in total consumption (community and hospital sectors) of antivirals for systemic use (ATC group J05), EU/EEA countries, 2018–2022, expressed as DDD per 1 000 inhabitants per day</t>
  </si>
  <si>
    <t>Table D24. Trends in percentage of 'Reserve' antibiotics among all antibiotic* consumption in the hospital sector, EU/EEA countries, 2013–2022</t>
  </si>
  <si>
    <t xml:space="preserve">Table D17. Consumption of oral vancomycin (A07AA09) and fidaxomicin (A07AA12), and oral and rectal metronidazole (P01AB01) in the hospital sector, EU/EEA countries, 2022, expressed as DDD per 1 000 inhabitants per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</si>
</sst>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_-* #,##0.00\ _H_R_K_-;\-* #,##0.00\ _H_R_K_-;_-* &quot;-&quot;??\ _H_R_K_-;_-@_-"/>
    <numFmt numFmtId="166" formatCode="0.0"/>
    <numFmt numFmtId="167" formatCode="0.00&quot;†&quot;"/>
    <numFmt numFmtId="168" formatCode="0.000"/>
    <numFmt numFmtId="169" formatCode="0.0%"/>
    <numFmt numFmtId="170" formatCode="0.0&quot;%&quot;"/>
    <numFmt numFmtId="171" formatCode="\&lt;0.00\1"/>
    <numFmt numFmtId="172" formatCode="0.000\†\ "/>
    <numFmt numFmtId="173" formatCode="0.000&quot;#&quot;"/>
    <numFmt numFmtId="174" formatCode="0.00\†\ "/>
    <numFmt numFmtId="175" formatCode="0.00&quot;#&quot;"/>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sz val="10"/>
      <color theme="1"/>
      <name val="Tahoma"/>
      <family val="2"/>
    </font>
    <font>
      <b/>
      <sz val="11"/>
      <color theme="1"/>
      <name val="Tahoma"/>
      <family val="2"/>
    </font>
    <font>
      <sz val="10"/>
      <name val="Tahoma"/>
      <family val="2"/>
    </font>
    <font>
      <b/>
      <sz val="11"/>
      <color rgb="FFFFFFFF"/>
      <name val="Tahoma"/>
      <family val="2"/>
    </font>
    <font>
      <b/>
      <sz val="11"/>
      <name val="Tahoma"/>
      <family val="2"/>
    </font>
    <font>
      <b/>
      <sz val="10"/>
      <color theme="1"/>
      <name val="Tahoma"/>
      <family val="2"/>
    </font>
    <font>
      <i/>
      <sz val="10"/>
      <name val="Tahoma"/>
      <family val="2"/>
    </font>
    <font>
      <sz val="10"/>
      <name val="Arial"/>
      <family val="2"/>
    </font>
    <font>
      <sz val="10"/>
      <name val="Arial"/>
      <family val="2"/>
    </font>
    <font>
      <sz val="11"/>
      <name val="Arial"/>
      <family val="2"/>
    </font>
    <font>
      <b/>
      <sz val="10"/>
      <name val="Tahoma"/>
      <family val="2"/>
    </font>
    <font>
      <i/>
      <sz val="11"/>
      <name val="Tahoma"/>
      <family val="2"/>
    </font>
    <font>
      <sz val="11"/>
      <color theme="1"/>
      <name val="Calibri"/>
      <family val="2"/>
      <charset val="238"/>
      <scheme val="minor"/>
    </font>
    <font>
      <i/>
      <sz val="10"/>
      <color theme="1"/>
      <name val="Tahoma"/>
      <family val="2"/>
    </font>
    <font>
      <i/>
      <sz val="10"/>
      <name val="Arial"/>
      <family val="2"/>
    </font>
    <font>
      <sz val="9"/>
      <name val="Tahoma"/>
      <family val="2"/>
    </font>
    <font>
      <sz val="11"/>
      <color rgb="FF000000"/>
      <name val="Tahoma"/>
      <family val="2"/>
    </font>
    <font>
      <sz val="12"/>
      <color rgb="FF000000"/>
      <name val="Tahoma"/>
      <family val="2"/>
    </font>
    <font>
      <b/>
      <sz val="11"/>
      <color rgb="FF000000"/>
      <name val="Tahoma"/>
      <family val="2"/>
    </font>
    <font>
      <i/>
      <sz val="11"/>
      <color rgb="FF000000"/>
      <name val="Tahoma"/>
      <family val="2"/>
    </font>
    <font>
      <i/>
      <sz val="12"/>
      <name val="Tahoma"/>
      <family val="2"/>
    </font>
    <font>
      <sz val="10"/>
      <name val="Arial"/>
      <family val="2"/>
    </font>
    <font>
      <sz val="11"/>
      <color rgb="FF69AE23"/>
      <name val="Tahoma"/>
      <family val="2"/>
    </font>
    <font>
      <sz val="10"/>
      <name val="Arial"/>
      <family val="2"/>
      <charset val="238"/>
    </font>
    <font>
      <sz val="12"/>
      <name val="Arial"/>
      <family val="2"/>
    </font>
    <font>
      <b/>
      <sz val="11"/>
      <color theme="0"/>
      <name val="Tahoma"/>
      <family val="2"/>
    </font>
    <font>
      <i/>
      <sz val="11"/>
      <color theme="1"/>
      <name val="Tahoma"/>
      <family val="2"/>
    </font>
    <font>
      <sz val="11"/>
      <name val="Tahoma"/>
      <family val="2"/>
    </font>
    <font>
      <b/>
      <sz val="12"/>
      <color rgb="FF000000"/>
      <name val="Tahoma"/>
      <family val="2"/>
    </font>
    <font>
      <b/>
      <sz val="10"/>
      <name val="Arial"/>
      <family val="2"/>
    </font>
    <font>
      <sz val="11"/>
      <color rgb="FF000000"/>
      <name val="Tahoma"/>
      <family val="2"/>
    </font>
    <font>
      <b/>
      <sz val="11"/>
      <color rgb="FF000000"/>
      <name val="Tahoma"/>
      <family val="2"/>
    </font>
  </fonts>
  <fills count="7">
    <fill>
      <patternFill patternType="none"/>
    </fill>
    <fill>
      <patternFill patternType="gray125"/>
    </fill>
    <fill>
      <patternFill patternType="solid">
        <fgColor rgb="FF69AE23"/>
        <bgColor theme="6"/>
      </patternFill>
    </fill>
    <fill>
      <patternFill patternType="solid">
        <fgColor rgb="FF69AE23"/>
        <bgColor indexed="64"/>
      </patternFill>
    </fill>
    <fill>
      <patternFill patternType="solid">
        <fgColor rgb="FFFFFFFF"/>
        <bgColor rgb="FF000000"/>
      </patternFill>
    </fill>
    <fill>
      <patternFill patternType="solid">
        <fgColor rgb="FFD9D9D9"/>
        <bgColor rgb="FF000000"/>
      </patternFill>
    </fill>
    <fill>
      <patternFill patternType="solid">
        <fgColor rgb="FFE7E6E6"/>
        <bgColor rgb="FF000000"/>
      </patternFill>
    </fill>
  </fills>
  <borders count="12">
    <border>
      <left/>
      <right/>
      <top/>
      <bottom/>
      <diagonal/>
    </border>
    <border>
      <left style="thin">
        <color theme="0"/>
      </left>
      <right/>
      <top/>
      <bottom/>
      <diagonal/>
    </border>
    <border>
      <left style="medium">
        <color rgb="FFBFBFBF"/>
      </left>
      <right/>
      <top/>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s>
  <cellStyleXfs count="27">
    <xf numFmtId="0" fontId="0" fillId="0" borderId="0"/>
    <xf numFmtId="0" fontId="12" fillId="0" borderId="0"/>
    <xf numFmtId="0" fontId="11" fillId="0" borderId="0"/>
    <xf numFmtId="165" fontId="11" fillId="0" borderId="0" applyFont="0" applyFill="0" applyBorder="0" applyAlignment="0" applyProtection="0"/>
    <xf numFmtId="0" fontId="10" fillId="0" borderId="0"/>
    <xf numFmtId="0" fontId="10" fillId="0" borderId="0"/>
    <xf numFmtId="9" fontId="21" fillId="0" borderId="0" applyFont="0" applyFill="0" applyBorder="0" applyAlignment="0" applyProtection="0"/>
    <xf numFmtId="0" fontId="22" fillId="0" borderId="0"/>
    <xf numFmtId="0" fontId="21" fillId="0" borderId="0"/>
    <xf numFmtId="0" fontId="9" fillId="0" borderId="0"/>
    <xf numFmtId="0" fontId="9" fillId="0" borderId="0"/>
    <xf numFmtId="0" fontId="9" fillId="0" borderId="0"/>
    <xf numFmtId="0" fontId="8" fillId="0" borderId="0"/>
    <xf numFmtId="0" fontId="7" fillId="0" borderId="0"/>
    <xf numFmtId="0" fontId="7" fillId="0" borderId="0"/>
    <xf numFmtId="0" fontId="7" fillId="0" borderId="0"/>
    <xf numFmtId="0" fontId="6" fillId="0" borderId="0"/>
    <xf numFmtId="0" fontId="6" fillId="0" borderId="0"/>
    <xf numFmtId="0" fontId="5" fillId="0" borderId="0"/>
    <xf numFmtId="0" fontId="5" fillId="0" borderId="0"/>
    <xf numFmtId="0" fontId="26" fillId="0" borderId="0"/>
    <xf numFmtId="0" fontId="4" fillId="0" borderId="0"/>
    <xf numFmtId="0" fontId="3" fillId="0" borderId="0"/>
    <xf numFmtId="0" fontId="3" fillId="0" borderId="0"/>
    <xf numFmtId="0" fontId="35" fillId="0" borderId="0"/>
    <xf numFmtId="0" fontId="37" fillId="0" borderId="0"/>
    <xf numFmtId="164" fontId="21" fillId="0" borderId="0" applyFont="0" applyFill="0" applyBorder="0" applyAlignment="0" applyProtection="0"/>
  </cellStyleXfs>
  <cellXfs count="246">
    <xf numFmtId="0" fontId="0" fillId="0" borderId="0" xfId="0"/>
    <xf numFmtId="0" fontId="11" fillId="0" borderId="0" xfId="2"/>
    <xf numFmtId="0" fontId="16" fillId="0" borderId="0" xfId="0" applyFont="1"/>
    <xf numFmtId="0" fontId="18" fillId="0" borderId="0" xfId="0" applyFont="1"/>
    <xf numFmtId="0" fontId="23" fillId="0" borderId="0" xfId="0" applyFont="1"/>
    <xf numFmtId="2" fontId="17" fillId="3" borderId="3" xfId="0" applyNumberFormat="1" applyFont="1" applyFill="1" applyBorder="1" applyAlignment="1">
      <alignment horizontal="center" vertical="top" wrapText="1"/>
    </xf>
    <xf numFmtId="2" fontId="13" fillId="0" borderId="0" xfId="0" applyNumberFormat="1" applyFont="1" applyAlignment="1">
      <alignment horizontal="center"/>
    </xf>
    <xf numFmtId="0" fontId="14" fillId="0" borderId="0" xfId="18" applyFont="1" applyAlignment="1">
      <alignment horizontal="right" indent="1"/>
    </xf>
    <xf numFmtId="0" fontId="14" fillId="0" borderId="0" xfId="18" applyFont="1"/>
    <xf numFmtId="0" fontId="14" fillId="0" borderId="0" xfId="18" applyFont="1" applyAlignment="1">
      <alignment horizontal="justify"/>
    </xf>
    <xf numFmtId="166" fontId="14" fillId="0" borderId="0" xfId="18" applyNumberFormat="1" applyFont="1"/>
    <xf numFmtId="2" fontId="14" fillId="0" borderId="0" xfId="18" applyNumberFormat="1" applyFont="1"/>
    <xf numFmtId="0" fontId="14" fillId="0" borderId="0" xfId="19" applyFont="1"/>
    <xf numFmtId="0" fontId="14" fillId="0" borderId="0" xfId="19" applyFont="1" applyAlignment="1">
      <alignment horizontal="right" indent="1"/>
    </xf>
    <xf numFmtId="0" fontId="25" fillId="0" borderId="0" xfId="0" applyFont="1" applyAlignment="1">
      <alignment vertical="center"/>
    </xf>
    <xf numFmtId="0" fontId="14" fillId="0" borderId="0" xfId="22" applyFont="1"/>
    <xf numFmtId="0" fontId="14" fillId="0" borderId="0" xfId="22" applyFont="1" applyAlignment="1">
      <alignment horizontal="justify"/>
    </xf>
    <xf numFmtId="166" fontId="14" fillId="0" borderId="0" xfId="22" applyNumberFormat="1" applyFont="1"/>
    <xf numFmtId="0" fontId="24" fillId="0" borderId="0" xfId="0" applyFont="1"/>
    <xf numFmtId="0" fontId="14" fillId="0" borderId="0" xfId="23" applyFont="1"/>
    <xf numFmtId="0" fontId="14" fillId="0" borderId="0" xfId="23" applyFont="1" applyAlignment="1">
      <alignment horizontal="right" indent="1"/>
    </xf>
    <xf numFmtId="3" fontId="14" fillId="0" borderId="0" xfId="23" applyNumberFormat="1" applyFont="1"/>
    <xf numFmtId="0" fontId="3" fillId="0" borderId="0" xfId="22"/>
    <xf numFmtId="0" fontId="3" fillId="0" borderId="0" xfId="22" applyAlignment="1">
      <alignment horizontal="right" indent="1"/>
    </xf>
    <xf numFmtId="3" fontId="3" fillId="0" borderId="0" xfId="22" applyNumberFormat="1"/>
    <xf numFmtId="9" fontId="3" fillId="0" borderId="0" xfId="22" applyNumberFormat="1"/>
    <xf numFmtId="0" fontId="3" fillId="0" borderId="0" xfId="22" applyAlignment="1">
      <alignment horizontal="left"/>
    </xf>
    <xf numFmtId="0" fontId="2" fillId="0" borderId="0" xfId="22" applyFont="1"/>
    <xf numFmtId="0" fontId="28" fillId="0" borderId="0" xfId="0" applyFont="1" applyAlignment="1">
      <alignment horizontal="centerContinuous"/>
    </xf>
    <xf numFmtId="0" fontId="28" fillId="0" borderId="0" xfId="0" applyFont="1" applyAlignment="1">
      <alignment horizontal="center"/>
    </xf>
    <xf numFmtId="0" fontId="29" fillId="0" borderId="0" xfId="0" applyFont="1"/>
    <xf numFmtId="0" fontId="27" fillId="0" borderId="0" xfId="23" applyFont="1"/>
    <xf numFmtId="0" fontId="27" fillId="0" borderId="0" xfId="23" applyFont="1" applyAlignment="1">
      <alignment horizontal="right" indent="1"/>
    </xf>
    <xf numFmtId="0" fontId="20" fillId="0" borderId="0" xfId="0" applyFont="1"/>
    <xf numFmtId="0" fontId="27" fillId="0" borderId="0" xfId="22" applyFont="1"/>
    <xf numFmtId="0" fontId="30" fillId="0" borderId="4" xfId="0" applyFont="1" applyBorder="1"/>
    <xf numFmtId="2" fontId="30" fillId="4" borderId="4" xfId="0" applyNumberFormat="1" applyFont="1" applyFill="1" applyBorder="1"/>
    <xf numFmtId="0" fontId="31" fillId="0" borderId="4" xfId="0" applyFont="1" applyBorder="1" applyAlignment="1">
      <alignment horizontal="center" vertical="center"/>
    </xf>
    <xf numFmtId="2" fontId="30" fillId="5" borderId="4" xfId="0" applyNumberFormat="1" applyFont="1" applyFill="1" applyBorder="1"/>
    <xf numFmtId="167" fontId="30" fillId="4" borderId="4" xfId="0" applyNumberFormat="1" applyFont="1" applyFill="1" applyBorder="1"/>
    <xf numFmtId="0" fontId="30" fillId="0" borderId="5" xfId="0" applyFont="1" applyBorder="1"/>
    <xf numFmtId="2" fontId="30" fillId="4" borderId="5" xfId="0" applyNumberFormat="1" applyFont="1" applyFill="1" applyBorder="1"/>
    <xf numFmtId="0" fontId="31" fillId="0" borderId="5" xfId="0" applyFont="1" applyBorder="1" applyAlignment="1">
      <alignment horizontal="center" vertical="center"/>
    </xf>
    <xf numFmtId="0" fontId="32" fillId="0" borderId="6" xfId="0" applyFont="1" applyBorder="1"/>
    <xf numFmtId="2" fontId="32" fillId="0" borderId="6" xfId="0" applyNumberFormat="1" applyFont="1" applyBorder="1"/>
    <xf numFmtId="0" fontId="33" fillId="0" borderId="7" xfId="0" applyFont="1" applyBorder="1"/>
    <xf numFmtId="2" fontId="33" fillId="0" borderId="7" xfId="0" applyNumberFormat="1" applyFont="1" applyBorder="1"/>
    <xf numFmtId="0" fontId="13" fillId="0" borderId="0" xfId="18" applyFont="1"/>
    <xf numFmtId="0" fontId="13" fillId="0" borderId="0" xfId="18" applyFont="1" applyAlignment="1">
      <alignment horizontal="right" indent="1"/>
    </xf>
    <xf numFmtId="0" fontId="0" fillId="0" borderId="0" xfId="0" applyAlignment="1">
      <alignment horizontal="left"/>
    </xf>
    <xf numFmtId="0" fontId="25" fillId="0" borderId="0" xfId="0" applyFont="1" applyAlignment="1">
      <alignment horizontal="left" vertical="center"/>
    </xf>
    <xf numFmtId="2" fontId="30" fillId="0" borderId="4" xfId="0" applyNumberFormat="1" applyFont="1" applyBorder="1"/>
    <xf numFmtId="2" fontId="30" fillId="6" borderId="4" xfId="0" applyNumberFormat="1" applyFont="1" applyFill="1" applyBorder="1"/>
    <xf numFmtId="2" fontId="30" fillId="0" borderId="5" xfId="0" applyNumberFormat="1" applyFont="1" applyBorder="1"/>
    <xf numFmtId="1" fontId="17" fillId="3" borderId="3" xfId="0" applyNumberFormat="1" applyFont="1" applyFill="1" applyBorder="1" applyAlignment="1">
      <alignment horizontal="center" vertical="top" wrapText="1"/>
    </xf>
    <xf numFmtId="0" fontId="13" fillId="0" borderId="0" xfId="19" applyFont="1"/>
    <xf numFmtId="0" fontId="13" fillId="0" borderId="0" xfId="19" applyFont="1" applyAlignment="1">
      <alignment horizontal="right" indent="1"/>
    </xf>
    <xf numFmtId="168" fontId="33" fillId="0" borderId="7" xfId="0" applyNumberFormat="1" applyFont="1" applyBorder="1"/>
    <xf numFmtId="11" fontId="13" fillId="0" borderId="0" xfId="0" applyNumberFormat="1" applyFont="1" applyAlignment="1">
      <alignment horizontal="center"/>
    </xf>
    <xf numFmtId="2" fontId="16" fillId="0" borderId="0" xfId="0" applyNumberFormat="1" applyFont="1"/>
    <xf numFmtId="168" fontId="30" fillId="0" borderId="4" xfId="0" applyNumberFormat="1" applyFont="1" applyBorder="1"/>
    <xf numFmtId="168" fontId="30" fillId="0" borderId="5" xfId="0" applyNumberFormat="1" applyFont="1" applyBorder="1"/>
    <xf numFmtId="0" fontId="30" fillId="0" borderId="7" xfId="0" applyFont="1" applyBorder="1"/>
    <xf numFmtId="0" fontId="34" fillId="0" borderId="0" xfId="0" applyFont="1" applyAlignment="1">
      <alignment vertical="center"/>
    </xf>
    <xf numFmtId="2" fontId="30" fillId="5" borderId="7" xfId="0" applyNumberFormat="1" applyFont="1" applyFill="1" applyBorder="1"/>
    <xf numFmtId="2" fontId="30" fillId="0" borderId="4" xfId="0" applyNumberFormat="1" applyFont="1" applyBorder="1" applyAlignment="1">
      <alignment horizontal="right"/>
    </xf>
    <xf numFmtId="0" fontId="30" fillId="0" borderId="4" xfId="0" applyFont="1" applyBorder="1" applyAlignment="1">
      <alignment horizontal="center" vertical="center"/>
    </xf>
    <xf numFmtId="0" fontId="30" fillId="0" borderId="5" xfId="0" applyFont="1" applyBorder="1" applyAlignment="1">
      <alignment horizontal="center" vertical="center"/>
    </xf>
    <xf numFmtId="0" fontId="30" fillId="0" borderId="7" xfId="0" applyFont="1" applyBorder="1" applyAlignment="1">
      <alignment horizontal="center" vertical="center"/>
    </xf>
    <xf numFmtId="0" fontId="38" fillId="0" borderId="0" xfId="0" applyFont="1" applyAlignment="1">
      <alignment horizontal="center" vertical="center"/>
    </xf>
    <xf numFmtId="0" fontId="15" fillId="0" borderId="0" xfId="18" applyFont="1" applyAlignment="1">
      <alignment vertical="center"/>
    </xf>
    <xf numFmtId="0" fontId="39" fillId="2" borderId="1" xfId="18" applyFont="1" applyFill="1" applyBorder="1" applyAlignment="1" applyProtection="1">
      <alignment horizontal="center" vertical="top" wrapText="1"/>
      <protection locked="0"/>
    </xf>
    <xf numFmtId="170" fontId="30" fillId="4" borderId="4" xfId="0" applyNumberFormat="1" applyFont="1" applyFill="1" applyBorder="1" applyAlignment="1">
      <alignment horizontal="center" vertical="center"/>
    </xf>
    <xf numFmtId="170" fontId="33" fillId="4" borderId="7" xfId="0" applyNumberFormat="1" applyFont="1" applyFill="1" applyBorder="1" applyAlignment="1">
      <alignment horizontal="center" vertical="center"/>
    </xf>
    <xf numFmtId="169" fontId="30" fillId="4" borderId="4" xfId="6" applyNumberFormat="1" applyFont="1" applyFill="1" applyBorder="1" applyAlignment="1">
      <alignment horizontal="center" vertical="center"/>
    </xf>
    <xf numFmtId="0" fontId="33" fillId="0" borderId="4" xfId="0" applyFont="1" applyBorder="1"/>
    <xf numFmtId="2" fontId="33" fillId="4" borderId="4" xfId="0" applyNumberFormat="1" applyFont="1" applyFill="1" applyBorder="1"/>
    <xf numFmtId="169" fontId="30" fillId="4" borderId="5" xfId="6" applyNumberFormat="1" applyFont="1" applyFill="1" applyBorder="1" applyAlignment="1">
      <alignment horizontal="center" vertical="center"/>
    </xf>
    <xf numFmtId="170" fontId="33" fillId="4" borderId="4" xfId="0" applyNumberFormat="1" applyFont="1" applyFill="1" applyBorder="1" applyAlignment="1">
      <alignment horizontal="center" vertical="center"/>
    </xf>
    <xf numFmtId="0" fontId="40" fillId="0" borderId="0" xfId="18" applyFont="1"/>
    <xf numFmtId="169" fontId="30" fillId="4" borderId="4" xfId="6" applyNumberFormat="1" applyFont="1" applyFill="1" applyBorder="1" applyAlignment="1">
      <alignment horizontal="center"/>
    </xf>
    <xf numFmtId="169" fontId="30" fillId="4" borderId="5" xfId="6" applyNumberFormat="1" applyFont="1" applyFill="1" applyBorder="1" applyAlignment="1">
      <alignment horizontal="center"/>
    </xf>
    <xf numFmtId="169" fontId="32" fillId="0" borderId="6" xfId="6" applyNumberFormat="1" applyFont="1" applyBorder="1" applyAlignment="1">
      <alignment horizontal="center" vertical="center"/>
    </xf>
    <xf numFmtId="2" fontId="30" fillId="0" borderId="0" xfId="0" applyNumberFormat="1" applyFont="1"/>
    <xf numFmtId="169" fontId="33" fillId="4" borderId="4" xfId="6" applyNumberFormat="1" applyFont="1" applyFill="1" applyBorder="1" applyAlignment="1">
      <alignment horizontal="center" vertical="center"/>
    </xf>
    <xf numFmtId="169" fontId="32" fillId="4" borderId="6" xfId="6" applyNumberFormat="1" applyFont="1" applyFill="1" applyBorder="1" applyAlignment="1">
      <alignment horizontal="center"/>
    </xf>
    <xf numFmtId="168" fontId="32" fillId="0" borderId="6" xfId="0" applyNumberFormat="1" applyFont="1" applyBorder="1"/>
    <xf numFmtId="168" fontId="33" fillId="4" borderId="4" xfId="0" applyNumberFormat="1" applyFont="1" applyFill="1" applyBorder="1"/>
    <xf numFmtId="2" fontId="13" fillId="0" borderId="0" xfId="18" applyNumberFormat="1" applyFont="1"/>
    <xf numFmtId="0" fontId="13" fillId="0" borderId="0" xfId="18" applyFont="1" applyAlignment="1">
      <alignment horizontal="justify"/>
    </xf>
    <xf numFmtId="0" fontId="41" fillId="0" borderId="0" xfId="0" applyFont="1"/>
    <xf numFmtId="166" fontId="13" fillId="0" borderId="0" xfId="18" applyNumberFormat="1" applyFont="1"/>
    <xf numFmtId="2" fontId="30" fillId="4" borderId="5" xfId="0" applyNumberFormat="1" applyFont="1" applyFill="1" applyBorder="1" applyAlignment="1">
      <alignment horizontal="center" vertical="center"/>
    </xf>
    <xf numFmtId="0" fontId="33" fillId="0" borderId="7" xfId="0" applyFont="1" applyBorder="1" applyAlignment="1">
      <alignment horizontal="center" vertical="center"/>
    </xf>
    <xf numFmtId="0" fontId="33" fillId="0" borderId="4" xfId="0" applyFont="1" applyBorder="1" applyAlignment="1">
      <alignment horizontal="center" vertical="center"/>
    </xf>
    <xf numFmtId="0" fontId="36" fillId="0" borderId="4" xfId="0" applyFont="1" applyBorder="1" applyAlignment="1">
      <alignment vertical="center"/>
    </xf>
    <xf numFmtId="2" fontId="30" fillId="4" borderId="5" xfId="0" applyNumberFormat="1" applyFont="1" applyFill="1" applyBorder="1" applyAlignment="1">
      <alignment vertical="center"/>
    </xf>
    <xf numFmtId="2" fontId="32" fillId="0" borderId="6" xfId="0" applyNumberFormat="1" applyFont="1" applyBorder="1" applyAlignment="1">
      <alignment vertical="center"/>
    </xf>
    <xf numFmtId="2" fontId="33" fillId="0" borderId="7" xfId="0" applyNumberFormat="1" applyFont="1" applyBorder="1" applyAlignment="1">
      <alignment vertical="center"/>
    </xf>
    <xf numFmtId="0" fontId="33" fillId="0" borderId="4" xfId="0" applyFont="1" applyBorder="1" applyAlignment="1">
      <alignment vertical="center"/>
    </xf>
    <xf numFmtId="0" fontId="18" fillId="0" borderId="0" xfId="0" applyFont="1" applyAlignment="1">
      <alignment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6" xfId="0" applyFont="1" applyBorder="1" applyAlignment="1">
      <alignment horizontal="center" vertical="center"/>
    </xf>
    <xf numFmtId="0" fontId="18" fillId="0" borderId="0" xfId="0" applyFont="1" applyAlignment="1">
      <alignment horizontal="left" vertical="center"/>
    </xf>
    <xf numFmtId="0" fontId="13" fillId="0" borderId="0" xfId="18" applyFont="1" applyAlignment="1">
      <alignment horizontal="left" vertical="center"/>
    </xf>
    <xf numFmtId="0" fontId="13" fillId="0" borderId="0" xfId="18" applyFont="1" applyAlignment="1">
      <alignment horizontal="center" vertical="top"/>
    </xf>
    <xf numFmtId="0" fontId="30" fillId="0" borderId="4" xfId="0" applyFont="1" applyBorder="1" applyAlignment="1">
      <alignment horizontal="left"/>
    </xf>
    <xf numFmtId="0" fontId="30" fillId="0" borderId="5" xfId="0" applyFont="1" applyBorder="1" applyAlignment="1">
      <alignment horizontal="left"/>
    </xf>
    <xf numFmtId="0" fontId="32" fillId="0" borderId="6" xfId="0" applyFont="1" applyBorder="1" applyAlignment="1">
      <alignment horizontal="left"/>
    </xf>
    <xf numFmtId="0" fontId="33" fillId="0" borderId="7" xfId="0" applyFont="1" applyBorder="1" applyAlignment="1">
      <alignment horizontal="left"/>
    </xf>
    <xf numFmtId="166" fontId="30" fillId="4" borderId="4" xfId="0" applyNumberFormat="1" applyFont="1" applyFill="1" applyBorder="1" applyAlignment="1">
      <alignment horizontal="right"/>
    </xf>
    <xf numFmtId="166" fontId="30" fillId="0" borderId="4" xfId="0" applyNumberFormat="1" applyFont="1" applyBorder="1" applyAlignment="1">
      <alignment horizontal="right"/>
    </xf>
    <xf numFmtId="166" fontId="30" fillId="5" borderId="4" xfId="0" applyNumberFormat="1" applyFont="1" applyFill="1" applyBorder="1" applyAlignment="1">
      <alignment horizontal="right"/>
    </xf>
    <xf numFmtId="166" fontId="30" fillId="4" borderId="5" xfId="0" applyNumberFormat="1" applyFont="1" applyFill="1" applyBorder="1" applyAlignment="1">
      <alignment horizontal="right"/>
    </xf>
    <xf numFmtId="166" fontId="32" fillId="0" borderId="6" xfId="0" applyNumberFormat="1" applyFont="1" applyBorder="1" applyAlignment="1">
      <alignment horizontal="right"/>
    </xf>
    <xf numFmtId="166" fontId="33" fillId="0" borderId="7" xfId="0" applyNumberFormat="1" applyFont="1" applyBorder="1" applyAlignment="1">
      <alignment horizontal="right"/>
    </xf>
    <xf numFmtId="166" fontId="30" fillId="5" borderId="7" xfId="0" applyNumberFormat="1" applyFont="1" applyFill="1" applyBorder="1" applyAlignment="1">
      <alignment horizontal="right"/>
    </xf>
    <xf numFmtId="166" fontId="33" fillId="4" borderId="4" xfId="0" applyNumberFormat="1" applyFont="1" applyFill="1" applyBorder="1" applyAlignment="1">
      <alignment horizontal="right"/>
    </xf>
    <xf numFmtId="169" fontId="30" fillId="4" borderId="4" xfId="0" applyNumberFormat="1" applyFont="1" applyFill="1" applyBorder="1" applyAlignment="1">
      <alignment horizontal="center" vertical="center"/>
    </xf>
    <xf numFmtId="169" fontId="30" fillId="4" borderId="5" xfId="0" applyNumberFormat="1" applyFont="1" applyFill="1" applyBorder="1" applyAlignment="1">
      <alignment horizontal="center" vertical="center"/>
    </xf>
    <xf numFmtId="166" fontId="32" fillId="0" borderId="6" xfId="0" applyNumberFormat="1" applyFont="1" applyBorder="1" applyAlignment="1">
      <alignment horizontal="center" vertical="center"/>
    </xf>
    <xf numFmtId="2" fontId="33" fillId="0" borderId="7" xfId="0" applyNumberFormat="1" applyFont="1" applyBorder="1" applyAlignment="1">
      <alignment horizontal="center" vertical="center"/>
    </xf>
    <xf numFmtId="0" fontId="13" fillId="0" borderId="0" xfId="18" applyFont="1" applyAlignment="1">
      <alignment horizontal="left"/>
    </xf>
    <xf numFmtId="0" fontId="13" fillId="0" borderId="0" xfId="18" applyFont="1" applyAlignment="1">
      <alignment horizontal="left" indent="1"/>
    </xf>
    <xf numFmtId="2" fontId="30" fillId="5" borderId="4" xfId="0" applyNumberFormat="1" applyFont="1" applyFill="1" applyBorder="1" applyAlignment="1">
      <alignment horizontal="left"/>
    </xf>
    <xf numFmtId="0" fontId="14" fillId="0" borderId="0" xfId="18" applyFont="1" applyAlignment="1">
      <alignment horizontal="left"/>
    </xf>
    <xf numFmtId="2" fontId="30" fillId="4" borderId="4" xfId="0" applyNumberFormat="1" applyFont="1" applyFill="1" applyBorder="1" applyAlignment="1">
      <alignment horizontal="right"/>
    </xf>
    <xf numFmtId="2" fontId="30" fillId="5" borderId="4" xfId="0" applyNumberFormat="1" applyFont="1" applyFill="1" applyBorder="1" applyAlignment="1">
      <alignment horizontal="right"/>
    </xf>
    <xf numFmtId="167" fontId="30" fillId="4" borderId="4" xfId="0" applyNumberFormat="1" applyFont="1" applyFill="1" applyBorder="1" applyAlignment="1">
      <alignment horizontal="right"/>
    </xf>
    <xf numFmtId="2" fontId="30" fillId="4" borderId="5" xfId="0" applyNumberFormat="1" applyFont="1" applyFill="1" applyBorder="1" applyAlignment="1">
      <alignment horizontal="right"/>
    </xf>
    <xf numFmtId="2" fontId="32" fillId="0" borderId="6" xfId="0" applyNumberFormat="1" applyFont="1" applyBorder="1" applyAlignment="1">
      <alignment horizontal="right"/>
    </xf>
    <xf numFmtId="2" fontId="33" fillId="0" borderId="7" xfId="0" applyNumberFormat="1" applyFont="1" applyBorder="1" applyAlignment="1">
      <alignment horizontal="right"/>
    </xf>
    <xf numFmtId="2" fontId="30" fillId="5" borderId="7" xfId="0" applyNumberFormat="1" applyFont="1" applyFill="1" applyBorder="1" applyAlignment="1">
      <alignment horizontal="right"/>
    </xf>
    <xf numFmtId="2" fontId="33" fillId="4" borderId="4" xfId="0" applyNumberFormat="1" applyFont="1" applyFill="1" applyBorder="1" applyAlignment="1">
      <alignment horizontal="right"/>
    </xf>
    <xf numFmtId="2" fontId="32" fillId="0" borderId="6" xfId="0" applyNumberFormat="1" applyFont="1" applyBorder="1" applyAlignment="1">
      <alignment horizontal="center" vertical="center"/>
    </xf>
    <xf numFmtId="2" fontId="30" fillId="5" borderId="4" xfId="0" applyNumberFormat="1" applyFont="1" applyFill="1" applyBorder="1" applyAlignment="1">
      <alignment horizontal="left" vertical="center"/>
    </xf>
    <xf numFmtId="0" fontId="40" fillId="0" borderId="0" xfId="18" applyFont="1" applyAlignment="1">
      <alignment horizontal="left" vertical="center"/>
    </xf>
    <xf numFmtId="0" fontId="30" fillId="0" borderId="10" xfId="0" applyFont="1" applyBorder="1" applyAlignment="1">
      <alignment horizontal="center" vertical="center"/>
    </xf>
    <xf numFmtId="2" fontId="30" fillId="0" borderId="5" xfId="0" applyNumberFormat="1" applyFont="1" applyBorder="1" applyAlignment="1">
      <alignment horizontal="center" vertical="center"/>
    </xf>
    <xf numFmtId="169" fontId="30" fillId="0" borderId="7" xfId="0" applyNumberFormat="1" applyFont="1" applyBorder="1" applyAlignment="1">
      <alignment horizontal="center" vertical="center"/>
    </xf>
    <xf numFmtId="169" fontId="33" fillId="0" borderId="7" xfId="0" applyNumberFormat="1" applyFont="1" applyBorder="1" applyAlignment="1">
      <alignment horizontal="center" vertical="center"/>
    </xf>
    <xf numFmtId="169" fontId="30" fillId="0" borderId="7" xfId="6" applyNumberFormat="1" applyFont="1" applyBorder="1" applyAlignment="1">
      <alignment horizontal="center" vertical="center"/>
    </xf>
    <xf numFmtId="169" fontId="33" fillId="0" borderId="7" xfId="6" applyNumberFormat="1" applyFont="1" applyBorder="1" applyAlignment="1">
      <alignment horizontal="center" vertical="center"/>
    </xf>
    <xf numFmtId="0" fontId="13" fillId="0" borderId="0" xfId="18" applyFont="1" applyAlignment="1">
      <alignment horizontal="center"/>
    </xf>
    <xf numFmtId="168" fontId="33" fillId="0" borderId="7" xfId="0" applyNumberFormat="1" applyFont="1" applyBorder="1" applyAlignment="1">
      <alignment horizontal="left"/>
    </xf>
    <xf numFmtId="0" fontId="15" fillId="0" borderId="0" xfId="19" applyFont="1" applyAlignment="1">
      <alignment vertical="center"/>
    </xf>
    <xf numFmtId="168" fontId="30" fillId="0" borderId="4" xfId="0" applyNumberFormat="1" applyFont="1" applyBorder="1" applyAlignment="1">
      <alignment horizontal="left"/>
    </xf>
    <xf numFmtId="169" fontId="32" fillId="4" borderId="6" xfId="6" applyNumberFormat="1" applyFont="1" applyFill="1" applyBorder="1" applyAlignment="1">
      <alignment horizontal="center" vertical="center"/>
    </xf>
    <xf numFmtId="2" fontId="30" fillId="0" borderId="7"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6" xfId="0" applyNumberFormat="1" applyFont="1" applyBorder="1" applyAlignment="1">
      <alignment horizontal="center" vertical="center"/>
    </xf>
    <xf numFmtId="168" fontId="30" fillId="5" borderId="4" xfId="0" applyNumberFormat="1" applyFont="1" applyFill="1" applyBorder="1"/>
    <xf numFmtId="1" fontId="13" fillId="0" borderId="4" xfId="0" applyNumberFormat="1" applyFont="1" applyBorder="1" applyAlignment="1">
      <alignment horizontal="center"/>
    </xf>
    <xf numFmtId="0" fontId="15" fillId="0" borderId="0" xfId="2" applyFont="1" applyAlignment="1">
      <alignment horizontal="left" vertical="center"/>
    </xf>
    <xf numFmtId="0" fontId="11" fillId="0" borderId="0" xfId="2" applyAlignment="1">
      <alignment horizontal="left" vertical="center"/>
    </xf>
    <xf numFmtId="0" fontId="11" fillId="0" borderId="0" xfId="2" applyAlignment="1">
      <alignment horizontal="center" vertical="top"/>
    </xf>
    <xf numFmtId="0" fontId="41" fillId="0" borderId="4" xfId="0" applyFont="1" applyBorder="1" applyAlignment="1">
      <alignment horizontal="left"/>
    </xf>
    <xf numFmtId="0" fontId="23" fillId="0" borderId="0" xfId="0" applyFont="1" applyAlignment="1">
      <alignment horizontal="left"/>
    </xf>
    <xf numFmtId="0" fontId="1" fillId="0" borderId="0" xfId="2" applyFont="1"/>
    <xf numFmtId="0" fontId="40" fillId="0" borderId="0" xfId="23" applyFont="1"/>
    <xf numFmtId="0" fontId="40" fillId="0" borderId="0" xfId="23" applyFont="1" applyAlignment="1">
      <alignment horizontal="left" vertical="center"/>
    </xf>
    <xf numFmtId="0" fontId="1" fillId="0" borderId="0" xfId="2" applyFont="1" applyAlignment="1">
      <alignment horizontal="left" vertical="center"/>
    </xf>
    <xf numFmtId="0" fontId="40" fillId="0" borderId="0" xfId="2" applyFont="1" applyAlignment="1">
      <alignment horizontal="left" vertical="center"/>
    </xf>
    <xf numFmtId="169" fontId="30" fillId="4" borderId="0" xfId="6" applyNumberFormat="1" applyFont="1" applyFill="1" applyBorder="1" applyAlignment="1">
      <alignment horizontal="center"/>
    </xf>
    <xf numFmtId="0" fontId="2" fillId="0" borderId="0" xfId="22" applyFont="1" applyAlignment="1">
      <alignment horizontal="left" vertical="center"/>
    </xf>
    <xf numFmtId="0" fontId="43" fillId="0" borderId="0" xfId="0" applyFont="1"/>
    <xf numFmtId="166" fontId="19" fillId="0" borderId="0" xfId="22" applyNumberFormat="1" applyFont="1"/>
    <xf numFmtId="0" fontId="19" fillId="0" borderId="0" xfId="22" applyFont="1"/>
    <xf numFmtId="0" fontId="32" fillId="0" borderId="6" xfId="0" applyFont="1" applyBorder="1" applyAlignment="1">
      <alignment horizontal="center" vertical="center"/>
    </xf>
    <xf numFmtId="0" fontId="19" fillId="0" borderId="0" xfId="19" applyFont="1"/>
    <xf numFmtId="2" fontId="32" fillId="4" borderId="5" xfId="0" applyNumberFormat="1" applyFont="1" applyFill="1" applyBorder="1" applyAlignment="1">
      <alignment horizontal="center" vertical="center"/>
    </xf>
    <xf numFmtId="169" fontId="32" fillId="4" borderId="5" xfId="6" applyNumberFormat="1" applyFont="1" applyFill="1" applyBorder="1" applyAlignment="1">
      <alignment horizontal="center" vertical="center"/>
    </xf>
    <xf numFmtId="166" fontId="15" fillId="0" borderId="0" xfId="18" applyNumberFormat="1" applyFont="1"/>
    <xf numFmtId="0" fontId="15" fillId="0" borderId="0" xfId="18" applyFont="1"/>
    <xf numFmtId="169" fontId="32" fillId="4" borderId="6" xfId="0" applyNumberFormat="1" applyFont="1" applyFill="1" applyBorder="1" applyAlignment="1">
      <alignment horizontal="center" vertical="center"/>
    </xf>
    <xf numFmtId="0" fontId="32" fillId="0" borderId="5" xfId="0" applyFont="1" applyBorder="1" applyAlignment="1">
      <alignment horizontal="center" vertical="center"/>
    </xf>
    <xf numFmtId="166" fontId="19" fillId="0" borderId="0" xfId="18" applyNumberFormat="1" applyFont="1"/>
    <xf numFmtId="0" fontId="19" fillId="0" borderId="0" xfId="18" applyFont="1"/>
    <xf numFmtId="2" fontId="24" fillId="0" borderId="0" xfId="0" applyNumberFormat="1" applyFont="1"/>
    <xf numFmtId="169" fontId="32" fillId="4" borderId="5" xfId="0" applyNumberFormat="1" applyFont="1" applyFill="1" applyBorder="1" applyAlignment="1">
      <alignment horizontal="center" vertical="center"/>
    </xf>
    <xf numFmtId="0" fontId="15" fillId="0" borderId="6" xfId="0" applyFont="1" applyBorder="1" applyAlignment="1">
      <alignment horizontal="left"/>
    </xf>
    <xf numFmtId="0" fontId="32" fillId="0" borderId="10" xfId="0" applyFont="1" applyBorder="1"/>
    <xf numFmtId="2" fontId="32" fillId="4" borderId="10" xfId="0" applyNumberFormat="1" applyFont="1" applyFill="1" applyBorder="1"/>
    <xf numFmtId="0" fontId="32" fillId="0" borderId="10" xfId="0" applyFont="1" applyBorder="1" applyAlignment="1">
      <alignment horizontal="center" vertical="center"/>
    </xf>
    <xf numFmtId="0" fontId="42" fillId="0" borderId="10" xfId="0" applyFont="1" applyBorder="1" applyAlignment="1">
      <alignment horizontal="center" vertical="center"/>
    </xf>
    <xf numFmtId="169" fontId="32" fillId="4" borderId="10" xfId="6" applyNumberFormat="1" applyFont="1" applyFill="1" applyBorder="1" applyAlignment="1">
      <alignment horizontal="center" vertical="center"/>
    </xf>
    <xf numFmtId="0" fontId="14" fillId="0" borderId="0" xfId="23" applyFont="1" applyAlignment="1">
      <alignment horizontal="left" vertical="center"/>
    </xf>
    <xf numFmtId="2" fontId="19" fillId="0" borderId="0" xfId="18" applyNumberFormat="1" applyFont="1"/>
    <xf numFmtId="169" fontId="32" fillId="4" borderId="10" xfId="0" applyNumberFormat="1" applyFont="1" applyFill="1" applyBorder="1" applyAlignment="1">
      <alignment horizontal="center" vertical="center"/>
    </xf>
    <xf numFmtId="0" fontId="32" fillId="0" borderId="0" xfId="0" applyFont="1"/>
    <xf numFmtId="0" fontId="32" fillId="0" borderId="0" xfId="0" applyFont="1" applyAlignment="1">
      <alignment horizontal="center" vertical="center"/>
    </xf>
    <xf numFmtId="0" fontId="1" fillId="0" borderId="0" xfId="22" applyFont="1" applyAlignment="1">
      <alignment horizontal="left" vertical="center"/>
    </xf>
    <xf numFmtId="0" fontId="1" fillId="0" borderId="0" xfId="22" applyFont="1"/>
    <xf numFmtId="0" fontId="1" fillId="0" borderId="0" xfId="22" applyFont="1" applyAlignment="1">
      <alignment horizontal="right" indent="1"/>
    </xf>
    <xf numFmtId="0" fontId="1" fillId="0" borderId="0" xfId="22" applyFont="1" applyAlignment="1">
      <alignment horizontal="left"/>
    </xf>
    <xf numFmtId="3" fontId="1" fillId="0" borderId="0" xfId="22" applyNumberFormat="1" applyFont="1"/>
    <xf numFmtId="2" fontId="30" fillId="5" borderId="5" xfId="0" applyNumberFormat="1" applyFont="1" applyFill="1" applyBorder="1" applyAlignment="1">
      <alignment horizontal="right"/>
    </xf>
    <xf numFmtId="169" fontId="30" fillId="4" borderId="6" xfId="0" applyNumberFormat="1" applyFont="1" applyFill="1" applyBorder="1" applyAlignment="1">
      <alignment horizontal="center" vertical="center"/>
    </xf>
    <xf numFmtId="169" fontId="30" fillId="4" borderId="7" xfId="0" applyNumberFormat="1" applyFont="1" applyFill="1" applyBorder="1" applyAlignment="1">
      <alignment horizontal="center" vertical="center"/>
    </xf>
    <xf numFmtId="169" fontId="30" fillId="4" borderId="10" xfId="0" applyNumberFormat="1" applyFont="1" applyFill="1" applyBorder="1" applyAlignment="1">
      <alignment horizontal="center" vertical="center"/>
    </xf>
    <xf numFmtId="0" fontId="30" fillId="0" borderId="6" xfId="0" applyFont="1" applyBorder="1"/>
    <xf numFmtId="169" fontId="30" fillId="4" borderId="6" xfId="6" applyNumberFormat="1" applyFont="1" applyFill="1" applyBorder="1" applyAlignment="1">
      <alignment horizontal="center"/>
    </xf>
    <xf numFmtId="168" fontId="13" fillId="0" borderId="4" xfId="0" applyNumberFormat="1" applyFont="1" applyBorder="1" applyAlignment="1">
      <alignment horizontal="center"/>
    </xf>
    <xf numFmtId="171" fontId="13" fillId="0" borderId="4" xfId="0" applyNumberFormat="1" applyFont="1" applyBorder="1" applyAlignment="1">
      <alignment horizontal="center"/>
    </xf>
    <xf numFmtId="0" fontId="41" fillId="0" borderId="6" xfId="0" applyFont="1" applyBorder="1" applyAlignment="1">
      <alignment horizontal="left"/>
    </xf>
    <xf numFmtId="1" fontId="13" fillId="0" borderId="6" xfId="0" applyNumberFormat="1" applyFont="1" applyBorder="1" applyAlignment="1">
      <alignment horizontal="center"/>
    </xf>
    <xf numFmtId="2" fontId="30" fillId="5" borderId="5" xfId="0" applyNumberFormat="1" applyFont="1" applyFill="1" applyBorder="1"/>
    <xf numFmtId="0" fontId="15" fillId="0" borderId="0" xfId="0" applyFont="1" applyAlignment="1">
      <alignment horizontal="left"/>
    </xf>
    <xf numFmtId="2" fontId="15" fillId="0" borderId="0" xfId="0" applyNumberFormat="1" applyFont="1" applyAlignment="1">
      <alignment horizontal="center"/>
    </xf>
    <xf numFmtId="1" fontId="15" fillId="0" borderId="0" xfId="0" applyNumberFormat="1" applyFont="1" applyAlignment="1">
      <alignment horizontal="center"/>
    </xf>
    <xf numFmtId="168" fontId="15" fillId="0" borderId="6" xfId="0" applyNumberFormat="1" applyFont="1" applyBorder="1" applyAlignment="1">
      <alignment horizontal="center"/>
    </xf>
    <xf numFmtId="168" fontId="25" fillId="0" borderId="4" xfId="0" applyNumberFormat="1" applyFont="1" applyBorder="1" applyAlignment="1">
      <alignment horizontal="left" vertical="center"/>
    </xf>
    <xf numFmtId="168" fontId="25" fillId="0" borderId="5" xfId="0" applyNumberFormat="1" applyFont="1" applyBorder="1" applyAlignment="1">
      <alignment horizontal="left" vertical="center"/>
    </xf>
    <xf numFmtId="168" fontId="30" fillId="5" borderId="5" xfId="0" applyNumberFormat="1" applyFont="1" applyFill="1" applyBorder="1" applyAlignment="1">
      <alignment horizontal="right"/>
    </xf>
    <xf numFmtId="168" fontId="30" fillId="5" borderId="7" xfId="0" applyNumberFormat="1" applyFont="1" applyFill="1" applyBorder="1"/>
    <xf numFmtId="168" fontId="32" fillId="0" borderId="0" xfId="0" applyNumberFormat="1" applyFont="1"/>
    <xf numFmtId="0" fontId="30" fillId="0" borderId="0" xfId="0" applyFont="1"/>
    <xf numFmtId="172" fontId="30" fillId="0" borderId="4" xfId="0" applyNumberFormat="1" applyFont="1" applyBorder="1"/>
    <xf numFmtId="173" fontId="30" fillId="0" borderId="4" xfId="0" applyNumberFormat="1" applyFont="1" applyBorder="1"/>
    <xf numFmtId="0" fontId="30" fillId="0" borderId="4" xfId="26" applyNumberFormat="1" applyFont="1" applyFill="1" applyBorder="1"/>
    <xf numFmtId="0" fontId="30" fillId="0" borderId="5" xfId="26" applyNumberFormat="1" applyFont="1" applyFill="1" applyBorder="1"/>
    <xf numFmtId="0" fontId="32" fillId="0" borderId="6" xfId="26" applyNumberFormat="1" applyFont="1" applyFill="1" applyBorder="1"/>
    <xf numFmtId="0" fontId="38" fillId="0" borderId="4" xfId="0" applyFont="1" applyBorder="1" applyAlignment="1">
      <alignment horizontal="center" vertical="center"/>
    </xf>
    <xf numFmtId="0" fontId="42" fillId="0" borderId="6" xfId="0" applyFont="1" applyBorder="1" applyAlignment="1">
      <alignment horizontal="center" vertical="center"/>
    </xf>
    <xf numFmtId="169" fontId="44" fillId="5" borderId="4" xfId="6" applyNumberFormat="1" applyFont="1" applyFill="1" applyBorder="1"/>
    <xf numFmtId="169" fontId="44" fillId="0" borderId="5" xfId="6" applyNumberFormat="1" applyFont="1" applyBorder="1"/>
    <xf numFmtId="169" fontId="44" fillId="0" borderId="4" xfId="6" applyNumberFormat="1" applyFont="1" applyBorder="1"/>
    <xf numFmtId="0" fontId="44" fillId="0" borderId="7" xfId="0" applyFont="1" applyBorder="1" applyAlignment="1">
      <alignment horizontal="center" vertical="center"/>
    </xf>
    <xf numFmtId="169" fontId="45" fillId="0" borderId="6" xfId="6" applyNumberFormat="1" applyFont="1" applyBorder="1"/>
    <xf numFmtId="1" fontId="30" fillId="0" borderId="4" xfId="0" applyNumberFormat="1" applyFont="1" applyBorder="1"/>
    <xf numFmtId="0" fontId="44" fillId="0" borderId="4" xfId="0" applyFont="1" applyBorder="1" applyAlignment="1">
      <alignment horizontal="center" vertical="center"/>
    </xf>
    <xf numFmtId="174" fontId="30" fillId="0" borderId="4" xfId="0" applyNumberFormat="1" applyFont="1" applyBorder="1"/>
    <xf numFmtId="175" fontId="30" fillId="0" borderId="4" xfId="0" applyNumberFormat="1" applyFont="1" applyBorder="1"/>
    <xf numFmtId="2" fontId="32" fillId="0" borderId="6" xfId="26" applyNumberFormat="1" applyFont="1" applyFill="1" applyBorder="1"/>
    <xf numFmtId="0" fontId="17" fillId="3" borderId="11" xfId="0" applyFont="1" applyFill="1" applyBorder="1" applyAlignment="1">
      <alignment horizontal="center" vertical="center" wrapText="1"/>
    </xf>
    <xf numFmtId="168" fontId="30" fillId="0" borderId="5" xfId="0" applyNumberFormat="1" applyFont="1" applyBorder="1" applyAlignment="1">
      <alignment horizontal="right"/>
    </xf>
    <xf numFmtId="172" fontId="30" fillId="5" borderId="4" xfId="0" applyNumberFormat="1" applyFont="1" applyFill="1" applyBorder="1"/>
    <xf numFmtId="172" fontId="30" fillId="0" borderId="4" xfId="26" applyNumberFormat="1" applyFont="1" applyFill="1" applyBorder="1"/>
    <xf numFmtId="172" fontId="30" fillId="0" borderId="5" xfId="26" applyNumberFormat="1" applyFont="1" applyFill="1" applyBorder="1"/>
    <xf numFmtId="172" fontId="30" fillId="5" borderId="4" xfId="26" applyNumberFormat="1" applyFont="1" applyFill="1" applyBorder="1"/>
    <xf numFmtId="0" fontId="15" fillId="0" borderId="0" xfId="19" applyFont="1"/>
    <xf numFmtId="169" fontId="13" fillId="0" borderId="0" xfId="6" applyNumberFormat="1" applyFont="1"/>
    <xf numFmtId="169" fontId="13" fillId="0" borderId="0" xfId="19" applyNumberFormat="1" applyFont="1"/>
    <xf numFmtId="0" fontId="33" fillId="0" borderId="2" xfId="2" applyFont="1" applyBorder="1" applyAlignment="1">
      <alignment horizontal="left" vertical="center" wrapText="1"/>
    </xf>
    <xf numFmtId="0" fontId="33" fillId="0" borderId="0" xfId="2" applyFont="1" applyAlignment="1">
      <alignment horizontal="left" vertical="center" wrapText="1"/>
    </xf>
  </cellXfs>
  <cellStyles count="27">
    <cellStyle name="Comma" xfId="26" builtinId="3"/>
    <cellStyle name="Comma 2" xfId="3" xr:uid="{00000000-0005-0000-0000-000000000000}"/>
    <cellStyle name="Normal" xfId="0" builtinId="0"/>
    <cellStyle name="Normal 2" xfId="7" xr:uid="{00000000-0005-0000-0000-000002000000}"/>
    <cellStyle name="Normal 2 2" xfId="8" xr:uid="{00000000-0005-0000-0000-000003000000}"/>
    <cellStyle name="Normal 3" xfId="13" xr:uid="{00000000-0005-0000-0000-000004000000}"/>
    <cellStyle name="Normal 3 2" xfId="14" xr:uid="{00000000-0005-0000-0000-000005000000}"/>
    <cellStyle name="Normal 3 2 2" xfId="1" xr:uid="{00000000-0005-0000-0000-000006000000}"/>
    <cellStyle name="Normal 3 2 2 2" xfId="2" xr:uid="{00000000-0005-0000-0000-000007000000}"/>
    <cellStyle name="Normal 3 2 2 2 2" xfId="4" xr:uid="{00000000-0005-0000-0000-000008000000}"/>
    <cellStyle name="Normal 3 2 2 2 2 2" xfId="11" xr:uid="{00000000-0005-0000-0000-000009000000}"/>
    <cellStyle name="Normal 3 2 2 2 3" xfId="9" xr:uid="{00000000-0005-0000-0000-00000A000000}"/>
    <cellStyle name="Normal 3 2 2 2 4" xfId="12" xr:uid="{00000000-0005-0000-0000-00000B000000}"/>
    <cellStyle name="Normal 3 2 2 3" xfId="5" xr:uid="{00000000-0005-0000-0000-00000C000000}"/>
    <cellStyle name="Normal 3 2 2 3 2" xfId="10" xr:uid="{00000000-0005-0000-0000-00000D000000}"/>
    <cellStyle name="Normal 3 2 2 4" xfId="15" xr:uid="{00000000-0005-0000-0000-00000E000000}"/>
    <cellStyle name="Normal 3 2 2 5" xfId="17" xr:uid="{00000000-0005-0000-0000-00000F000000}"/>
    <cellStyle name="Normal 3 2 2 6" xfId="19" xr:uid="{00000000-0005-0000-0000-000010000000}"/>
    <cellStyle name="Normal 3 2 2 7" xfId="23" xr:uid="{00000000-0005-0000-0000-000011000000}"/>
    <cellStyle name="Normal 3 2 3" xfId="16" xr:uid="{00000000-0005-0000-0000-000012000000}"/>
    <cellStyle name="Normal 3 2 4" xfId="18" xr:uid="{00000000-0005-0000-0000-000013000000}"/>
    <cellStyle name="Normal 3 2 5" xfId="22" xr:uid="{00000000-0005-0000-0000-000014000000}"/>
    <cellStyle name="Normal 3 3" xfId="21" xr:uid="{00000000-0005-0000-0000-000015000000}"/>
    <cellStyle name="Normal 4" xfId="20" xr:uid="{00000000-0005-0000-0000-000016000000}"/>
    <cellStyle name="Normal 5" xfId="24" xr:uid="{00000000-0005-0000-0000-000017000000}"/>
    <cellStyle name="Normal 6" xfId="25" xr:uid="{00000000-0005-0000-0000-000018000000}"/>
    <cellStyle name="Percent" xfId="6" builtinId="5"/>
  </cellStyles>
  <dxfs count="0"/>
  <tableStyles count="0" defaultTableStyle="TableStyleMedium2" defaultPivotStyle="PivotStyleLight16"/>
  <colors>
    <mruColors>
      <color rgb="FF69AE23"/>
      <color rgb="FF694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S42"/>
  <sheetViews>
    <sheetView showGridLines="0" zoomScale="89" zoomScaleNormal="100" workbookViewId="0">
      <selection activeCell="I42" sqref="I42"/>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7" ht="35" customHeight="1" x14ac:dyDescent="0.15">
      <c r="A1" s="70" t="s">
        <v>0</v>
      </c>
    </row>
    <row r="2" spans="1:17" s="8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ht="18" customHeight="1" x14ac:dyDescent="0.15">
      <c r="A3" s="35" t="s">
        <v>5</v>
      </c>
      <c r="B3" s="36">
        <v>1.2715000000000001</v>
      </c>
      <c r="C3" s="36">
        <v>1.0629999999999999</v>
      </c>
      <c r="D3" s="36">
        <v>0.98670000000000002</v>
      </c>
      <c r="E3" s="36">
        <v>0.85519999999999996</v>
      </c>
      <c r="F3" s="36">
        <v>0.63029999999999997</v>
      </c>
      <c r="G3" s="36">
        <v>0.3634</v>
      </c>
      <c r="H3" s="51">
        <v>0.31729999999999997</v>
      </c>
      <c r="I3" s="36">
        <v>0.27889999999999998</v>
      </c>
      <c r="J3" s="36">
        <v>0.33829999999999999</v>
      </c>
      <c r="K3" s="36">
        <v>0.34630000000000005</v>
      </c>
      <c r="L3" s="95"/>
      <c r="M3" s="66" t="s">
        <v>6</v>
      </c>
      <c r="N3" s="74">
        <f>_xlfn.RRI(9,B3,K3)</f>
        <v>-0.13455923607794962</v>
      </c>
      <c r="O3" s="90"/>
      <c r="P3" s="90"/>
      <c r="Q3" s="91"/>
    </row>
    <row r="4" spans="1:17" ht="18" customHeight="1" x14ac:dyDescent="0.15">
      <c r="A4" s="35" t="s">
        <v>7</v>
      </c>
      <c r="B4" s="36">
        <v>2.1606999999999998</v>
      </c>
      <c r="C4" s="36">
        <v>2.1</v>
      </c>
      <c r="D4" s="36">
        <v>2.0341</v>
      </c>
      <c r="E4" s="36">
        <v>1.994</v>
      </c>
      <c r="F4" s="36">
        <v>1.9160999999999999</v>
      </c>
      <c r="G4" s="36">
        <v>1.8734999999999999</v>
      </c>
      <c r="H4" s="36">
        <v>1.8613</v>
      </c>
      <c r="I4" s="36">
        <v>1.6286</v>
      </c>
      <c r="J4" s="36">
        <v>1.8090999999999999</v>
      </c>
      <c r="K4" s="36">
        <v>1.7229000000000001</v>
      </c>
      <c r="L4" s="95"/>
      <c r="M4" s="66" t="s">
        <v>6</v>
      </c>
      <c r="N4" s="74">
        <f t="shared" ref="N4:N6" si="0">_xlfn.RRI(9,B4,K4)</f>
        <v>-2.4844318406470278E-2</v>
      </c>
      <c r="O4" s="90"/>
      <c r="P4" s="90"/>
      <c r="Q4" s="91"/>
    </row>
    <row r="5" spans="1:17" ht="18" customHeight="1" x14ac:dyDescent="0.15">
      <c r="A5" s="35" t="s">
        <v>8</v>
      </c>
      <c r="B5" s="36">
        <v>1.7590000000000001</v>
      </c>
      <c r="C5" s="36">
        <v>1.7934000000000001</v>
      </c>
      <c r="D5" s="36">
        <v>1.7009000000000001</v>
      </c>
      <c r="E5" s="36">
        <v>1.6782999999999999</v>
      </c>
      <c r="F5" s="36">
        <v>1.6336999999999999</v>
      </c>
      <c r="G5" s="36">
        <v>1.6175999999999999</v>
      </c>
      <c r="H5" s="36">
        <v>1.6817</v>
      </c>
      <c r="I5" s="36">
        <v>2.1863000000000001</v>
      </c>
      <c r="J5" s="36">
        <v>2.5596999999999999</v>
      </c>
      <c r="K5" s="36">
        <v>2.4067000000000003</v>
      </c>
      <c r="L5" s="95"/>
      <c r="M5" s="66" t="s">
        <v>9</v>
      </c>
      <c r="N5" s="74">
        <f t="shared" si="0"/>
        <v>3.5448391059407891E-2</v>
      </c>
      <c r="O5" s="90"/>
      <c r="P5" s="90"/>
      <c r="Q5" s="91"/>
    </row>
    <row r="6" spans="1:17" ht="18" customHeight="1" x14ac:dyDescent="0.15">
      <c r="A6" s="35" t="s">
        <v>10</v>
      </c>
      <c r="B6" s="36">
        <v>1.1919</v>
      </c>
      <c r="C6" s="36">
        <v>1.1235999999999999</v>
      </c>
      <c r="D6" s="36">
        <v>1.1427</v>
      </c>
      <c r="E6" s="36">
        <v>1.0237000000000001</v>
      </c>
      <c r="F6" s="36">
        <v>0.99550000000000005</v>
      </c>
      <c r="G6" s="36">
        <v>0.97919999999999996</v>
      </c>
      <c r="H6" s="36">
        <v>0.92820000000000003</v>
      </c>
      <c r="I6" s="36">
        <v>0.79</v>
      </c>
      <c r="J6" s="36">
        <v>0.97899999999999998</v>
      </c>
      <c r="K6" s="36">
        <v>0.93720000000000003</v>
      </c>
      <c r="L6" s="95"/>
      <c r="M6" s="66" t="s">
        <v>6</v>
      </c>
      <c r="N6" s="74">
        <f t="shared" si="0"/>
        <v>-2.6358308373590988E-2</v>
      </c>
      <c r="O6" s="90"/>
      <c r="P6" s="90"/>
      <c r="Q6" s="91"/>
    </row>
    <row r="7" spans="1:17" ht="18" customHeight="1" x14ac:dyDescent="0.15">
      <c r="A7" s="35" t="s">
        <v>11</v>
      </c>
      <c r="B7" s="38"/>
      <c r="C7" s="38"/>
      <c r="D7" s="38"/>
      <c r="E7" s="38"/>
      <c r="F7" s="38"/>
      <c r="G7" s="38"/>
      <c r="H7" s="38"/>
      <c r="I7" s="38"/>
      <c r="J7" s="38"/>
      <c r="K7" s="38"/>
      <c r="L7" s="95"/>
      <c r="M7" s="66" t="s">
        <v>12</v>
      </c>
      <c r="N7" s="72" t="s">
        <v>12</v>
      </c>
      <c r="O7" s="90"/>
      <c r="P7" s="90"/>
      <c r="Q7" s="91"/>
    </row>
    <row r="8" spans="1:17" ht="18" customHeight="1" x14ac:dyDescent="0.15">
      <c r="A8" s="35" t="s">
        <v>13</v>
      </c>
      <c r="B8" s="51">
        <v>2.3061999999999996</v>
      </c>
      <c r="C8" s="51">
        <v>2.0002</v>
      </c>
      <c r="D8" s="51">
        <v>1.9771000000000001</v>
      </c>
      <c r="E8" s="38"/>
      <c r="F8" s="38"/>
      <c r="G8" s="38"/>
      <c r="H8" s="38"/>
      <c r="I8" s="38"/>
      <c r="J8" s="51">
        <v>1.5111000000000001</v>
      </c>
      <c r="K8" s="51">
        <v>1.6060000000000001</v>
      </c>
      <c r="L8" s="95"/>
      <c r="M8" s="66" t="s">
        <v>12</v>
      </c>
      <c r="N8" s="72" t="s">
        <v>12</v>
      </c>
      <c r="O8" s="90"/>
      <c r="P8" s="90"/>
      <c r="Q8" s="91"/>
    </row>
    <row r="9" spans="1:17" ht="18" customHeight="1" x14ac:dyDescent="0.15">
      <c r="A9" s="35" t="s">
        <v>14</v>
      </c>
      <c r="B9" s="36">
        <v>1.96</v>
      </c>
      <c r="C9" s="36">
        <v>1.6577999999999999</v>
      </c>
      <c r="D9" s="36">
        <v>1.6052999999999999</v>
      </c>
      <c r="E9" s="36">
        <v>1.6084000000000001</v>
      </c>
      <c r="F9" s="36">
        <v>1.4236</v>
      </c>
      <c r="G9" s="36">
        <v>1.3963000000000001</v>
      </c>
      <c r="H9" s="36">
        <v>1.4778</v>
      </c>
      <c r="I9" s="36">
        <v>1.6921999999999999</v>
      </c>
      <c r="J9" s="36">
        <v>1.6448</v>
      </c>
      <c r="K9" s="36">
        <v>1.6993</v>
      </c>
      <c r="L9" s="95"/>
      <c r="M9" s="66" t="s">
        <v>15</v>
      </c>
      <c r="N9" s="74">
        <f t="shared" ref="N9:N32" si="1">_xlfn.RRI(9,B9,K9)</f>
        <v>-1.5733587960285345E-2</v>
      </c>
      <c r="O9" s="90"/>
      <c r="P9" s="90"/>
      <c r="Q9" s="91"/>
    </row>
    <row r="10" spans="1:17" ht="18" customHeight="1" x14ac:dyDescent="0.15">
      <c r="A10" s="35" t="s">
        <v>16</v>
      </c>
      <c r="B10" s="36">
        <v>1.6087</v>
      </c>
      <c r="C10" s="36">
        <v>1.4604999999999999</v>
      </c>
      <c r="D10" s="36">
        <v>1.4409000000000001</v>
      </c>
      <c r="E10" s="36">
        <v>1.5615999999999999</v>
      </c>
      <c r="F10" s="36">
        <v>1.2834999999999999</v>
      </c>
      <c r="G10" s="36">
        <v>1.2385999999999999</v>
      </c>
      <c r="H10" s="36">
        <v>1.3507</v>
      </c>
      <c r="I10" s="36">
        <v>1.3525</v>
      </c>
      <c r="J10" s="36">
        <v>1.2987</v>
      </c>
      <c r="K10" s="36">
        <v>1.5148999999999999</v>
      </c>
      <c r="L10" s="95"/>
      <c r="M10" s="66" t="s">
        <v>15</v>
      </c>
      <c r="N10" s="74">
        <f t="shared" si="1"/>
        <v>-6.6529890209062748E-3</v>
      </c>
      <c r="O10" s="90"/>
      <c r="P10" s="90"/>
      <c r="Q10" s="91"/>
    </row>
    <row r="11" spans="1:17" ht="18" customHeight="1" x14ac:dyDescent="0.15">
      <c r="A11" s="35" t="s">
        <v>17</v>
      </c>
      <c r="B11" s="36">
        <v>4.3194999999999997</v>
      </c>
      <c r="C11" s="36">
        <v>4.1227</v>
      </c>
      <c r="D11" s="36">
        <v>3.9362999999999997</v>
      </c>
      <c r="E11" s="36">
        <v>3.7263000000000002</v>
      </c>
      <c r="F11" s="36">
        <v>3.2896000000000001</v>
      </c>
      <c r="G11" s="36">
        <v>3.0475000000000003</v>
      </c>
      <c r="H11" s="36">
        <v>2.9805999999999999</v>
      </c>
      <c r="I11" s="36">
        <v>2.3696000000000002</v>
      </c>
      <c r="J11" s="36">
        <v>2.2099000000000002</v>
      </c>
      <c r="K11" s="36">
        <v>2.4453</v>
      </c>
      <c r="L11" s="95"/>
      <c r="M11" s="66" t="s">
        <v>6</v>
      </c>
      <c r="N11" s="74">
        <f t="shared" si="1"/>
        <v>-6.126222003561721E-2</v>
      </c>
      <c r="Q11" s="91"/>
    </row>
    <row r="12" spans="1:17" ht="18" customHeight="1" x14ac:dyDescent="0.15">
      <c r="A12" s="35" t="s">
        <v>18</v>
      </c>
      <c r="B12" s="36">
        <v>3.3527</v>
      </c>
      <c r="C12" s="36">
        <v>3.2139999999999995</v>
      </c>
      <c r="D12" s="36">
        <v>3.2618999999999998</v>
      </c>
      <c r="E12" s="36">
        <v>3.2412999999999998</v>
      </c>
      <c r="F12" s="36">
        <v>3.0013000000000001</v>
      </c>
      <c r="G12" s="36">
        <v>3.1425000000000001</v>
      </c>
      <c r="H12" s="36">
        <v>3.2046000000000001</v>
      </c>
      <c r="I12" s="36">
        <v>2.9106000000000001</v>
      </c>
      <c r="J12" s="36">
        <v>3.0905</v>
      </c>
      <c r="K12" s="36">
        <v>2.7523</v>
      </c>
      <c r="L12" s="95"/>
      <c r="M12" s="66" t="s">
        <v>6</v>
      </c>
      <c r="N12" s="74">
        <f t="shared" si="1"/>
        <v>-2.1686836117539632E-2</v>
      </c>
      <c r="O12" s="90"/>
      <c r="P12" s="90"/>
      <c r="Q12" s="91"/>
    </row>
    <row r="13" spans="1:17" ht="18" customHeight="1" x14ac:dyDescent="0.15">
      <c r="A13" s="35" t="s">
        <v>19</v>
      </c>
      <c r="B13" s="36">
        <v>2.4219000000000004</v>
      </c>
      <c r="C13" s="36">
        <v>2.1055999999999999</v>
      </c>
      <c r="D13" s="36">
        <v>1.9661999999999999</v>
      </c>
      <c r="E13" s="36">
        <v>1.9012</v>
      </c>
      <c r="F13" s="36">
        <v>1.7582</v>
      </c>
      <c r="G13" s="36">
        <v>1.6352</v>
      </c>
      <c r="H13" s="36">
        <v>1.5569</v>
      </c>
      <c r="I13" s="36">
        <v>1.4473999999999998</v>
      </c>
      <c r="J13" s="36">
        <v>1.3050999999999999</v>
      </c>
      <c r="K13" s="36">
        <v>1.3524</v>
      </c>
      <c r="L13" s="95"/>
      <c r="M13" s="66" t="s">
        <v>6</v>
      </c>
      <c r="N13" s="74">
        <f t="shared" si="1"/>
        <v>-6.2690071770889477E-2</v>
      </c>
      <c r="O13" s="90"/>
      <c r="P13" s="90"/>
      <c r="Q13" s="91"/>
    </row>
    <row r="14" spans="1:17" ht="18" customHeight="1" x14ac:dyDescent="0.15">
      <c r="A14" s="35" t="s">
        <v>20</v>
      </c>
      <c r="B14" s="36">
        <v>1.825</v>
      </c>
      <c r="C14" s="36">
        <v>2.3658000000000001</v>
      </c>
      <c r="D14" s="36">
        <v>2.5766999999999998</v>
      </c>
      <c r="E14" s="36">
        <v>2.6915999999999998</v>
      </c>
      <c r="F14" s="36">
        <v>2.7886000000000002</v>
      </c>
      <c r="G14" s="36">
        <v>2.9415</v>
      </c>
      <c r="H14" s="36">
        <v>3.0382000000000002</v>
      </c>
      <c r="I14" s="36">
        <v>2.9838</v>
      </c>
      <c r="J14" s="36">
        <v>2.9371</v>
      </c>
      <c r="K14" s="36">
        <v>2.9050000000000002</v>
      </c>
      <c r="L14" s="95"/>
      <c r="M14" s="66" t="s">
        <v>9</v>
      </c>
      <c r="N14" s="74">
        <f t="shared" si="1"/>
        <v>5.3007523700514536E-2</v>
      </c>
      <c r="O14" s="90"/>
      <c r="P14" s="90"/>
      <c r="Q14" s="91"/>
    </row>
    <row r="15" spans="1:17" ht="18" customHeight="1" x14ac:dyDescent="0.15">
      <c r="A15" s="35" t="s">
        <v>21</v>
      </c>
      <c r="B15" s="36">
        <v>1.1814</v>
      </c>
      <c r="C15" s="36">
        <v>1.1785999999999999</v>
      </c>
      <c r="D15" s="36">
        <v>1.2069999999999999</v>
      </c>
      <c r="E15" s="36">
        <v>1.1053999999999999</v>
      </c>
      <c r="F15" s="36">
        <v>1.0688</v>
      </c>
      <c r="G15" s="36">
        <v>1.1101000000000001</v>
      </c>
      <c r="H15" s="36">
        <v>1.1308</v>
      </c>
      <c r="I15" s="36">
        <v>1.1686000000000001</v>
      </c>
      <c r="J15" s="36">
        <v>1.2258</v>
      </c>
      <c r="K15" s="36">
        <v>1.1179000000000001</v>
      </c>
      <c r="L15" s="95"/>
      <c r="M15" s="66" t="s">
        <v>15</v>
      </c>
      <c r="N15" s="74">
        <f t="shared" si="1"/>
        <v>-6.119891221171514E-3</v>
      </c>
      <c r="O15" s="90"/>
      <c r="P15" s="90"/>
      <c r="Q15" s="91"/>
    </row>
    <row r="16" spans="1:17" ht="18" customHeight="1" x14ac:dyDescent="0.15">
      <c r="A16" s="35" t="s">
        <v>22</v>
      </c>
      <c r="B16" s="38"/>
      <c r="C16" s="36">
        <v>4.4182999999999995</v>
      </c>
      <c r="D16" s="36">
        <v>4.5880000000000001</v>
      </c>
      <c r="E16" s="36">
        <v>4.6204000000000001</v>
      </c>
      <c r="F16" s="51">
        <v>5.0340000000000007</v>
      </c>
      <c r="G16" s="51">
        <v>5.0844000000000005</v>
      </c>
      <c r="H16" s="51">
        <v>5.1886999999999999</v>
      </c>
      <c r="I16" s="51">
        <v>4.7217000000000002</v>
      </c>
      <c r="J16" s="36">
        <v>4.4059999999999997</v>
      </c>
      <c r="K16" s="36">
        <v>4.6033000000000008</v>
      </c>
      <c r="L16" s="95"/>
      <c r="M16" s="66" t="s">
        <v>15</v>
      </c>
      <c r="N16" s="74">
        <f>_xlfn.RRI(8,C16,K16)</f>
        <v>5.1404709762179479E-3</v>
      </c>
      <c r="O16" s="90"/>
      <c r="P16" s="90"/>
      <c r="Q16" s="91"/>
    </row>
    <row r="17" spans="1:19" ht="18" customHeight="1" x14ac:dyDescent="0.15">
      <c r="A17" s="35" t="s">
        <v>23</v>
      </c>
      <c r="B17" s="36">
        <v>2.9562999999999997</v>
      </c>
      <c r="C17" s="36">
        <v>2.7192999999999996</v>
      </c>
      <c r="D17" s="36">
        <v>2.5720999999999998</v>
      </c>
      <c r="E17" s="36">
        <v>2.5434000000000001</v>
      </c>
      <c r="F17" s="36">
        <v>2.7962000000000002</v>
      </c>
      <c r="G17" s="36">
        <v>2.6118000000000001</v>
      </c>
      <c r="H17" s="36">
        <v>2.9859000000000004</v>
      </c>
      <c r="I17" s="36">
        <v>2.9686999999999997</v>
      </c>
      <c r="J17" s="36">
        <v>2.9573000000000005</v>
      </c>
      <c r="K17" s="36">
        <v>3.8181000000000003</v>
      </c>
      <c r="L17" s="95"/>
      <c r="M17" s="66" t="s">
        <v>15</v>
      </c>
      <c r="N17" s="74">
        <f t="shared" si="1"/>
        <v>2.883163719967774E-2</v>
      </c>
      <c r="O17" s="90"/>
      <c r="P17" s="90"/>
      <c r="Q17" s="91"/>
    </row>
    <row r="18" spans="1:19" ht="18" customHeight="1" x14ac:dyDescent="0.15">
      <c r="A18" s="35" t="s">
        <v>24</v>
      </c>
      <c r="B18" s="36">
        <v>0.55499999999999994</v>
      </c>
      <c r="C18" s="36">
        <v>0.57879999999999998</v>
      </c>
      <c r="D18" s="36">
        <v>0.54689999999999994</v>
      </c>
      <c r="E18" s="36">
        <v>0.5615</v>
      </c>
      <c r="F18" s="36">
        <v>0.47699999999999998</v>
      </c>
      <c r="G18" s="36">
        <v>0.51550000000000007</v>
      </c>
      <c r="H18" s="36">
        <v>0.55600000000000005</v>
      </c>
      <c r="I18" s="36">
        <v>0.58120000000000005</v>
      </c>
      <c r="J18" s="36">
        <v>0.6542</v>
      </c>
      <c r="K18" s="36">
        <v>0.64410000000000001</v>
      </c>
      <c r="L18" s="95"/>
      <c r="M18" s="66" t="s">
        <v>15</v>
      </c>
      <c r="N18" s="74">
        <f t="shared" si="1"/>
        <v>1.6680466569539254E-2</v>
      </c>
      <c r="O18" s="90"/>
      <c r="P18" s="90"/>
      <c r="Q18" s="91"/>
    </row>
    <row r="19" spans="1:19" ht="18" customHeight="1" x14ac:dyDescent="0.15">
      <c r="A19" s="35" t="s">
        <v>25</v>
      </c>
      <c r="B19" s="36">
        <v>2.3530000000000002</v>
      </c>
      <c r="C19" s="36">
        <v>2.1917999999999997</v>
      </c>
      <c r="D19" s="36">
        <v>2.1784000000000003</v>
      </c>
      <c r="E19" s="36">
        <v>2.1804999999999999</v>
      </c>
      <c r="F19" s="36">
        <v>2.1678999999999999</v>
      </c>
      <c r="G19" s="36">
        <v>2.0870000000000002</v>
      </c>
      <c r="H19" s="36">
        <v>2.2417999999999996</v>
      </c>
      <c r="I19" s="36">
        <v>2.2298999999999998</v>
      </c>
      <c r="J19" s="36">
        <v>2.5829999999999997</v>
      </c>
      <c r="K19" s="36">
        <v>2.6854</v>
      </c>
      <c r="L19" s="95"/>
      <c r="M19" s="66" t="s">
        <v>15</v>
      </c>
      <c r="N19" s="74">
        <f t="shared" si="1"/>
        <v>1.4790375707733672E-2</v>
      </c>
      <c r="O19" s="90"/>
      <c r="P19" s="90"/>
      <c r="Q19" s="91"/>
    </row>
    <row r="20" spans="1:19" ht="18" customHeight="1" x14ac:dyDescent="0.15">
      <c r="A20" s="35" t="s">
        <v>26</v>
      </c>
      <c r="B20" s="36">
        <v>1.5430999999999999</v>
      </c>
      <c r="C20" s="36">
        <v>1.3681000000000001</v>
      </c>
      <c r="D20" s="36">
        <v>1.3261000000000001</v>
      </c>
      <c r="E20" s="36">
        <v>1.4538</v>
      </c>
      <c r="F20" s="36">
        <v>1.3995</v>
      </c>
      <c r="G20" s="36">
        <v>1.335</v>
      </c>
      <c r="H20" s="36">
        <v>1.4245000000000001</v>
      </c>
      <c r="I20" s="36">
        <v>1.4910000000000001</v>
      </c>
      <c r="J20" s="36">
        <v>1.3580000000000001</v>
      </c>
      <c r="K20" s="36">
        <v>1.5742</v>
      </c>
      <c r="L20" s="95"/>
      <c r="M20" s="66" t="s">
        <v>15</v>
      </c>
      <c r="N20" s="74">
        <f t="shared" si="1"/>
        <v>2.2195514133993566E-3</v>
      </c>
      <c r="O20" s="90"/>
      <c r="P20" s="90"/>
      <c r="Q20" s="91"/>
    </row>
    <row r="21" spans="1:19" ht="18" customHeight="1" x14ac:dyDescent="0.15">
      <c r="A21" s="35" t="s">
        <v>27</v>
      </c>
      <c r="B21" s="36">
        <v>1.8526</v>
      </c>
      <c r="C21" s="36">
        <v>1.7267000000000001</v>
      </c>
      <c r="D21" s="36">
        <v>1.6858</v>
      </c>
      <c r="E21" s="36">
        <v>1.7771000000000001</v>
      </c>
      <c r="F21" s="36">
        <v>1.0853000000000002</v>
      </c>
      <c r="G21" s="36">
        <v>2.0739000000000001</v>
      </c>
      <c r="H21" s="36">
        <v>2.0446999999999997</v>
      </c>
      <c r="I21" s="36">
        <v>1.5851</v>
      </c>
      <c r="J21" s="36">
        <v>1.5717000000000001</v>
      </c>
      <c r="K21" s="36">
        <v>1.4297</v>
      </c>
      <c r="L21" s="95"/>
      <c r="M21" s="66" t="s">
        <v>12</v>
      </c>
      <c r="N21" s="74" t="s">
        <v>12</v>
      </c>
      <c r="O21" s="90"/>
      <c r="P21" s="90"/>
      <c r="Q21" s="91"/>
    </row>
    <row r="22" spans="1:19" ht="18" customHeight="1" x14ac:dyDescent="0.15">
      <c r="A22" s="35" t="s">
        <v>28</v>
      </c>
      <c r="B22" s="36">
        <v>1.0032000000000001</v>
      </c>
      <c r="C22" s="36">
        <v>1.2016</v>
      </c>
      <c r="D22" s="36">
        <v>0.74530000000000007</v>
      </c>
      <c r="E22" s="36">
        <v>1.7697000000000001</v>
      </c>
      <c r="F22" s="36">
        <v>1.6048</v>
      </c>
      <c r="G22" s="36">
        <v>1.4976999999999998</v>
      </c>
      <c r="H22" s="36">
        <v>1.7424999999999999</v>
      </c>
      <c r="I22" s="36">
        <v>2.0824000000000003</v>
      </c>
      <c r="J22" s="36">
        <v>2.0992000000000002</v>
      </c>
      <c r="K22" s="36">
        <v>2.3391999999999999</v>
      </c>
      <c r="L22" s="95"/>
      <c r="M22" s="66" t="s">
        <v>9</v>
      </c>
      <c r="N22" s="74">
        <f t="shared" si="1"/>
        <v>9.8634706828439223E-2</v>
      </c>
      <c r="O22" s="90"/>
      <c r="P22" s="90"/>
      <c r="Q22" s="91"/>
    </row>
    <row r="23" spans="1:19" ht="18" customHeight="1" x14ac:dyDescent="0.15">
      <c r="A23" s="35" t="s">
        <v>29</v>
      </c>
      <c r="B23" s="36">
        <v>2.3262</v>
      </c>
      <c r="C23" s="36">
        <v>2.2340999999999998</v>
      </c>
      <c r="D23" s="36">
        <v>2.2511000000000001</v>
      </c>
      <c r="E23" s="36">
        <v>2.0977999999999999</v>
      </c>
      <c r="F23" s="36">
        <v>1.9841</v>
      </c>
      <c r="G23" s="36">
        <v>1.9379999999999999</v>
      </c>
      <c r="H23" s="36">
        <v>1.8289</v>
      </c>
      <c r="I23" s="36">
        <v>1.5423</v>
      </c>
      <c r="J23" s="36">
        <v>1.4194</v>
      </c>
      <c r="K23" s="36">
        <v>1.5407999999999999</v>
      </c>
      <c r="L23" s="95"/>
      <c r="M23" s="66" t="s">
        <v>6</v>
      </c>
      <c r="N23" s="74">
        <f t="shared" si="1"/>
        <v>-4.4738806417333854E-2</v>
      </c>
      <c r="O23" s="90"/>
      <c r="P23" s="90"/>
      <c r="Q23" s="91"/>
    </row>
    <row r="24" spans="1:19" ht="18" customHeight="1" x14ac:dyDescent="0.15">
      <c r="A24" s="35" t="s">
        <v>30</v>
      </c>
      <c r="B24" s="36">
        <v>3.2437</v>
      </c>
      <c r="C24" s="36">
        <v>3.1185</v>
      </c>
      <c r="D24" s="36">
        <v>3.0781999999999998</v>
      </c>
      <c r="E24" s="36">
        <v>2.8854000000000002</v>
      </c>
      <c r="F24" s="36">
        <v>2.7279</v>
      </c>
      <c r="G24" s="36">
        <v>2.6233000000000004</v>
      </c>
      <c r="H24" s="36">
        <v>2.7090999999999998</v>
      </c>
      <c r="I24" s="36">
        <v>2.4819</v>
      </c>
      <c r="J24" s="36">
        <v>2.5034999999999998</v>
      </c>
      <c r="K24" s="36">
        <v>2.6385000000000001</v>
      </c>
      <c r="L24" s="95"/>
      <c r="M24" s="66" t="s">
        <v>6</v>
      </c>
      <c r="N24" s="74">
        <f t="shared" si="1"/>
        <v>-2.2683665375034634E-2</v>
      </c>
      <c r="O24" s="90"/>
      <c r="P24" s="90"/>
      <c r="Q24" s="91"/>
    </row>
    <row r="25" spans="1:19" ht="18" customHeight="1" x14ac:dyDescent="0.15">
      <c r="A25" s="35" t="s">
        <v>31</v>
      </c>
      <c r="B25" s="36">
        <v>2.5074999999999998</v>
      </c>
      <c r="C25" s="36">
        <v>2.3954</v>
      </c>
      <c r="D25" s="36">
        <v>2.3927999999999998</v>
      </c>
      <c r="E25" s="36">
        <v>2.3395000000000001</v>
      </c>
      <c r="F25" s="36">
        <v>2.3934000000000002</v>
      </c>
      <c r="G25" s="36">
        <v>2.2803</v>
      </c>
      <c r="H25" s="36">
        <v>2.1562000000000001</v>
      </c>
      <c r="I25" s="36">
        <v>1.7528999999999999</v>
      </c>
      <c r="J25" s="36">
        <v>1.7093</v>
      </c>
      <c r="K25" s="36">
        <v>1.9050999999999998</v>
      </c>
      <c r="L25" s="95"/>
      <c r="M25" s="66" t="s">
        <v>6</v>
      </c>
      <c r="N25" s="74">
        <f t="shared" si="1"/>
        <v>-3.0066698447509865E-2</v>
      </c>
      <c r="O25" s="90"/>
      <c r="P25" s="90"/>
      <c r="Q25" s="91"/>
    </row>
    <row r="26" spans="1:19" ht="18" customHeight="1" x14ac:dyDescent="0.15">
      <c r="A26" s="35" t="s">
        <v>32</v>
      </c>
      <c r="B26" s="36">
        <v>0.75319999999999998</v>
      </c>
      <c r="C26" s="36">
        <v>0.8266</v>
      </c>
      <c r="D26" s="36">
        <v>0.8257000000000001</v>
      </c>
      <c r="E26" s="36">
        <v>0.80510000000000004</v>
      </c>
      <c r="F26" s="36">
        <v>0.82509999999999994</v>
      </c>
      <c r="G26" s="36">
        <v>0.85330000000000006</v>
      </c>
      <c r="H26" s="36">
        <v>0.86099999999999999</v>
      </c>
      <c r="I26" s="36">
        <v>0.81330000000000002</v>
      </c>
      <c r="J26" s="36">
        <v>0.93890000000000007</v>
      </c>
      <c r="K26" s="36">
        <v>0.94070000000000009</v>
      </c>
      <c r="L26" s="95"/>
      <c r="M26" s="66" t="s">
        <v>9</v>
      </c>
      <c r="N26" s="74">
        <f t="shared" si="1"/>
        <v>2.5006829812043607E-2</v>
      </c>
      <c r="O26" s="90"/>
      <c r="P26" s="90"/>
      <c r="Q26" s="91"/>
    </row>
    <row r="27" spans="1:19" ht="18" customHeight="1" x14ac:dyDescent="0.15">
      <c r="A27" s="35" t="s">
        <v>33</v>
      </c>
      <c r="B27" s="38"/>
      <c r="C27" s="38"/>
      <c r="D27" s="38"/>
      <c r="E27" s="38"/>
      <c r="F27" s="38"/>
      <c r="G27" s="38"/>
      <c r="H27" s="36">
        <v>0.86810000000000009</v>
      </c>
      <c r="I27" s="36">
        <v>1.0103</v>
      </c>
      <c r="J27" s="36">
        <v>1.0061</v>
      </c>
      <c r="K27" s="36">
        <v>0.98760000000000003</v>
      </c>
      <c r="L27" s="95"/>
      <c r="M27" s="66" t="s">
        <v>12</v>
      </c>
      <c r="N27" s="74" t="s">
        <v>12</v>
      </c>
      <c r="O27" s="90"/>
      <c r="P27" s="90"/>
      <c r="Q27" s="91"/>
    </row>
    <row r="28" spans="1:19" ht="18" customHeight="1" x14ac:dyDescent="0.15">
      <c r="A28" s="35" t="s">
        <v>34</v>
      </c>
      <c r="B28" s="36">
        <v>1.5827</v>
      </c>
      <c r="C28" s="36">
        <v>1.6686000000000001</v>
      </c>
      <c r="D28" s="36">
        <v>1.7337</v>
      </c>
      <c r="E28" s="36">
        <v>1.6749000000000001</v>
      </c>
      <c r="F28" s="36">
        <v>1.6228</v>
      </c>
      <c r="G28" s="36">
        <v>1.7016</v>
      </c>
      <c r="H28" s="36">
        <v>1.6823999999999999</v>
      </c>
      <c r="I28" s="36">
        <v>1.6556999999999999</v>
      </c>
      <c r="J28" s="36">
        <v>1.7332000000000001</v>
      </c>
      <c r="K28" s="36">
        <v>1.7596000000000001</v>
      </c>
      <c r="L28" s="95"/>
      <c r="M28" s="66" t="s">
        <v>15</v>
      </c>
      <c r="N28" s="74">
        <f t="shared" si="1"/>
        <v>1.1842266607906549E-2</v>
      </c>
      <c r="O28" s="90"/>
      <c r="P28" s="90"/>
      <c r="Q28" s="91"/>
      <c r="S28" s="88"/>
    </row>
    <row r="29" spans="1:19" ht="18" customHeight="1" x14ac:dyDescent="0.15">
      <c r="A29" s="35" t="s">
        <v>35</v>
      </c>
      <c r="B29" s="36">
        <v>0.45879999999999999</v>
      </c>
      <c r="C29" s="36">
        <v>0.45019999999999999</v>
      </c>
      <c r="D29" s="36">
        <v>0.41520000000000001</v>
      </c>
      <c r="E29" s="36">
        <v>0.48499999999999999</v>
      </c>
      <c r="F29" s="36">
        <v>0.47289999999999999</v>
      </c>
      <c r="G29" s="36">
        <v>0.51480000000000004</v>
      </c>
      <c r="H29" s="36">
        <v>0.54399999999999993</v>
      </c>
      <c r="I29" s="36">
        <v>0.53139999999999998</v>
      </c>
      <c r="J29" s="36">
        <v>0.54400000000000004</v>
      </c>
      <c r="K29" s="36">
        <v>0.5897</v>
      </c>
      <c r="L29" s="95"/>
      <c r="M29" s="66" t="s">
        <v>9</v>
      </c>
      <c r="N29" s="74">
        <f t="shared" si="1"/>
        <v>2.8281372911155289E-2</v>
      </c>
      <c r="O29" s="90"/>
      <c r="P29" s="90"/>
      <c r="Q29" s="91"/>
    </row>
    <row r="30" spans="1:19" ht="18" customHeight="1" x14ac:dyDescent="0.15">
      <c r="A30" s="35" t="s">
        <v>36</v>
      </c>
      <c r="B30" s="39">
        <v>0.74249999999999994</v>
      </c>
      <c r="C30" s="39">
        <v>0.79339999999999999</v>
      </c>
      <c r="D30" s="39">
        <v>0.73819999999999997</v>
      </c>
      <c r="E30" s="36">
        <v>1.4789000000000001</v>
      </c>
      <c r="F30" s="36">
        <v>1.4708000000000001</v>
      </c>
      <c r="G30" s="36">
        <v>1.4758</v>
      </c>
      <c r="H30" s="36">
        <v>1.5007999999999999</v>
      </c>
      <c r="I30" s="36">
        <v>1.4606000000000001</v>
      </c>
      <c r="J30" s="36">
        <v>1.6668000000000001</v>
      </c>
      <c r="K30" s="36">
        <v>1.5142</v>
      </c>
      <c r="L30" s="95"/>
      <c r="M30" s="66" t="s">
        <v>12</v>
      </c>
      <c r="N30" s="74" t="s">
        <v>12</v>
      </c>
      <c r="O30" s="90"/>
      <c r="P30" s="90"/>
      <c r="Q30" s="91"/>
    </row>
    <row r="31" spans="1:19" ht="18" customHeight="1" thickBot="1" x14ac:dyDescent="0.2">
      <c r="A31" s="40" t="s">
        <v>37</v>
      </c>
      <c r="B31" s="41">
        <v>2.8487999999999998</v>
      </c>
      <c r="C31" s="41">
        <v>2.6562999999999999</v>
      </c>
      <c r="D31" s="41">
        <v>2.5440999999999998</v>
      </c>
      <c r="E31" s="41">
        <v>2.4035000000000002</v>
      </c>
      <c r="F31" s="41">
        <v>2.347</v>
      </c>
      <c r="G31" s="41">
        <v>2.161</v>
      </c>
      <c r="H31" s="41">
        <v>2.137</v>
      </c>
      <c r="I31" s="41">
        <v>1.9207000000000001</v>
      </c>
      <c r="J31" s="41">
        <v>1.8361999999999998</v>
      </c>
      <c r="K31" s="41">
        <v>1.8553999999999999</v>
      </c>
      <c r="L31" s="96"/>
      <c r="M31" s="92" t="s">
        <v>6</v>
      </c>
      <c r="N31" s="77">
        <f t="shared" si="1"/>
        <v>-4.6527000753295522E-2</v>
      </c>
      <c r="O31" s="90"/>
      <c r="P31" s="90"/>
      <c r="Q31" s="91"/>
    </row>
    <row r="32" spans="1:19" s="174" customFormat="1" ht="18" customHeight="1" thickBot="1" x14ac:dyDescent="0.2">
      <c r="A32" s="43" t="s">
        <v>38</v>
      </c>
      <c r="B32" s="44">
        <v>2.1434235414557397</v>
      </c>
      <c r="C32" s="44">
        <v>2.0284758453787068</v>
      </c>
      <c r="D32" s="44">
        <v>1.9957286192833528</v>
      </c>
      <c r="E32" s="44">
        <v>1.9552716560223777</v>
      </c>
      <c r="F32" s="44">
        <v>1.8497600884976144</v>
      </c>
      <c r="G32" s="44">
        <v>1.8273005997546556</v>
      </c>
      <c r="H32" s="44">
        <v>1.8238209617254457</v>
      </c>
      <c r="I32" s="44">
        <v>1.6806967577927217</v>
      </c>
      <c r="J32" s="44">
        <v>1.7008012409735398</v>
      </c>
      <c r="K32" s="44">
        <v>1.6874565600218661</v>
      </c>
      <c r="L32" s="97"/>
      <c r="M32" s="171" t="s">
        <v>6</v>
      </c>
      <c r="N32" s="172">
        <f t="shared" si="1"/>
        <v>-2.6225742402592345E-2</v>
      </c>
      <c r="O32" s="3"/>
      <c r="P32" s="3"/>
      <c r="Q32" s="173"/>
    </row>
    <row r="33" spans="1:16" ht="18" customHeight="1" x14ac:dyDescent="0.15">
      <c r="A33" s="45" t="s">
        <v>39</v>
      </c>
      <c r="B33" s="46">
        <v>4.899799999999999</v>
      </c>
      <c r="C33" s="46">
        <v>5.0324999999999998</v>
      </c>
      <c r="D33" s="46">
        <v>4.9749999999999996</v>
      </c>
      <c r="E33" s="46">
        <v>4.8627000000000002</v>
      </c>
      <c r="F33" s="46">
        <v>4.8104000000000005</v>
      </c>
      <c r="G33" s="46">
        <v>4.6221000000000005</v>
      </c>
      <c r="H33" s="46">
        <v>4.6656000000000004</v>
      </c>
      <c r="I33" s="38"/>
      <c r="J33" s="64"/>
      <c r="K33" s="64"/>
      <c r="L33" s="98"/>
      <c r="M33" s="93" t="s">
        <v>12</v>
      </c>
      <c r="N33" s="73" t="s">
        <v>12</v>
      </c>
      <c r="O33" s="90"/>
      <c r="P33" s="90"/>
    </row>
    <row r="34" spans="1:16" ht="18" customHeight="1" x14ac:dyDescent="0.15">
      <c r="A34" s="75" t="s">
        <v>40</v>
      </c>
      <c r="B34" s="76">
        <v>2.3728003334562393</v>
      </c>
      <c r="C34" s="76">
        <v>2.3053446622447655</v>
      </c>
      <c r="D34" s="76">
        <v>2.2699776276956301</v>
      </c>
      <c r="E34" s="76">
        <v>2.303515159842259</v>
      </c>
      <c r="F34" s="76">
        <v>2.2159573060979523</v>
      </c>
      <c r="G34" s="76">
        <v>2.176505758571484</v>
      </c>
      <c r="H34" s="76">
        <v>2.1332953203819507</v>
      </c>
      <c r="I34" s="76">
        <v>1.630138567486185</v>
      </c>
      <c r="J34" s="76">
        <v>1.6653344187528507</v>
      </c>
      <c r="K34" s="76">
        <v>1.6399157041869636</v>
      </c>
      <c r="L34" s="99"/>
      <c r="M34" s="94" t="s">
        <v>12</v>
      </c>
      <c r="N34" s="78" t="s">
        <v>12</v>
      </c>
      <c r="P34" s="90"/>
    </row>
    <row r="35" spans="1:16" ht="18" customHeight="1" x14ac:dyDescent="0.15">
      <c r="A35" s="14"/>
    </row>
    <row r="36" spans="1:16" ht="18" customHeight="1" x14ac:dyDescent="0.15">
      <c r="A36" s="50" t="s">
        <v>41</v>
      </c>
      <c r="B36" s="123"/>
      <c r="C36" s="123"/>
      <c r="D36" s="123"/>
      <c r="E36" s="123"/>
      <c r="F36" s="123"/>
    </row>
    <row r="37" spans="1:16" ht="18" customHeight="1" x14ac:dyDescent="0.15">
      <c r="A37" s="125"/>
      <c r="B37" s="137" t="s">
        <v>42</v>
      </c>
      <c r="C37" s="123"/>
      <c r="D37" s="123"/>
      <c r="E37" s="123"/>
      <c r="F37" s="123"/>
    </row>
    <row r="38" spans="1:16" ht="18" customHeight="1" x14ac:dyDescent="0.15">
      <c r="A38" s="50" t="s">
        <v>43</v>
      </c>
      <c r="B38" s="123"/>
      <c r="C38" s="123"/>
      <c r="D38" s="123"/>
      <c r="E38" s="123"/>
      <c r="F38" s="123"/>
    </row>
    <row r="39" spans="1:16" ht="18" customHeight="1" x14ac:dyDescent="0.15">
      <c r="A39" s="50" t="s">
        <v>44</v>
      </c>
      <c r="B39" s="123"/>
      <c r="C39" s="123"/>
      <c r="D39" s="123"/>
      <c r="E39" s="123"/>
      <c r="F39" s="123"/>
    </row>
    <row r="40" spans="1:16" ht="18" customHeight="1" x14ac:dyDescent="0.15">
      <c r="A40" s="50" t="s">
        <v>45</v>
      </c>
      <c r="B40" s="123"/>
      <c r="C40" s="123"/>
      <c r="D40" s="123"/>
      <c r="E40" s="123"/>
      <c r="F40" s="123"/>
    </row>
    <row r="41" spans="1:16" ht="18" customHeight="1" x14ac:dyDescent="0.15">
      <c r="A41" s="50" t="s">
        <v>46</v>
      </c>
      <c r="B41" s="123"/>
      <c r="C41" s="123"/>
      <c r="D41" s="123"/>
      <c r="E41" s="123"/>
      <c r="F41" s="123"/>
    </row>
    <row r="42" spans="1:16" ht="18" customHeight="1" x14ac:dyDescent="0.15">
      <c r="A42" s="50" t="s">
        <v>47</v>
      </c>
      <c r="B42" s="123"/>
      <c r="C42" s="123"/>
      <c r="D42" s="123"/>
      <c r="E42" s="123"/>
      <c r="F42" s="123"/>
    </row>
  </sheetData>
  <sortState xmlns:xlrd2="http://schemas.microsoft.com/office/spreadsheetml/2017/richdata2" ref="A3:P33">
    <sortCondition ref="L3:L33"/>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ignoredErrors>
    <ignoredError sqref="N16" formula="1"/>
  </ignoredErrors>
  <extLst>
    <ext xmlns:x14="http://schemas.microsoft.com/office/spreadsheetml/2009/9/main" uri="{05C60535-1F16-4fd2-B633-F4F36F0B64E0}">
      <x14:sparklineGroups xmlns:xm="http://schemas.microsoft.com/office/excel/2006/main">
        <x14:sparklineGroup displayEmptyCellsAs="gap" xr2:uid="{00000000-0003-0000-0000-000000000000}">
          <x14:colorSeries rgb="FF69AE23"/>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D1_J01A_AC!B3:K3</xm:f>
              <xm:sqref>L3</xm:sqref>
            </x14:sparkline>
            <x14:sparkline>
              <xm:f>D1_J01A_AC!B4:K4</xm:f>
              <xm:sqref>L4</xm:sqref>
            </x14:sparkline>
            <x14:sparkline>
              <xm:f>D1_J01A_AC!B5:K5</xm:f>
              <xm:sqref>L5</xm:sqref>
            </x14:sparkline>
            <x14:sparkline>
              <xm:f>D1_J01A_AC!B6:K6</xm:f>
              <xm:sqref>L6</xm:sqref>
            </x14:sparkline>
            <x14:sparkline>
              <xm:f>D1_J01A_AC!B7:K7</xm:f>
              <xm:sqref>L7</xm:sqref>
            </x14:sparkline>
            <x14:sparkline>
              <xm:f>D1_J01A_AC!B9:K9</xm:f>
              <xm:sqref>L9</xm:sqref>
            </x14:sparkline>
            <x14:sparkline>
              <xm:f>D1_J01A_AC!B10:K10</xm:f>
              <xm:sqref>L10</xm:sqref>
            </x14:sparkline>
            <x14:sparkline>
              <xm:f>D1_J01A_AC!B11:K11</xm:f>
              <xm:sqref>L11</xm:sqref>
            </x14:sparkline>
            <x14:sparkline>
              <xm:f>D1_J01A_AC!B12:K12</xm:f>
              <xm:sqref>L12</xm:sqref>
            </x14:sparkline>
            <x14:sparkline>
              <xm:f>D1_J01A_AC!B13:K13</xm:f>
              <xm:sqref>L13</xm:sqref>
            </x14:sparkline>
            <x14:sparkline>
              <xm:f>D1_J01A_AC!B14:K14</xm:f>
              <xm:sqref>L14</xm:sqref>
            </x14:sparkline>
            <x14:sparkline>
              <xm:f>D1_J01A_AC!B15:K15</xm:f>
              <xm:sqref>L15</xm:sqref>
            </x14:sparkline>
            <x14:sparkline>
              <xm:f>D1_J01A_AC!B16:K16</xm:f>
              <xm:sqref>L16</xm:sqref>
            </x14:sparkline>
            <x14:sparkline>
              <xm:f>D1_J01A_AC!B17:K17</xm:f>
              <xm:sqref>L17</xm:sqref>
            </x14:sparkline>
            <x14:sparkline>
              <xm:f>D1_J01A_AC!B18:K18</xm:f>
              <xm:sqref>L18</xm:sqref>
            </x14:sparkline>
            <x14:sparkline>
              <xm:f>D1_J01A_AC!B19:K19</xm:f>
              <xm:sqref>L19</xm:sqref>
            </x14:sparkline>
            <x14:sparkline>
              <xm:f>D1_J01A_AC!B20:K20</xm:f>
              <xm:sqref>L20</xm:sqref>
            </x14:sparkline>
            <x14:sparkline>
              <xm:f>D1_J01A_AC!B22:K22</xm:f>
              <xm:sqref>L22</xm:sqref>
            </x14:sparkline>
            <x14:sparkline>
              <xm:f>D1_J01A_AC!B23:K23</xm:f>
              <xm:sqref>L23</xm:sqref>
            </x14:sparkline>
            <x14:sparkline>
              <xm:f>D1_J01A_AC!B24:K24</xm:f>
              <xm:sqref>L24</xm:sqref>
            </x14:sparkline>
            <x14:sparkline>
              <xm:f>D1_J01A_AC!B25:K25</xm:f>
              <xm:sqref>L25</xm:sqref>
            </x14:sparkline>
            <x14:sparkline>
              <xm:f>D1_J01A_AC!B26:K26</xm:f>
              <xm:sqref>L26</xm:sqref>
            </x14:sparkline>
            <x14:sparkline>
              <xm:f>D1_J01A_AC!B28:K28</xm:f>
              <xm:sqref>L28</xm:sqref>
            </x14:sparkline>
            <x14:sparkline>
              <xm:f>D1_J01A_AC!B29:K29</xm:f>
              <xm:sqref>L29</xm:sqref>
            </x14:sparkline>
            <x14:sparkline>
              <xm:f>D1_J01A_AC!B31:K31</xm:f>
              <xm:sqref>L31</xm:sqref>
            </x14:sparkline>
            <x14:sparkline>
              <xm:f>D1_J01A_AC!B32:K32</xm:f>
              <xm:sqref>L32</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Q42"/>
  <sheetViews>
    <sheetView showGridLines="0" zoomScale="75" zoomScaleNormal="100" workbookViewId="0">
      <selection activeCell="G35" sqref="G35"/>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6384" width="9.1640625" style="47"/>
  </cols>
  <sheetData>
    <row r="1" spans="1:15" ht="35" customHeight="1" x14ac:dyDescent="0.15">
      <c r="A1" s="70" t="s">
        <v>65</v>
      </c>
    </row>
    <row r="2" spans="1:15" s="8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5" ht="18" customHeight="1" x14ac:dyDescent="0.15">
      <c r="A3" s="60" t="s">
        <v>5</v>
      </c>
      <c r="B3" s="38"/>
      <c r="C3" s="38"/>
      <c r="D3" s="38"/>
      <c r="E3" s="38"/>
      <c r="F3" s="38"/>
      <c r="G3" s="38"/>
      <c r="H3" s="51">
        <v>0.53059999999999996</v>
      </c>
      <c r="I3" s="51">
        <v>0.49429999999999996</v>
      </c>
      <c r="J3" s="51">
        <v>0.48600000000000004</v>
      </c>
      <c r="K3" s="51">
        <v>0.48610000000000003</v>
      </c>
      <c r="L3" s="35"/>
      <c r="M3" s="68" t="s">
        <v>12</v>
      </c>
      <c r="N3" s="142" t="s">
        <v>12</v>
      </c>
      <c r="O3" s="90"/>
    </row>
    <row r="4" spans="1:15" ht="18" customHeight="1" x14ac:dyDescent="0.15">
      <c r="A4" s="60" t="s">
        <v>7</v>
      </c>
      <c r="B4" s="51">
        <v>0.38620000000000004</v>
      </c>
      <c r="C4" s="51">
        <v>0.38070000000000004</v>
      </c>
      <c r="D4" s="51">
        <v>0.38569999999999993</v>
      </c>
      <c r="E4" s="51">
        <v>0.3755</v>
      </c>
      <c r="F4" s="51">
        <v>0.37129999999999996</v>
      </c>
      <c r="G4" s="51">
        <v>0.37559999999999999</v>
      </c>
      <c r="H4" s="51">
        <v>0.37520000000000003</v>
      </c>
      <c r="I4" s="51">
        <v>0.33489999999999998</v>
      </c>
      <c r="J4" s="51">
        <v>0.34989999999999999</v>
      </c>
      <c r="K4" s="51">
        <v>0.33970000000000006</v>
      </c>
      <c r="L4" s="35"/>
      <c r="M4" s="66" t="s">
        <v>6</v>
      </c>
      <c r="N4" s="80">
        <f t="shared" ref="N4:N12" si="0">_xlfn.RRI(9,B4,K4)</f>
        <v>-1.4153604140424103E-2</v>
      </c>
      <c r="O4" s="90"/>
    </row>
    <row r="5" spans="1:15" ht="18" customHeight="1" x14ac:dyDescent="0.15">
      <c r="A5" s="60" t="s">
        <v>8</v>
      </c>
      <c r="B5" s="51">
        <v>0.77329999999999977</v>
      </c>
      <c r="C5" s="51">
        <v>0.79260000000000019</v>
      </c>
      <c r="D5" s="51">
        <v>0.7419</v>
      </c>
      <c r="E5" s="51">
        <v>0.97</v>
      </c>
      <c r="F5" s="51">
        <v>0.90889999999999993</v>
      </c>
      <c r="G5" s="51">
        <v>0.90569999999999995</v>
      </c>
      <c r="H5" s="51">
        <v>0.93919999999999981</v>
      </c>
      <c r="I5" s="51">
        <v>1.0044999999999999</v>
      </c>
      <c r="J5" s="51">
        <v>1.2139999999999997</v>
      </c>
      <c r="K5" s="51">
        <v>0.91409999999999991</v>
      </c>
      <c r="L5" s="35"/>
      <c r="M5" s="66" t="s">
        <v>9</v>
      </c>
      <c r="N5" s="80">
        <f t="shared" si="0"/>
        <v>1.8759670574234777E-2</v>
      </c>
      <c r="O5" s="90"/>
    </row>
    <row r="6" spans="1:15" ht="18" customHeight="1" x14ac:dyDescent="0.15">
      <c r="A6" s="60" t="s">
        <v>10</v>
      </c>
      <c r="B6" s="51">
        <v>0.48539999999999994</v>
      </c>
      <c r="C6" s="51">
        <v>0.52360000000000007</v>
      </c>
      <c r="D6" s="51">
        <v>0.54320000000000002</v>
      </c>
      <c r="E6" s="51">
        <v>0.50409999999999999</v>
      </c>
      <c r="F6" s="51">
        <v>0.54590000000000005</v>
      </c>
      <c r="G6" s="51">
        <v>0.52739999999999998</v>
      </c>
      <c r="H6" s="51">
        <v>0.55649999999999988</v>
      </c>
      <c r="I6" s="51">
        <v>0.502</v>
      </c>
      <c r="J6" s="51">
        <v>0.60299999999999998</v>
      </c>
      <c r="K6" s="51">
        <v>0.60929999999999984</v>
      </c>
      <c r="L6" s="35"/>
      <c r="M6" s="66" t="s">
        <v>9</v>
      </c>
      <c r="N6" s="80">
        <f t="shared" si="0"/>
        <v>2.5581448123981554E-2</v>
      </c>
      <c r="O6" s="90"/>
    </row>
    <row r="7" spans="1:15" ht="18" customHeight="1" x14ac:dyDescent="0.15">
      <c r="A7" s="60" t="s">
        <v>13</v>
      </c>
      <c r="B7" s="38"/>
      <c r="C7" s="38"/>
      <c r="D7" s="38"/>
      <c r="E7" s="38"/>
      <c r="F7" s="38"/>
      <c r="G7" s="38"/>
      <c r="H7" s="38"/>
      <c r="I7" s="38"/>
      <c r="J7" s="51">
        <v>0.57030000000000003</v>
      </c>
      <c r="K7" s="51">
        <v>0.58579999999999999</v>
      </c>
      <c r="L7" s="35"/>
      <c r="M7" s="66" t="s">
        <v>12</v>
      </c>
      <c r="N7" s="80" t="s">
        <v>12</v>
      </c>
      <c r="O7" s="90"/>
    </row>
    <row r="8" spans="1:15" ht="18" customHeight="1" x14ac:dyDescent="0.15">
      <c r="A8" s="60" t="s">
        <v>14</v>
      </c>
      <c r="B8" s="51">
        <v>0.35279999999999995</v>
      </c>
      <c r="C8" s="51">
        <v>0.3881</v>
      </c>
      <c r="D8" s="51">
        <v>0.28990000000000005</v>
      </c>
      <c r="E8" s="51">
        <v>0.2611</v>
      </c>
      <c r="F8" s="51">
        <v>0.29699999999999999</v>
      </c>
      <c r="G8" s="51">
        <v>0.25269999999999998</v>
      </c>
      <c r="H8" s="51">
        <v>0.2329</v>
      </c>
      <c r="I8" s="51">
        <v>0.21250000000000002</v>
      </c>
      <c r="J8" s="51">
        <v>0.2041</v>
      </c>
      <c r="K8" s="51">
        <v>0.2084</v>
      </c>
      <c r="L8" s="35"/>
      <c r="M8" s="66" t="s">
        <v>6</v>
      </c>
      <c r="N8" s="80">
        <f t="shared" si="0"/>
        <v>-5.6815682814710389E-2</v>
      </c>
      <c r="O8" s="90"/>
    </row>
    <row r="9" spans="1:15" ht="18" customHeight="1" x14ac:dyDescent="0.15">
      <c r="A9" s="60" t="s">
        <v>16</v>
      </c>
      <c r="B9" s="51">
        <v>0.54339999999999999</v>
      </c>
      <c r="C9" s="51">
        <v>0.56240000000000001</v>
      </c>
      <c r="D9" s="51">
        <v>0.56520000000000004</v>
      </c>
      <c r="E9" s="51">
        <v>0.54819999999999991</v>
      </c>
      <c r="F9" s="51">
        <v>0.54879999999999995</v>
      </c>
      <c r="G9" s="51">
        <v>0.50549999999999995</v>
      </c>
      <c r="H9" s="51">
        <v>0.5081</v>
      </c>
      <c r="I9" s="51">
        <v>0.51770000000000005</v>
      </c>
      <c r="J9" s="51">
        <v>0.4627</v>
      </c>
      <c r="K9" s="51">
        <v>0.48240000000000005</v>
      </c>
      <c r="L9" s="35"/>
      <c r="M9" s="66" t="s">
        <v>6</v>
      </c>
      <c r="N9" s="80">
        <f t="shared" si="0"/>
        <v>-1.3143093181660404E-2</v>
      </c>
    </row>
    <row r="10" spans="1:15" ht="18" customHeight="1" x14ac:dyDescent="0.15">
      <c r="A10" s="60" t="s">
        <v>56</v>
      </c>
      <c r="B10" s="51">
        <v>0.91159999999999974</v>
      </c>
      <c r="C10" s="51">
        <v>0.89380000000000004</v>
      </c>
      <c r="D10" s="51">
        <v>0.88769999999999993</v>
      </c>
      <c r="E10" s="51">
        <v>0.96299999999999986</v>
      </c>
      <c r="F10" s="51">
        <v>0.83779999999999999</v>
      </c>
      <c r="G10" s="51">
        <v>0.98649999999999993</v>
      </c>
      <c r="H10" s="51">
        <v>0.85660000000000003</v>
      </c>
      <c r="I10" s="51">
        <v>0.77600000000000002</v>
      </c>
      <c r="J10" s="51">
        <v>0.77010000000000012</v>
      </c>
      <c r="K10" s="51">
        <v>0.82100000000000006</v>
      </c>
      <c r="L10" s="35"/>
      <c r="M10" s="66" t="s">
        <v>15</v>
      </c>
      <c r="N10" s="80">
        <f t="shared" si="0"/>
        <v>-1.1563532211516847E-2</v>
      </c>
      <c r="O10" s="90"/>
    </row>
    <row r="11" spans="1:15" ht="18" customHeight="1" x14ac:dyDescent="0.15">
      <c r="A11" s="60" t="s">
        <v>18</v>
      </c>
      <c r="B11" s="51">
        <v>0.30180000000000001</v>
      </c>
      <c r="C11" s="51">
        <v>0.31340000000000001</v>
      </c>
      <c r="D11" s="51">
        <v>0.31690000000000002</v>
      </c>
      <c r="E11" s="51">
        <v>0.32649999999999996</v>
      </c>
      <c r="F11" s="51">
        <v>0.31639999999999996</v>
      </c>
      <c r="G11" s="51">
        <v>0.32929999999999993</v>
      </c>
      <c r="H11" s="51">
        <v>0.32969999999999999</v>
      </c>
      <c r="I11" s="51">
        <v>0.32009999999999994</v>
      </c>
      <c r="J11" s="51">
        <v>0.33450000000000002</v>
      </c>
      <c r="K11" s="51">
        <v>0.32589999999999997</v>
      </c>
      <c r="L11" s="35"/>
      <c r="M11" s="66" t="s">
        <v>9</v>
      </c>
      <c r="N11" s="80">
        <f t="shared" si="0"/>
        <v>8.5727640846346986E-3</v>
      </c>
      <c r="O11" s="90"/>
    </row>
    <row r="12" spans="1:15" ht="18" customHeight="1" x14ac:dyDescent="0.15">
      <c r="A12" s="60" t="s">
        <v>20</v>
      </c>
      <c r="B12" s="51">
        <v>0.51690000000000014</v>
      </c>
      <c r="C12" s="51">
        <v>0.50070000000000003</v>
      </c>
      <c r="D12" s="51">
        <v>0.51340000000000008</v>
      </c>
      <c r="E12" s="51">
        <v>0.51819999999999999</v>
      </c>
      <c r="F12" s="51">
        <v>0.50090000000000012</v>
      </c>
      <c r="G12" s="51">
        <v>0.53749999999999998</v>
      </c>
      <c r="H12" s="51">
        <v>0.51910000000000001</v>
      </c>
      <c r="I12" s="51">
        <v>0.53900000000000003</v>
      </c>
      <c r="J12" s="51">
        <v>0.57250000000000001</v>
      </c>
      <c r="K12" s="51">
        <v>0.5786</v>
      </c>
      <c r="L12" s="35"/>
      <c r="M12" s="66" t="s">
        <v>9</v>
      </c>
      <c r="N12" s="80">
        <f t="shared" si="0"/>
        <v>1.2607924791287362E-2</v>
      </c>
    </row>
    <row r="13" spans="1:15" ht="18" customHeight="1" x14ac:dyDescent="0.15">
      <c r="A13" s="60" t="s">
        <v>21</v>
      </c>
      <c r="B13" s="51">
        <v>0.30360000000000004</v>
      </c>
      <c r="C13" s="51">
        <v>0.31459999999999999</v>
      </c>
      <c r="D13" s="51">
        <v>0.32989999999999997</v>
      </c>
      <c r="E13" s="51">
        <v>0.32430000000000003</v>
      </c>
      <c r="F13" s="51">
        <v>0.35219999999999996</v>
      </c>
      <c r="G13" s="51">
        <v>0.36749999999999994</v>
      </c>
      <c r="H13" s="51">
        <v>0.38469999999999993</v>
      </c>
      <c r="I13" s="51">
        <v>0.42569999999999997</v>
      </c>
      <c r="J13" s="51">
        <v>0.40840000000000004</v>
      </c>
      <c r="K13" s="51">
        <v>0.35719999999999996</v>
      </c>
      <c r="L13" s="35"/>
      <c r="M13" s="66" t="s">
        <v>9</v>
      </c>
      <c r="N13" s="80">
        <f t="shared" ref="N13:N17" si="1">_xlfn.RRI(9,B13,K13)</f>
        <v>1.8229136900674181E-2</v>
      </c>
      <c r="O13" s="90"/>
    </row>
    <row r="14" spans="1:15" ht="18" customHeight="1" x14ac:dyDescent="0.15">
      <c r="A14" s="60" t="s">
        <v>22</v>
      </c>
      <c r="B14" s="38"/>
      <c r="C14" s="38"/>
      <c r="D14" s="38"/>
      <c r="E14" s="38"/>
      <c r="F14" s="51">
        <v>0.27229999999999999</v>
      </c>
      <c r="G14" s="51">
        <v>0.28350000000000003</v>
      </c>
      <c r="H14" s="51">
        <v>0.25229999999999997</v>
      </c>
      <c r="I14" s="51">
        <v>0.2621</v>
      </c>
      <c r="J14" s="51">
        <v>0.28139999999999998</v>
      </c>
      <c r="K14" s="51">
        <v>0.39349999999999996</v>
      </c>
      <c r="L14" s="35"/>
      <c r="M14" s="66" t="s">
        <v>12</v>
      </c>
      <c r="N14" s="80" t="s">
        <v>12</v>
      </c>
      <c r="O14" s="90"/>
    </row>
    <row r="15" spans="1:15" ht="18" customHeight="1" x14ac:dyDescent="0.15">
      <c r="A15" s="60" t="s">
        <v>23</v>
      </c>
      <c r="B15" s="51">
        <v>0.1585</v>
      </c>
      <c r="C15" s="51">
        <v>0.17049999999999998</v>
      </c>
      <c r="D15" s="51">
        <v>0.1764</v>
      </c>
      <c r="E15" s="51">
        <v>0.17269999999999999</v>
      </c>
      <c r="F15" s="51">
        <v>0.18609999999999996</v>
      </c>
      <c r="G15" s="51">
        <v>0.19970000000000002</v>
      </c>
      <c r="H15" s="51">
        <v>0.21029999999999999</v>
      </c>
      <c r="I15" s="51">
        <v>0.19339999999999999</v>
      </c>
      <c r="J15" s="51">
        <v>0.20569999999999999</v>
      </c>
      <c r="K15" s="51">
        <v>0.22600000000000001</v>
      </c>
      <c r="L15" s="35"/>
      <c r="M15" s="66" t="s">
        <v>9</v>
      </c>
      <c r="N15" s="80">
        <f t="shared" si="1"/>
        <v>4.0207325893588441E-2</v>
      </c>
      <c r="O15" s="90"/>
    </row>
    <row r="16" spans="1:15" ht="18" customHeight="1" x14ac:dyDescent="0.15">
      <c r="A16" s="60" t="s">
        <v>24</v>
      </c>
      <c r="B16" s="51">
        <v>0.41809999999999992</v>
      </c>
      <c r="C16" s="51">
        <v>0.40559999999999996</v>
      </c>
      <c r="D16" s="51">
        <v>0.36270000000000002</v>
      </c>
      <c r="E16" s="51">
        <v>0.30180000000000001</v>
      </c>
      <c r="F16" s="51">
        <v>0.39419999999999994</v>
      </c>
      <c r="G16" s="51">
        <v>0.44889999999999997</v>
      </c>
      <c r="H16" s="51">
        <v>0.45960000000000006</v>
      </c>
      <c r="I16" s="51">
        <v>0.45280000000000004</v>
      </c>
      <c r="J16" s="51">
        <v>0.37570000000000003</v>
      </c>
      <c r="K16" s="51">
        <v>0.43389999999999995</v>
      </c>
      <c r="L16" s="35"/>
      <c r="M16" s="66" t="s">
        <v>15</v>
      </c>
      <c r="N16" s="80">
        <f t="shared" si="1"/>
        <v>4.1299999787178798E-3</v>
      </c>
      <c r="O16" s="90"/>
    </row>
    <row r="17" spans="1:17" ht="18" customHeight="1" x14ac:dyDescent="0.15">
      <c r="A17" s="60" t="s">
        <v>25</v>
      </c>
      <c r="B17" s="51">
        <v>0.66229999999999989</v>
      </c>
      <c r="C17" s="51">
        <v>0.6614000000000001</v>
      </c>
      <c r="D17" s="51">
        <v>0.66830000000000001</v>
      </c>
      <c r="E17" s="51">
        <v>0.63760000000000006</v>
      </c>
      <c r="F17" s="51">
        <v>0.63969999999999994</v>
      </c>
      <c r="G17" s="51">
        <v>0.60669999999999991</v>
      </c>
      <c r="H17" s="51">
        <v>0.65139999999999998</v>
      </c>
      <c r="I17" s="51">
        <v>0.68200000000000005</v>
      </c>
      <c r="J17" s="51">
        <v>0.59000000000000008</v>
      </c>
      <c r="K17" s="51">
        <v>0.5867</v>
      </c>
      <c r="L17" s="35"/>
      <c r="M17" s="66" t="s">
        <v>15</v>
      </c>
      <c r="N17" s="80">
        <f t="shared" si="1"/>
        <v>-1.3376945948932906E-2</v>
      </c>
      <c r="O17" s="90"/>
    </row>
    <row r="18" spans="1:17" ht="18" customHeight="1" x14ac:dyDescent="0.15">
      <c r="A18" s="60" t="s">
        <v>26</v>
      </c>
      <c r="B18" s="51">
        <v>0.62139999999999995</v>
      </c>
      <c r="C18" s="51">
        <v>0.65900000000000003</v>
      </c>
      <c r="D18" s="51">
        <v>0.73070000000000002</v>
      </c>
      <c r="E18" s="51">
        <v>0.74459999999999993</v>
      </c>
      <c r="F18" s="51">
        <v>0.77600000000000002</v>
      </c>
      <c r="G18" s="51">
        <v>0.77280000000000004</v>
      </c>
      <c r="H18" s="51">
        <v>0.83250000000000002</v>
      </c>
      <c r="I18" s="51">
        <v>0.81079999999999997</v>
      </c>
      <c r="J18" s="51">
        <v>0.71530000000000005</v>
      </c>
      <c r="K18" s="51">
        <v>0.79669999999999996</v>
      </c>
      <c r="L18" s="35"/>
      <c r="M18" s="66" t="s">
        <v>9</v>
      </c>
      <c r="N18" s="80">
        <f>_xlfn.RRI(9,B18,K18)</f>
        <v>2.7996195965068305E-2</v>
      </c>
      <c r="O18" s="90"/>
    </row>
    <row r="19" spans="1:17" ht="18" customHeight="1" x14ac:dyDescent="0.15">
      <c r="A19" s="60" t="s">
        <v>27</v>
      </c>
      <c r="B19" s="51">
        <v>0.61299999999999999</v>
      </c>
      <c r="C19" s="51">
        <v>0.53039999999999998</v>
      </c>
      <c r="D19" s="51">
        <v>0.5282</v>
      </c>
      <c r="E19" s="51">
        <v>0.52659999999999996</v>
      </c>
      <c r="F19" s="51">
        <v>0.50320000000000009</v>
      </c>
      <c r="G19" s="51">
        <v>0.4103</v>
      </c>
      <c r="H19" s="51">
        <v>0.44059999999999999</v>
      </c>
      <c r="I19" s="51">
        <v>0.40250000000000002</v>
      </c>
      <c r="J19" s="51">
        <v>0.39679999999999993</v>
      </c>
      <c r="K19" s="51">
        <v>0.40209999999999996</v>
      </c>
      <c r="L19" s="35"/>
      <c r="M19" s="68" t="s">
        <v>12</v>
      </c>
      <c r="N19" s="142" t="s">
        <v>12</v>
      </c>
      <c r="O19" s="90"/>
    </row>
    <row r="20" spans="1:17" ht="18" customHeight="1" x14ac:dyDescent="0.15">
      <c r="A20" s="60" t="s">
        <v>28</v>
      </c>
      <c r="B20" s="51">
        <v>0.24200000000000005</v>
      </c>
      <c r="C20" s="51">
        <v>0.24160000000000001</v>
      </c>
      <c r="D20" s="51">
        <v>0.23169999999999996</v>
      </c>
      <c r="E20" s="51">
        <v>0.22139999999999996</v>
      </c>
      <c r="F20" s="51">
        <v>0.27769999999999995</v>
      </c>
      <c r="G20" s="51">
        <v>0.30359999999999998</v>
      </c>
      <c r="H20" s="51">
        <v>0.26049999999999995</v>
      </c>
      <c r="I20" s="51">
        <v>0.24759999999999996</v>
      </c>
      <c r="J20" s="51">
        <v>0.20050000000000001</v>
      </c>
      <c r="K20" s="51">
        <v>0.24050000000000002</v>
      </c>
      <c r="L20" s="35"/>
      <c r="M20" s="66" t="s">
        <v>15</v>
      </c>
      <c r="N20" s="80">
        <f>_xlfn.RRI(9,B20,K20)</f>
        <v>-6.9060993142977534E-4</v>
      </c>
      <c r="O20" s="90"/>
    </row>
    <row r="21" spans="1:17" ht="18" customHeight="1" x14ac:dyDescent="0.15">
      <c r="A21" s="60" t="s">
        <v>29</v>
      </c>
      <c r="B21" s="51">
        <v>0.17769999999999997</v>
      </c>
      <c r="C21" s="51">
        <v>0.1895</v>
      </c>
      <c r="D21" s="51">
        <v>0.20169999999999999</v>
      </c>
      <c r="E21" s="51">
        <v>0.2011</v>
      </c>
      <c r="F21" s="51">
        <v>0.21369999999999997</v>
      </c>
      <c r="G21" s="51">
        <v>0.22620000000000001</v>
      </c>
      <c r="H21" s="51">
        <v>0.23090000000000002</v>
      </c>
      <c r="I21" s="51">
        <v>0.22840000000000002</v>
      </c>
      <c r="J21" s="51">
        <v>0.23020000000000002</v>
      </c>
      <c r="K21" s="51">
        <v>0.22790000000000002</v>
      </c>
      <c r="L21" s="35"/>
      <c r="M21" s="66" t="s">
        <v>9</v>
      </c>
      <c r="N21" s="80">
        <f>_xlfn.RRI(9,B21,K21)</f>
        <v>2.8031262845641836E-2</v>
      </c>
      <c r="O21" s="90"/>
    </row>
    <row r="22" spans="1:17" ht="18" customHeight="1" x14ac:dyDescent="0.15">
      <c r="A22" s="60" t="s">
        <v>30</v>
      </c>
      <c r="B22" s="51">
        <v>0.29600000000000004</v>
      </c>
      <c r="C22" s="51">
        <v>0.28320000000000001</v>
      </c>
      <c r="D22" s="51">
        <v>0.26940000000000003</v>
      </c>
      <c r="E22" s="51">
        <v>0.26259999999999994</v>
      </c>
      <c r="F22" s="51">
        <v>0.26539999999999997</v>
      </c>
      <c r="G22" s="51">
        <v>0.26480000000000004</v>
      </c>
      <c r="H22" s="51">
        <v>0.25350000000000006</v>
      </c>
      <c r="I22" s="51">
        <v>0.23080000000000001</v>
      </c>
      <c r="J22" s="51">
        <v>0.24449999999999997</v>
      </c>
      <c r="K22" s="51">
        <v>0.26250000000000001</v>
      </c>
      <c r="L22" s="35"/>
      <c r="M22" s="66" t="s">
        <v>6</v>
      </c>
      <c r="N22" s="80">
        <f>_xlfn.RRI(9,B22,K22)</f>
        <v>-1.3256720001145861E-2</v>
      </c>
      <c r="O22" s="90"/>
    </row>
    <row r="23" spans="1:17" ht="18" customHeight="1" x14ac:dyDescent="0.15">
      <c r="A23" s="60" t="s">
        <v>31</v>
      </c>
      <c r="B23" s="38"/>
      <c r="C23" s="51">
        <v>0.35429999999999995</v>
      </c>
      <c r="D23" s="51">
        <v>0.33340000000000003</v>
      </c>
      <c r="E23" s="51">
        <v>0.44270000000000004</v>
      </c>
      <c r="F23" s="51">
        <v>0.64069999999999994</v>
      </c>
      <c r="G23" s="51">
        <v>0.44159999999999994</v>
      </c>
      <c r="H23" s="51">
        <v>0.55259999999999998</v>
      </c>
      <c r="I23" s="51">
        <v>0.53029999999999999</v>
      </c>
      <c r="J23" s="51">
        <v>0.54279999999999995</v>
      </c>
      <c r="K23" s="51">
        <v>0.4763</v>
      </c>
      <c r="L23" s="35"/>
      <c r="M23" s="68" t="s">
        <v>15</v>
      </c>
      <c r="N23" s="142">
        <f>_xlfn.RRI(8,C23,K23)</f>
        <v>3.7680555098392521E-2</v>
      </c>
      <c r="O23" s="90"/>
    </row>
    <row r="24" spans="1:17" ht="18" customHeight="1" x14ac:dyDescent="0.15">
      <c r="A24" s="60" t="s">
        <v>32</v>
      </c>
      <c r="B24" s="51">
        <v>0.40909999999999996</v>
      </c>
      <c r="C24" s="51">
        <v>0.40190000000000003</v>
      </c>
      <c r="D24" s="51">
        <v>0.40299999999999997</v>
      </c>
      <c r="E24" s="51">
        <v>0.40380000000000005</v>
      </c>
      <c r="F24" s="51">
        <v>0.39640000000000003</v>
      </c>
      <c r="G24" s="51">
        <v>0.39069999999999999</v>
      </c>
      <c r="H24" s="51">
        <v>0.39430000000000004</v>
      </c>
      <c r="I24" s="51">
        <v>0.42269999999999996</v>
      </c>
      <c r="J24" s="51">
        <v>0.47349999999999998</v>
      </c>
      <c r="K24" s="51">
        <v>0.48739999999999994</v>
      </c>
      <c r="L24" s="35"/>
      <c r="M24" s="66" t="s">
        <v>9</v>
      </c>
      <c r="N24" s="80">
        <f>_xlfn.RRI(9,B24,K24)</f>
        <v>1.9648939094355278E-2</v>
      </c>
      <c r="O24" s="90"/>
    </row>
    <row r="25" spans="1:17" ht="18" customHeight="1" x14ac:dyDescent="0.15">
      <c r="A25" s="60" t="s">
        <v>33</v>
      </c>
      <c r="B25" s="38"/>
      <c r="C25" s="38"/>
      <c r="D25" s="38"/>
      <c r="E25" s="38"/>
      <c r="F25" s="38"/>
      <c r="G25" s="38"/>
      <c r="H25" s="51">
        <v>0.81300000000000017</v>
      </c>
      <c r="I25" s="51">
        <v>0.63700000000000012</v>
      </c>
      <c r="J25" s="51">
        <v>0.72250000000000003</v>
      </c>
      <c r="K25" s="51">
        <v>0.68200000000000005</v>
      </c>
      <c r="L25" s="35"/>
      <c r="M25" s="68" t="s">
        <v>12</v>
      </c>
      <c r="N25" s="142" t="s">
        <v>12</v>
      </c>
      <c r="O25" s="90"/>
      <c r="Q25" s="144"/>
    </row>
    <row r="26" spans="1:17" ht="18" customHeight="1" x14ac:dyDescent="0.15">
      <c r="A26" s="60" t="s">
        <v>34</v>
      </c>
      <c r="B26" s="51">
        <v>0.63859999999999995</v>
      </c>
      <c r="C26" s="51">
        <v>0.68729999999999991</v>
      </c>
      <c r="D26" s="51">
        <v>0.73809999999999987</v>
      </c>
      <c r="E26" s="51">
        <v>0.74839999999999995</v>
      </c>
      <c r="F26" s="51">
        <v>0.4214</v>
      </c>
      <c r="G26" s="51">
        <v>0.49520000000000003</v>
      </c>
      <c r="H26" s="51">
        <v>0.40640000000000009</v>
      </c>
      <c r="I26" s="51">
        <v>0.39049999999999996</v>
      </c>
      <c r="J26" s="51">
        <v>0.47449999999999992</v>
      </c>
      <c r="K26" s="51">
        <v>0.37390000000000001</v>
      </c>
      <c r="L26" s="35"/>
      <c r="M26" s="66" t="s">
        <v>6</v>
      </c>
      <c r="N26" s="80">
        <f>_xlfn.RRI(9,B26,K26)</f>
        <v>-5.7742470008726787E-2</v>
      </c>
      <c r="O26" s="90"/>
    </row>
    <row r="27" spans="1:17" ht="18" customHeight="1" x14ac:dyDescent="0.15">
      <c r="A27" s="60" t="s">
        <v>35</v>
      </c>
      <c r="B27" s="51">
        <v>0.29609999999999997</v>
      </c>
      <c r="C27" s="51">
        <v>0.30060000000000003</v>
      </c>
      <c r="D27" s="51">
        <v>0.30450000000000005</v>
      </c>
      <c r="E27" s="51">
        <v>0.30280000000000007</v>
      </c>
      <c r="F27" s="51">
        <v>0.31269999999999998</v>
      </c>
      <c r="G27" s="51">
        <v>0.30569999999999997</v>
      </c>
      <c r="H27" s="51">
        <v>0.32079999999999997</v>
      </c>
      <c r="I27" s="51">
        <v>0.29119999999999996</v>
      </c>
      <c r="J27" s="51">
        <v>0.32069999999999999</v>
      </c>
      <c r="K27" s="51">
        <v>0.35139999999999999</v>
      </c>
      <c r="L27" s="35"/>
      <c r="M27" s="66" t="s">
        <v>9</v>
      </c>
      <c r="N27" s="80">
        <f>_xlfn.RRI(9,B27,K27)</f>
        <v>1.9207461491264288E-2</v>
      </c>
      <c r="O27" s="90"/>
    </row>
    <row r="28" spans="1:17" ht="18" customHeight="1" x14ac:dyDescent="0.15">
      <c r="A28" s="60" t="s">
        <v>36</v>
      </c>
      <c r="B28" s="38"/>
      <c r="C28" s="38"/>
      <c r="D28" s="38"/>
      <c r="E28" s="51">
        <v>0.42989999999999995</v>
      </c>
      <c r="F28" s="51">
        <v>0.40629999999999994</v>
      </c>
      <c r="G28" s="51">
        <v>0.40099999999999997</v>
      </c>
      <c r="H28" s="51">
        <v>0.40120000000000006</v>
      </c>
      <c r="I28" s="51">
        <v>0.41140000000000004</v>
      </c>
      <c r="J28" s="51">
        <v>0.41320000000000001</v>
      </c>
      <c r="K28" s="51">
        <v>0.42109999999999992</v>
      </c>
      <c r="L28" s="35"/>
      <c r="M28" s="68" t="s">
        <v>12</v>
      </c>
      <c r="N28" s="142" t="s">
        <v>12</v>
      </c>
      <c r="O28" s="90"/>
    </row>
    <row r="29" spans="1:17" ht="18" customHeight="1" thickBot="1" x14ac:dyDescent="0.2">
      <c r="A29" s="61" t="s">
        <v>37</v>
      </c>
      <c r="B29" s="53">
        <v>0.19329999999999997</v>
      </c>
      <c r="C29" s="53">
        <v>0.16420000000000001</v>
      </c>
      <c r="D29" s="53">
        <v>0.16249999999999998</v>
      </c>
      <c r="E29" s="53">
        <v>0.1615</v>
      </c>
      <c r="F29" s="53">
        <v>0.16259999999999999</v>
      </c>
      <c r="G29" s="53">
        <v>0.1666</v>
      </c>
      <c r="H29" s="53">
        <v>0.16439999999999999</v>
      </c>
      <c r="I29" s="53">
        <v>0.15809999999999999</v>
      </c>
      <c r="J29" s="53">
        <v>0.1648</v>
      </c>
      <c r="K29" s="51">
        <v>0.1865</v>
      </c>
      <c r="L29" s="53"/>
      <c r="M29" s="67" t="s">
        <v>15</v>
      </c>
      <c r="N29" s="81">
        <f>_xlfn.RRI(9,B29,K29)</f>
        <v>-3.9712212213864895E-3</v>
      </c>
      <c r="O29" s="90"/>
    </row>
    <row r="30" spans="1:17" ht="18" customHeight="1" thickBot="1" x14ac:dyDescent="0.2">
      <c r="A30" s="43" t="s">
        <v>38</v>
      </c>
      <c r="B30" s="44">
        <v>0.38202435599823925</v>
      </c>
      <c r="C30" s="44">
        <v>0.383702569585053</v>
      </c>
      <c r="D30" s="44">
        <v>0.37409647234674998</v>
      </c>
      <c r="E30" s="44">
        <v>0.36744907522556564</v>
      </c>
      <c r="F30" s="44">
        <v>0.37845347658923939</v>
      </c>
      <c r="G30" s="44">
        <v>0.40127931702621666</v>
      </c>
      <c r="H30" s="44">
        <v>0.40081200220885138</v>
      </c>
      <c r="I30" s="44">
        <v>0.39447884162563007</v>
      </c>
      <c r="J30" s="44">
        <v>0.39109841097885401</v>
      </c>
      <c r="K30" s="44">
        <v>0.39396854840342094</v>
      </c>
      <c r="L30" s="44"/>
      <c r="M30" s="138" t="s">
        <v>15</v>
      </c>
      <c r="N30" s="85">
        <f>_xlfn.RRI(9,B30,K30)</f>
        <v>3.4266034277985469E-3</v>
      </c>
    </row>
    <row r="31" spans="1:17" ht="18" customHeight="1" x14ac:dyDescent="0.15">
      <c r="A31" s="145" t="s">
        <v>39</v>
      </c>
      <c r="B31" s="46">
        <v>0.13949999999999999</v>
      </c>
      <c r="C31" s="46">
        <v>0.15010000000000001</v>
      </c>
      <c r="D31" s="46">
        <v>0.14819999999999997</v>
      </c>
      <c r="E31" s="46">
        <v>0.14639999999999997</v>
      </c>
      <c r="F31" s="46">
        <v>0.159</v>
      </c>
      <c r="G31" s="46">
        <v>0.16200000000000003</v>
      </c>
      <c r="H31" s="46">
        <v>0.16389999999999999</v>
      </c>
      <c r="I31" s="64"/>
      <c r="J31" s="64"/>
      <c r="K31" s="64"/>
      <c r="L31" s="62"/>
      <c r="M31" s="93" t="s">
        <v>12</v>
      </c>
      <c r="N31" s="143" t="s">
        <v>12</v>
      </c>
    </row>
    <row r="32" spans="1:17" ht="18" customHeight="1" x14ac:dyDescent="0.15">
      <c r="A32" s="75" t="s">
        <v>40</v>
      </c>
      <c r="B32" s="76">
        <v>0.33121696715927179</v>
      </c>
      <c r="C32" s="76">
        <v>0.33692198776459303</v>
      </c>
      <c r="D32" s="76">
        <v>0.32731164835348625</v>
      </c>
      <c r="E32" s="76">
        <v>0.34534509437439043</v>
      </c>
      <c r="F32" s="76">
        <v>0.37026367551035427</v>
      </c>
      <c r="G32" s="76">
        <v>0.36491880086784095</v>
      </c>
      <c r="H32" s="76">
        <v>0.39867148736301417</v>
      </c>
      <c r="I32" s="76">
        <v>0.42651627510288281</v>
      </c>
      <c r="J32" s="76">
        <v>0.43405740202485765</v>
      </c>
      <c r="K32" s="76">
        <v>0.42848687612979952</v>
      </c>
      <c r="L32" s="75"/>
      <c r="M32" s="94" t="s">
        <v>12</v>
      </c>
      <c r="N32" s="84" t="s">
        <v>12</v>
      </c>
      <c r="P32" s="90"/>
      <c r="Q32" s="90"/>
    </row>
    <row r="33" spans="1:15" ht="18" customHeight="1" x14ac:dyDescent="0.15">
      <c r="O33" s="90"/>
    </row>
    <row r="34" spans="1:15" ht="18" customHeight="1" x14ac:dyDescent="0.15">
      <c r="A34" s="50" t="s">
        <v>41</v>
      </c>
      <c r="B34" s="123"/>
    </row>
    <row r="35" spans="1:15" ht="18" customHeight="1" x14ac:dyDescent="0.15">
      <c r="A35" s="125"/>
      <c r="B35" s="137" t="s">
        <v>57</v>
      </c>
    </row>
    <row r="36" spans="1:15" ht="18" customHeight="1" x14ac:dyDescent="0.15">
      <c r="A36" s="50" t="s">
        <v>58</v>
      </c>
      <c r="B36" s="123"/>
    </row>
    <row r="37" spans="1:15" ht="18" customHeight="1" x14ac:dyDescent="0.15">
      <c r="A37" s="50" t="s">
        <v>64</v>
      </c>
      <c r="B37" s="123"/>
    </row>
    <row r="38" spans="1:15" ht="18" customHeight="1" x14ac:dyDescent="0.15">
      <c r="A38" s="50" t="s">
        <v>60</v>
      </c>
      <c r="B38" s="123"/>
    </row>
    <row r="39" spans="1:15" ht="18" customHeight="1" x14ac:dyDescent="0.15">
      <c r="A39" s="50" t="s">
        <v>61</v>
      </c>
      <c r="B39" s="123"/>
    </row>
    <row r="40" spans="1:15" ht="18" customHeight="1" x14ac:dyDescent="0.15">
      <c r="A40" s="50" t="s">
        <v>62</v>
      </c>
      <c r="B40" s="123"/>
    </row>
    <row r="41" spans="1:15" ht="18" customHeight="1" x14ac:dyDescent="0.15">
      <c r="A41" s="50"/>
    </row>
    <row r="42" spans="1:15" x14ac:dyDescent="0.15">
      <c r="A42" s="12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900-00000A000000}">
          <x14:colorSeries rgb="FF69AE23"/>
          <x14:colorNegative rgb="FFD00000"/>
          <x14:colorAxis rgb="FF000000"/>
          <x14:colorMarkers rgb="FF69AE23"/>
          <x14:colorFirst rgb="FFD00000"/>
          <x14:colorLast rgb="FFD00000"/>
          <x14:colorHigh rgb="FFD00000"/>
          <x14:colorLow rgb="FFD00000"/>
          <x14:sparklines>
            <x14:sparkline>
              <xm:f>D10_J01D_HC!B4:K4</xm:f>
              <xm:sqref>L4</xm:sqref>
            </x14:sparkline>
            <x14:sparkline>
              <xm:f>D10_J01D_HC!B5:K5</xm:f>
              <xm:sqref>L5</xm:sqref>
            </x14:sparkline>
            <x14:sparkline>
              <xm:f>D10_J01D_HC!B6:K6</xm:f>
              <xm:sqref>L6</xm:sqref>
            </x14:sparkline>
            <x14:sparkline>
              <xm:f>D10_J01D_HC!B8:K8</xm:f>
              <xm:sqref>L8</xm:sqref>
            </x14:sparkline>
            <x14:sparkline>
              <xm:f>D10_J01D_HC!B9:K9</xm:f>
              <xm:sqref>L9</xm:sqref>
            </x14:sparkline>
            <x14:sparkline>
              <xm:f>D10_J01D_HC!B10:K10</xm:f>
              <xm:sqref>L10</xm:sqref>
            </x14:sparkline>
            <x14:sparkline>
              <xm:f>D10_J01D_HC!B11:K11</xm:f>
              <xm:sqref>L11</xm:sqref>
            </x14:sparkline>
            <x14:sparkline>
              <xm:f>D10_J01D_HC!B12:K12</xm:f>
              <xm:sqref>L12</xm:sqref>
            </x14:sparkline>
            <x14:sparkline>
              <xm:f>D10_J01D_HC!B13:K13</xm:f>
              <xm:sqref>L13</xm:sqref>
            </x14:sparkline>
            <x14:sparkline>
              <xm:f>D10_J01D_HC!B15:K15</xm:f>
              <xm:sqref>L15</xm:sqref>
            </x14:sparkline>
            <x14:sparkline>
              <xm:f>D10_J01D_HC!B16:K16</xm:f>
              <xm:sqref>L16</xm:sqref>
            </x14:sparkline>
            <x14:sparkline>
              <xm:f>D10_J01D_HC!B17:K17</xm:f>
              <xm:sqref>L17</xm:sqref>
            </x14:sparkline>
            <x14:sparkline>
              <xm:f>D10_J01D_HC!B18:K18</xm:f>
              <xm:sqref>L18</xm:sqref>
            </x14:sparkline>
            <x14:sparkline>
              <xm:f>D10_J01D_HC!B20:K20</xm:f>
              <xm:sqref>L20</xm:sqref>
            </x14:sparkline>
            <x14:sparkline>
              <xm:f>D10_J01D_HC!B21:K21</xm:f>
              <xm:sqref>L21</xm:sqref>
            </x14:sparkline>
            <x14:sparkline>
              <xm:f>D10_J01D_HC!B22:K22</xm:f>
              <xm:sqref>L22</xm:sqref>
            </x14:sparkline>
            <x14:sparkline>
              <xm:f>D10_J01D_HC!B23:K23</xm:f>
              <xm:sqref>L23</xm:sqref>
            </x14:sparkline>
            <x14:sparkline>
              <xm:f>D10_J01D_HC!B24:K24</xm:f>
              <xm:sqref>L24</xm:sqref>
            </x14:sparkline>
            <x14:sparkline>
              <xm:f>D10_J01D_HC!B26:K26</xm:f>
              <xm:sqref>L26</xm:sqref>
            </x14:sparkline>
            <x14:sparkline>
              <xm:f>D10_J01D_HC!B27:K27</xm:f>
              <xm:sqref>L27</xm:sqref>
            </x14:sparkline>
            <x14:sparkline>
              <xm:f>D10_J01D_HC!B29:K29</xm:f>
              <xm:sqref>L29</xm:sqref>
            </x14:sparkline>
            <x14:sparkline>
              <xm:f>D10_J01D_HC!B30:K30</xm:f>
              <xm:sqref>L30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Q55"/>
  <sheetViews>
    <sheetView showGridLines="0" zoomScale="78" zoomScaleNormal="100" workbookViewId="0">
      <selection activeCell="P14" sqref="P14"/>
    </sheetView>
  </sheetViews>
  <sheetFormatPr baseColWidth="10" defaultColWidth="9.1640625" defaultRowHeight="14" x14ac:dyDescent="0.15"/>
  <cols>
    <col min="1" max="1" width="20.6640625" style="55" customWidth="1"/>
    <col min="2" max="11" width="10.6640625" style="55" customWidth="1"/>
    <col min="12" max="12" width="20.6640625" style="55" customWidth="1"/>
    <col min="13" max="13" width="10.6640625" style="55" customWidth="1"/>
    <col min="14" max="14" width="14.6640625" style="55" customWidth="1"/>
    <col min="15" max="15" width="13.5" style="56" customWidth="1"/>
    <col min="16" max="16384" width="9.1640625" style="55"/>
  </cols>
  <sheetData>
    <row r="1" spans="1:17" s="12" customFormat="1" ht="35" customHeight="1" x14ac:dyDescent="0.15">
      <c r="A1" s="146" t="s">
        <v>66</v>
      </c>
      <c r="B1" s="55"/>
      <c r="C1" s="55"/>
      <c r="D1" s="55"/>
      <c r="E1" s="55"/>
      <c r="F1" s="55"/>
      <c r="G1" s="55"/>
      <c r="H1" s="55"/>
      <c r="I1" s="55"/>
      <c r="J1" s="55"/>
      <c r="K1" s="55"/>
      <c r="L1" s="55"/>
      <c r="M1" s="55"/>
      <c r="N1" s="55"/>
      <c r="O1" s="13"/>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12" customFormat="1" ht="18" customHeight="1" x14ac:dyDescent="0.15">
      <c r="A3" s="60" t="s">
        <v>5</v>
      </c>
      <c r="B3" s="152"/>
      <c r="C3" s="152"/>
      <c r="D3" s="152"/>
      <c r="E3" s="152"/>
      <c r="F3" s="152"/>
      <c r="G3" s="152"/>
      <c r="H3" s="60">
        <v>0.1118</v>
      </c>
      <c r="I3" s="60">
        <v>0.105</v>
      </c>
      <c r="J3" s="60">
        <v>0.11249999999999999</v>
      </c>
      <c r="K3" s="60">
        <v>0.1031</v>
      </c>
      <c r="L3" s="66"/>
      <c r="M3" s="68" t="s">
        <v>12</v>
      </c>
      <c r="N3" s="68" t="s">
        <v>12</v>
      </c>
      <c r="O3" s="2"/>
    </row>
    <row r="4" spans="1:17" s="12" customFormat="1" ht="18" customHeight="1" x14ac:dyDescent="0.15">
      <c r="A4" s="60" t="s">
        <v>7</v>
      </c>
      <c r="B4" s="60">
        <v>4.99E-2</v>
      </c>
      <c r="C4" s="60">
        <v>5.2700000000000004E-2</v>
      </c>
      <c r="D4" s="60">
        <v>5.2600000000000001E-2</v>
      </c>
      <c r="E4" s="60">
        <v>5.0600000000000006E-2</v>
      </c>
      <c r="F4" s="60">
        <v>4.8899999999999999E-2</v>
      </c>
      <c r="G4" s="60">
        <v>4.9200000000000001E-2</v>
      </c>
      <c r="H4" s="60">
        <v>4.7E-2</v>
      </c>
      <c r="I4" s="60">
        <v>4.48E-2</v>
      </c>
      <c r="J4" s="60">
        <v>4.4299999999999999E-2</v>
      </c>
      <c r="K4" s="60">
        <v>3.8600000000000002E-2</v>
      </c>
      <c r="L4" s="66"/>
      <c r="M4" s="66" t="s">
        <v>6</v>
      </c>
      <c r="N4" s="74">
        <f>_xlfn.RRI(9,B4,K4)</f>
        <v>-2.8126724942242776E-2</v>
      </c>
      <c r="O4" s="2"/>
      <c r="Q4" s="30"/>
    </row>
    <row r="5" spans="1:17" s="12" customFormat="1" ht="18" customHeight="1" x14ac:dyDescent="0.15">
      <c r="A5" s="60" t="s">
        <v>8</v>
      </c>
      <c r="B5" s="60">
        <v>0.01</v>
      </c>
      <c r="C5" s="60">
        <v>1.4499999999999999E-2</v>
      </c>
      <c r="D5" s="60">
        <v>1.4499999999999999E-2</v>
      </c>
      <c r="E5" s="60">
        <v>2.0199999999999999E-2</v>
      </c>
      <c r="F5" s="60">
        <v>2.53E-2</v>
      </c>
      <c r="G5" s="60">
        <v>3.2300000000000002E-2</v>
      </c>
      <c r="H5" s="60">
        <v>3.8599999999999995E-2</v>
      </c>
      <c r="I5" s="60">
        <v>9.9299999999999999E-2</v>
      </c>
      <c r="J5" s="60">
        <v>0.1182</v>
      </c>
      <c r="K5" s="60">
        <v>5.0100000000000006E-2</v>
      </c>
      <c r="L5" s="66"/>
      <c r="M5" s="66" t="s">
        <v>9</v>
      </c>
      <c r="N5" s="74">
        <f t="shared" ref="N5:N27" si="0">_xlfn.RRI(9,B5,K5)</f>
        <v>0.1960786748484129</v>
      </c>
      <c r="O5" s="2"/>
    </row>
    <row r="6" spans="1:17" s="12" customFormat="1" ht="18" customHeight="1" x14ac:dyDescent="0.15">
      <c r="A6" s="60" t="s">
        <v>10</v>
      </c>
      <c r="B6" s="60">
        <v>4.53E-2</v>
      </c>
      <c r="C6" s="60">
        <v>5.4699999999999999E-2</v>
      </c>
      <c r="D6" s="60">
        <v>5.8799999999999998E-2</v>
      </c>
      <c r="E6" s="60">
        <v>6.0700000000000004E-2</v>
      </c>
      <c r="F6" s="60">
        <v>7.5399999999999995E-2</v>
      </c>
      <c r="G6" s="60">
        <v>7.4799999999999991E-2</v>
      </c>
      <c r="H6" s="60">
        <v>8.1800000000000012E-2</v>
      </c>
      <c r="I6" s="60">
        <v>8.8700000000000001E-2</v>
      </c>
      <c r="J6" s="60">
        <v>0.1171</v>
      </c>
      <c r="K6" s="60">
        <v>0.1231</v>
      </c>
      <c r="L6" s="66"/>
      <c r="M6" s="66" t="s">
        <v>9</v>
      </c>
      <c r="N6" s="74">
        <f t="shared" si="0"/>
        <v>0.117480577168392</v>
      </c>
      <c r="O6" s="2"/>
    </row>
    <row r="7" spans="1:17" s="12" customFormat="1" ht="18" customHeight="1" x14ac:dyDescent="0.15">
      <c r="A7" s="60" t="s">
        <v>13</v>
      </c>
      <c r="B7" s="152"/>
      <c r="C7" s="152"/>
      <c r="D7" s="152"/>
      <c r="E7" s="152"/>
      <c r="F7" s="152"/>
      <c r="G7" s="152"/>
      <c r="H7" s="152"/>
      <c r="I7" s="152"/>
      <c r="J7" s="60">
        <v>9.7600000000000006E-2</v>
      </c>
      <c r="K7" s="60">
        <v>8.7600000000000011E-2</v>
      </c>
      <c r="L7" s="66"/>
      <c r="M7" s="66" t="s">
        <v>12</v>
      </c>
      <c r="N7" s="74" t="s">
        <v>12</v>
      </c>
      <c r="O7" s="2"/>
    </row>
    <row r="8" spans="1:17" s="12" customFormat="1" ht="18" customHeight="1" x14ac:dyDescent="0.15">
      <c r="A8" s="60" t="s">
        <v>14</v>
      </c>
      <c r="B8" s="60">
        <v>5.8400000000000001E-2</v>
      </c>
      <c r="C8" s="60">
        <v>5.7199999999999994E-2</v>
      </c>
      <c r="D8" s="60">
        <v>5.6299999999999996E-2</v>
      </c>
      <c r="E8" s="60">
        <v>5.28E-2</v>
      </c>
      <c r="F8" s="60">
        <v>5.4899999999999997E-2</v>
      </c>
      <c r="G8" s="60">
        <v>5.3399999999999996E-2</v>
      </c>
      <c r="H8" s="60">
        <v>5.3800000000000001E-2</v>
      </c>
      <c r="I8" s="60">
        <v>5.2900000000000003E-2</v>
      </c>
      <c r="J8" s="60">
        <v>5.0900000000000001E-2</v>
      </c>
      <c r="K8" s="60">
        <v>4.9299999999999997E-2</v>
      </c>
      <c r="L8" s="66"/>
      <c r="M8" s="66" t="s">
        <v>6</v>
      </c>
      <c r="N8" s="74">
        <f t="shared" si="0"/>
        <v>-1.8645297199800126E-2</v>
      </c>
      <c r="O8" s="2"/>
    </row>
    <row r="9" spans="1:17" s="12" customFormat="1" ht="18" customHeight="1" x14ac:dyDescent="0.15">
      <c r="A9" s="60" t="s">
        <v>16</v>
      </c>
      <c r="B9" s="60">
        <v>3.0099999999999995E-2</v>
      </c>
      <c r="C9" s="60">
        <v>3.9600000000000003E-2</v>
      </c>
      <c r="D9" s="60">
        <v>4.3499999999999997E-2</v>
      </c>
      <c r="E9" s="60">
        <v>5.5100000000000003E-2</v>
      </c>
      <c r="F9" s="60">
        <v>5.4900000000000004E-2</v>
      </c>
      <c r="G9" s="60">
        <v>5.7599999999999998E-2</v>
      </c>
      <c r="H9" s="60">
        <v>6.6200000000000009E-2</v>
      </c>
      <c r="I9" s="60">
        <v>7.7800000000000008E-2</v>
      </c>
      <c r="J9" s="60">
        <v>8.0699999999999994E-2</v>
      </c>
      <c r="K9" s="60">
        <v>8.6999999999999994E-2</v>
      </c>
      <c r="L9" s="66"/>
      <c r="M9" s="66" t="s">
        <v>9</v>
      </c>
      <c r="N9" s="74">
        <f t="shared" si="0"/>
        <v>0.12516696563782292</v>
      </c>
      <c r="O9" s="2"/>
    </row>
    <row r="10" spans="1:17" s="12" customFormat="1" ht="18" customHeight="1" x14ac:dyDescent="0.15">
      <c r="A10" s="60" t="s">
        <v>56</v>
      </c>
      <c r="B10" s="60">
        <v>6.3399999999999998E-2</v>
      </c>
      <c r="C10" s="60">
        <v>5.8200000000000002E-2</v>
      </c>
      <c r="D10" s="60">
        <v>4.7900000000000005E-2</v>
      </c>
      <c r="E10" s="60">
        <v>6.7400000000000002E-2</v>
      </c>
      <c r="F10" s="60">
        <v>5.4800000000000001E-2</v>
      </c>
      <c r="G10" s="60">
        <v>5.3600000000000002E-2</v>
      </c>
      <c r="H10" s="60">
        <v>3.9800000000000002E-2</v>
      </c>
      <c r="I10" s="60">
        <v>4.2700000000000002E-2</v>
      </c>
      <c r="J10" s="60">
        <v>4.1599999999999998E-2</v>
      </c>
      <c r="K10" s="60">
        <v>4.2200000000000001E-2</v>
      </c>
      <c r="L10" s="66"/>
      <c r="M10" s="66" t="s">
        <v>6</v>
      </c>
      <c r="N10" s="74">
        <f t="shared" si="0"/>
        <v>-4.4219572975561339E-2</v>
      </c>
      <c r="O10" s="2"/>
    </row>
    <row r="11" spans="1:17" s="12" customFormat="1" ht="18" customHeight="1" x14ac:dyDescent="0.15">
      <c r="A11" s="60" t="s">
        <v>18</v>
      </c>
      <c r="B11" s="60">
        <v>3.15E-2</v>
      </c>
      <c r="C11" s="60">
        <v>3.0800000000000001E-2</v>
      </c>
      <c r="D11" s="60">
        <v>3.3299999999999996E-2</v>
      </c>
      <c r="E11" s="60">
        <v>3.15E-2</v>
      </c>
      <c r="F11" s="60">
        <v>2.93E-2</v>
      </c>
      <c r="G11" s="60">
        <v>3.0100000000000002E-2</v>
      </c>
      <c r="H11" s="60">
        <v>2.8000000000000001E-2</v>
      </c>
      <c r="I11" s="60">
        <v>2.8400000000000002E-2</v>
      </c>
      <c r="J11" s="60">
        <v>3.3799999999999997E-2</v>
      </c>
      <c r="K11" s="60">
        <v>3.0399999999999996E-2</v>
      </c>
      <c r="L11" s="66"/>
      <c r="M11" s="66" t="s">
        <v>15</v>
      </c>
      <c r="N11" s="74">
        <f t="shared" si="0"/>
        <v>-3.9416487199266381E-3</v>
      </c>
      <c r="O11" s="2"/>
    </row>
    <row r="12" spans="1:17" s="12" customFormat="1" ht="18" customHeight="1" x14ac:dyDescent="0.15">
      <c r="A12" s="60" t="s">
        <v>20</v>
      </c>
      <c r="B12" s="60">
        <v>9.6000000000000002E-2</v>
      </c>
      <c r="C12" s="60">
        <v>0.1007</v>
      </c>
      <c r="D12" s="60">
        <v>9.6000000000000002E-2</v>
      </c>
      <c r="E12" s="60">
        <v>0.12459999999999999</v>
      </c>
      <c r="F12" s="60">
        <v>0.12429999999999999</v>
      </c>
      <c r="G12" s="60">
        <v>0.121</v>
      </c>
      <c r="H12" s="60">
        <v>0.12559999999999999</v>
      </c>
      <c r="I12" s="60">
        <v>0.13500000000000001</v>
      </c>
      <c r="J12" s="60">
        <v>0.1699</v>
      </c>
      <c r="K12" s="60">
        <v>0.1898</v>
      </c>
      <c r="L12" s="66"/>
      <c r="M12" s="66" t="s">
        <v>9</v>
      </c>
      <c r="N12" s="74">
        <f t="shared" si="0"/>
        <v>7.8677609190822784E-2</v>
      </c>
      <c r="O12" s="2"/>
    </row>
    <row r="13" spans="1:17" s="12" customFormat="1" ht="18" customHeight="1" x14ac:dyDescent="0.15">
      <c r="A13" s="60" t="s">
        <v>21</v>
      </c>
      <c r="B13" s="60">
        <v>3.1899999999999998E-2</v>
      </c>
      <c r="C13" s="60">
        <v>3.5799999999999998E-2</v>
      </c>
      <c r="D13" s="60">
        <v>3.9099999999999996E-2</v>
      </c>
      <c r="E13" s="60">
        <v>4.0899999999999999E-2</v>
      </c>
      <c r="F13" s="60">
        <v>4.48E-2</v>
      </c>
      <c r="G13" s="60">
        <v>4.9299999999999997E-2</v>
      </c>
      <c r="H13" s="60">
        <v>5.0699999999999995E-2</v>
      </c>
      <c r="I13" s="60">
        <v>6.5199999999999994E-2</v>
      </c>
      <c r="J13" s="60">
        <v>6.770000000000001E-2</v>
      </c>
      <c r="K13" s="60">
        <v>5.8400000000000001E-2</v>
      </c>
      <c r="L13" s="66"/>
      <c r="M13" s="66" t="s">
        <v>9</v>
      </c>
      <c r="N13" s="74">
        <f t="shared" si="0"/>
        <v>6.9498649362632392E-2</v>
      </c>
      <c r="O13" s="2"/>
    </row>
    <row r="14" spans="1:17" s="12" customFormat="1" ht="18" customHeight="1" x14ac:dyDescent="0.15">
      <c r="A14" s="147" t="s">
        <v>22</v>
      </c>
      <c r="B14" s="152"/>
      <c r="C14" s="152"/>
      <c r="D14" s="152"/>
      <c r="E14" s="152"/>
      <c r="F14" s="60">
        <v>1.38E-2</v>
      </c>
      <c r="G14" s="60">
        <v>3.39E-2</v>
      </c>
      <c r="H14" s="60">
        <v>3.0600000000000002E-2</v>
      </c>
      <c r="I14" s="60">
        <v>2.9600000000000001E-2</v>
      </c>
      <c r="J14" s="60">
        <v>3.7900000000000003E-2</v>
      </c>
      <c r="K14" s="60">
        <v>4.53E-2</v>
      </c>
      <c r="L14" s="66"/>
      <c r="M14" s="66" t="s">
        <v>12</v>
      </c>
      <c r="N14" s="74" t="s">
        <v>12</v>
      </c>
      <c r="O14" s="2"/>
    </row>
    <row r="15" spans="1:17" s="12" customFormat="1" ht="18" customHeight="1" x14ac:dyDescent="0.15">
      <c r="A15" s="60" t="s">
        <v>23</v>
      </c>
      <c r="B15" s="60">
        <v>5.8299999999999998E-2</v>
      </c>
      <c r="C15" s="60">
        <v>7.2099999999999997E-2</v>
      </c>
      <c r="D15" s="60">
        <v>6.0100000000000001E-2</v>
      </c>
      <c r="E15" s="60">
        <v>5.4100000000000002E-2</v>
      </c>
      <c r="F15" s="60">
        <v>4.6300000000000001E-2</v>
      </c>
      <c r="G15" s="60">
        <v>4.2900000000000001E-2</v>
      </c>
      <c r="H15" s="60">
        <v>4.5799999999999993E-2</v>
      </c>
      <c r="I15" s="60">
        <v>4.2799999999999998E-2</v>
      </c>
      <c r="J15" s="60">
        <v>4.7500000000000001E-2</v>
      </c>
      <c r="K15" s="60">
        <v>4.9000000000000002E-2</v>
      </c>
      <c r="L15" s="66"/>
      <c r="M15" s="66" t="s">
        <v>6</v>
      </c>
      <c r="N15" s="74">
        <f t="shared" si="0"/>
        <v>-1.9123862013811666E-2</v>
      </c>
      <c r="O15" s="2"/>
    </row>
    <row r="16" spans="1:17" s="12" customFormat="1" ht="18" customHeight="1" x14ac:dyDescent="0.15">
      <c r="A16" s="60" t="s">
        <v>24</v>
      </c>
      <c r="B16" s="60">
        <v>5.7200000000000001E-2</v>
      </c>
      <c r="C16" s="60">
        <v>0.06</v>
      </c>
      <c r="D16" s="60">
        <v>4.1399999999999999E-2</v>
      </c>
      <c r="E16" s="60">
        <v>3.0300000000000001E-2</v>
      </c>
      <c r="F16" s="60">
        <v>3.1199999999999999E-2</v>
      </c>
      <c r="G16" s="60">
        <v>4.4700000000000004E-2</v>
      </c>
      <c r="H16" s="60">
        <v>5.0100000000000006E-2</v>
      </c>
      <c r="I16" s="60">
        <v>5.8699999999999995E-2</v>
      </c>
      <c r="J16" s="60">
        <v>5.8999999999999997E-2</v>
      </c>
      <c r="K16" s="60">
        <v>6.6400000000000001E-2</v>
      </c>
      <c r="L16" s="66"/>
      <c r="M16" s="66" t="s">
        <v>15</v>
      </c>
      <c r="N16" s="74">
        <f t="shared" si="0"/>
        <v>1.6709530297412512E-2</v>
      </c>
      <c r="O16" s="2"/>
    </row>
    <row r="17" spans="1:17" s="12" customFormat="1" ht="18" customHeight="1" x14ac:dyDescent="0.15">
      <c r="A17" s="60" t="s">
        <v>25</v>
      </c>
      <c r="B17" s="60">
        <v>1.72E-2</v>
      </c>
      <c r="C17" s="60">
        <v>2.07E-2</v>
      </c>
      <c r="D17" s="60">
        <v>2.5599999999999998E-2</v>
      </c>
      <c r="E17" s="60">
        <v>2.6599999999999999E-2</v>
      </c>
      <c r="F17" s="60">
        <v>3.2799999999999996E-2</v>
      </c>
      <c r="G17" s="60">
        <v>2.9399999999999999E-2</v>
      </c>
      <c r="H17" s="60">
        <v>3.4699999999999995E-2</v>
      </c>
      <c r="I17" s="60">
        <v>0.05</v>
      </c>
      <c r="J17" s="60">
        <v>4.2199999999999994E-2</v>
      </c>
      <c r="K17" s="60">
        <v>3.7999999999999999E-2</v>
      </c>
      <c r="L17" s="66"/>
      <c r="M17" s="66" t="s">
        <v>9</v>
      </c>
      <c r="N17" s="74">
        <f t="shared" si="0"/>
        <v>9.2070239699195033E-2</v>
      </c>
      <c r="O17" s="2"/>
    </row>
    <row r="18" spans="1:17" s="12" customFormat="1" ht="18" customHeight="1" x14ac:dyDescent="0.15">
      <c r="A18" s="60" t="s">
        <v>26</v>
      </c>
      <c r="B18" s="60">
        <v>2.3700000000000002E-2</v>
      </c>
      <c r="C18" s="60">
        <v>2.81E-2</v>
      </c>
      <c r="D18" s="60">
        <v>3.6600000000000001E-2</v>
      </c>
      <c r="E18" s="60">
        <v>4.1200000000000001E-2</v>
      </c>
      <c r="F18" s="60">
        <v>4.1000000000000002E-2</v>
      </c>
      <c r="G18" s="60">
        <v>3.6600000000000001E-2</v>
      </c>
      <c r="H18" s="60">
        <v>4.5199999999999997E-2</v>
      </c>
      <c r="I18" s="60">
        <v>4.6300000000000001E-2</v>
      </c>
      <c r="J18" s="60">
        <v>6.08E-2</v>
      </c>
      <c r="K18" s="60">
        <v>5.5099999999999996E-2</v>
      </c>
      <c r="L18" s="66"/>
      <c r="M18" s="66" t="s">
        <v>9</v>
      </c>
      <c r="N18" s="74">
        <f t="shared" si="0"/>
        <v>9.8275947457781454E-2</v>
      </c>
      <c r="O18" s="2"/>
    </row>
    <row r="19" spans="1:17" s="12" customFormat="1" ht="18" customHeight="1" x14ac:dyDescent="0.15">
      <c r="A19" s="60" t="s">
        <v>27</v>
      </c>
      <c r="B19" s="60">
        <v>6.3500000000000001E-2</v>
      </c>
      <c r="C19" s="60">
        <v>5.8099999999999999E-2</v>
      </c>
      <c r="D19" s="60">
        <v>5.9300000000000005E-2</v>
      </c>
      <c r="E19" s="60">
        <v>6.7799999999999999E-2</v>
      </c>
      <c r="F19" s="60">
        <v>6.0700000000000004E-2</v>
      </c>
      <c r="G19" s="60">
        <v>5.3699999999999998E-2</v>
      </c>
      <c r="H19" s="60">
        <v>5.2299999999999999E-2</v>
      </c>
      <c r="I19" s="60">
        <v>4.7700000000000006E-2</v>
      </c>
      <c r="J19" s="60">
        <v>5.16E-2</v>
      </c>
      <c r="K19" s="60">
        <v>5.2499999999999998E-2</v>
      </c>
      <c r="L19" s="66"/>
      <c r="M19" s="68" t="s">
        <v>12</v>
      </c>
      <c r="N19" s="74" t="s">
        <v>12</v>
      </c>
      <c r="O19" s="2"/>
    </row>
    <row r="20" spans="1:17" s="12" customFormat="1" ht="18" customHeight="1" x14ac:dyDescent="0.15">
      <c r="A20" s="60" t="s">
        <v>28</v>
      </c>
      <c r="B20" s="60">
        <v>4.8699999999999993E-2</v>
      </c>
      <c r="C20" s="60">
        <v>7.0500000000000007E-2</v>
      </c>
      <c r="D20" s="60">
        <v>7.2299999999999989E-2</v>
      </c>
      <c r="E20" s="60">
        <v>7.5700000000000003E-2</v>
      </c>
      <c r="F20" s="60">
        <v>0.11629999999999999</v>
      </c>
      <c r="G20" s="60">
        <v>9.4600000000000004E-2</v>
      </c>
      <c r="H20" s="60">
        <v>7.5199999999999989E-2</v>
      </c>
      <c r="I20" s="60">
        <v>8.5699999999999998E-2</v>
      </c>
      <c r="J20" s="60">
        <v>8.1900000000000001E-2</v>
      </c>
      <c r="K20" s="60">
        <v>8.0600000000000005E-2</v>
      </c>
      <c r="L20" s="66"/>
      <c r="M20" s="66" t="s">
        <v>15</v>
      </c>
      <c r="N20" s="74">
        <f t="shared" si="0"/>
        <v>5.7576487273543808E-2</v>
      </c>
      <c r="O20" s="2"/>
    </row>
    <row r="21" spans="1:17" s="12" customFormat="1" ht="18" customHeight="1" x14ac:dyDescent="0.15">
      <c r="A21" s="60" t="s">
        <v>29</v>
      </c>
      <c r="B21" s="60">
        <v>1.41E-2</v>
      </c>
      <c r="C21" s="60">
        <v>1.3599999999999999E-2</v>
      </c>
      <c r="D21" s="60">
        <v>1.43E-2</v>
      </c>
      <c r="E21" s="60">
        <v>1.41E-2</v>
      </c>
      <c r="F21" s="60">
        <v>1.4499999999999999E-2</v>
      </c>
      <c r="G21" s="60">
        <v>1.3600000000000001E-2</v>
      </c>
      <c r="H21" s="60">
        <v>1.3899999999999999E-2</v>
      </c>
      <c r="I21" s="60">
        <v>1.35E-2</v>
      </c>
      <c r="J21" s="60">
        <v>1.35E-2</v>
      </c>
      <c r="K21" s="60">
        <v>1.35E-2</v>
      </c>
      <c r="L21" s="66"/>
      <c r="M21" s="66" t="s">
        <v>15</v>
      </c>
      <c r="N21" s="74">
        <f t="shared" si="0"/>
        <v>-4.8200253196023501E-3</v>
      </c>
      <c r="O21" s="2"/>
    </row>
    <row r="22" spans="1:17" s="12" customFormat="1" ht="18" customHeight="1" x14ac:dyDescent="0.15">
      <c r="A22" s="60" t="s">
        <v>30</v>
      </c>
      <c r="B22" s="60">
        <v>3.15E-2</v>
      </c>
      <c r="C22" s="60">
        <v>3.2599999999999997E-2</v>
      </c>
      <c r="D22" s="60">
        <v>2.7099999999999999E-2</v>
      </c>
      <c r="E22" s="60">
        <v>2.75E-2</v>
      </c>
      <c r="F22" s="60">
        <v>2.6099999999999998E-2</v>
      </c>
      <c r="G22" s="60">
        <v>2.4E-2</v>
      </c>
      <c r="H22" s="60">
        <v>2.3199999999999998E-2</v>
      </c>
      <c r="I22" s="60">
        <v>2.2100000000000002E-2</v>
      </c>
      <c r="J22" s="60">
        <v>2.3599999999999999E-2</v>
      </c>
      <c r="K22" s="60">
        <v>2.58E-2</v>
      </c>
      <c r="L22" s="66"/>
      <c r="M22" s="66" t="s">
        <v>6</v>
      </c>
      <c r="N22" s="74">
        <f t="shared" si="0"/>
        <v>-2.1935077485646048E-2</v>
      </c>
      <c r="O22" s="2"/>
    </row>
    <row r="23" spans="1:17" s="12" customFormat="1" ht="18" customHeight="1" x14ac:dyDescent="0.15">
      <c r="A23" s="60" t="s">
        <v>31</v>
      </c>
      <c r="B23" s="152"/>
      <c r="C23" s="60">
        <v>1.9799999999999998E-2</v>
      </c>
      <c r="D23" s="60">
        <v>1.49E-2</v>
      </c>
      <c r="E23" s="60">
        <v>1.7000000000000001E-2</v>
      </c>
      <c r="F23" s="60">
        <v>2.3E-2</v>
      </c>
      <c r="G23" s="60">
        <v>2.5700000000000001E-2</v>
      </c>
      <c r="H23" s="60">
        <v>3.1E-2</v>
      </c>
      <c r="I23" s="60">
        <v>3.61E-2</v>
      </c>
      <c r="J23" s="60">
        <v>4.2900000000000001E-2</v>
      </c>
      <c r="K23" s="60">
        <v>2.5899999999999999E-2</v>
      </c>
      <c r="L23" s="66"/>
      <c r="M23" s="68" t="s">
        <v>9</v>
      </c>
      <c r="N23" s="74">
        <f>_xlfn.RRI(8,C23,K23)</f>
        <v>3.4139964256289623E-2</v>
      </c>
      <c r="O23" s="2"/>
    </row>
    <row r="24" spans="1:17" s="12" customFormat="1" ht="18" customHeight="1" x14ac:dyDescent="0.15">
      <c r="A24" s="60" t="s">
        <v>67</v>
      </c>
      <c r="B24" s="60">
        <v>0.11310000000000001</v>
      </c>
      <c r="C24" s="60">
        <v>0.1056</v>
      </c>
      <c r="D24" s="60">
        <v>0.1002</v>
      </c>
      <c r="E24" s="60">
        <v>9.2399999999999996E-2</v>
      </c>
      <c r="F24" s="60">
        <v>8.2799999999999999E-2</v>
      </c>
      <c r="G24" s="60">
        <v>8.0999999999999989E-2</v>
      </c>
      <c r="H24" s="60">
        <v>7.5300000000000006E-2</v>
      </c>
      <c r="I24" s="60">
        <v>8.1199999999999994E-2</v>
      </c>
      <c r="J24" s="60">
        <v>8.9499999999999996E-2</v>
      </c>
      <c r="K24" s="60">
        <v>9.2299999999999993E-2</v>
      </c>
      <c r="L24" s="66"/>
      <c r="M24" s="66" t="s">
        <v>6</v>
      </c>
      <c r="N24" s="74">
        <f t="shared" si="0"/>
        <v>-2.2327875065723757E-2</v>
      </c>
      <c r="O24" s="2"/>
    </row>
    <row r="25" spans="1:17" s="12" customFormat="1" ht="18" customHeight="1" x14ac:dyDescent="0.15">
      <c r="A25" s="60" t="s">
        <v>33</v>
      </c>
      <c r="B25" s="152"/>
      <c r="C25" s="152"/>
      <c r="D25" s="152"/>
      <c r="E25" s="152"/>
      <c r="F25" s="152"/>
      <c r="G25" s="152"/>
      <c r="H25" s="60">
        <v>7.2300000000000003E-2</v>
      </c>
      <c r="I25" s="60">
        <v>8.7800000000000003E-2</v>
      </c>
      <c r="J25" s="60">
        <v>0.11119999999999999</v>
      </c>
      <c r="K25" s="60">
        <v>8.77E-2</v>
      </c>
      <c r="L25" s="66"/>
      <c r="M25" s="68" t="s">
        <v>12</v>
      </c>
      <c r="N25" s="74" t="s">
        <v>12</v>
      </c>
      <c r="O25" s="2"/>
    </row>
    <row r="26" spans="1:17" s="12" customFormat="1" ht="18" customHeight="1" x14ac:dyDescent="0.15">
      <c r="A26" s="60" t="s">
        <v>34</v>
      </c>
      <c r="B26" s="60">
        <v>2.4999999999999998E-2</v>
      </c>
      <c r="C26" s="60">
        <v>2.9899999999999999E-2</v>
      </c>
      <c r="D26" s="60">
        <v>3.4099999999999998E-2</v>
      </c>
      <c r="E26" s="60">
        <v>3.8599999999999995E-2</v>
      </c>
      <c r="F26" s="60">
        <v>3.9E-2</v>
      </c>
      <c r="G26" s="60">
        <v>4.58E-2</v>
      </c>
      <c r="H26" s="60">
        <v>4.3999999999999997E-2</v>
      </c>
      <c r="I26" s="60">
        <v>4.5600000000000002E-2</v>
      </c>
      <c r="J26" s="60">
        <v>5.8500000000000003E-2</v>
      </c>
      <c r="K26" s="60">
        <v>4.1099999999999998E-2</v>
      </c>
      <c r="L26" s="66"/>
      <c r="M26" s="66" t="s">
        <v>9</v>
      </c>
      <c r="N26" s="74">
        <f t="shared" si="0"/>
        <v>5.6790961885834434E-2</v>
      </c>
      <c r="O26" s="2"/>
    </row>
    <row r="27" spans="1:17" s="12" customFormat="1" ht="18" customHeight="1" x14ac:dyDescent="0.15">
      <c r="A27" s="60" t="s">
        <v>35</v>
      </c>
      <c r="B27" s="60">
        <v>5.5099999999999996E-2</v>
      </c>
      <c r="C27" s="60">
        <v>5.9700000000000003E-2</v>
      </c>
      <c r="D27" s="60">
        <v>6.4200000000000007E-2</v>
      </c>
      <c r="E27" s="60">
        <v>6.2600000000000003E-2</v>
      </c>
      <c r="F27" s="60">
        <v>6.0599999999999994E-2</v>
      </c>
      <c r="G27" s="60">
        <v>5.6300000000000003E-2</v>
      </c>
      <c r="H27" s="60">
        <v>5.2299999999999999E-2</v>
      </c>
      <c r="I27" s="60">
        <v>5.4100000000000002E-2</v>
      </c>
      <c r="J27" s="60">
        <v>6.2100000000000002E-2</v>
      </c>
      <c r="K27" s="60">
        <v>6.0100000000000001E-2</v>
      </c>
      <c r="L27" s="66"/>
      <c r="M27" s="66" t="s">
        <v>15</v>
      </c>
      <c r="N27" s="74">
        <f t="shared" si="0"/>
        <v>9.6978473363724671E-3</v>
      </c>
      <c r="O27" s="2"/>
    </row>
    <row r="28" spans="1:17" s="12" customFormat="1" ht="18" customHeight="1" x14ac:dyDescent="0.15">
      <c r="A28" s="60" t="s">
        <v>36</v>
      </c>
      <c r="B28" s="152"/>
      <c r="C28" s="152"/>
      <c r="D28" s="152"/>
      <c r="E28" s="60">
        <v>0.1114</v>
      </c>
      <c r="F28" s="60">
        <v>8.8100000000000012E-2</v>
      </c>
      <c r="G28" s="60">
        <v>8.7299999999999989E-2</v>
      </c>
      <c r="H28" s="60">
        <v>8.5900000000000004E-2</v>
      </c>
      <c r="I28" s="60">
        <v>8.8700000000000001E-2</v>
      </c>
      <c r="J28" s="60">
        <v>9.9099999999999994E-2</v>
      </c>
      <c r="K28" s="60">
        <v>9.9599999999999994E-2</v>
      </c>
      <c r="L28" s="66"/>
      <c r="M28" s="68" t="s">
        <v>12</v>
      </c>
      <c r="N28" s="74" t="s">
        <v>12</v>
      </c>
    </row>
    <row r="29" spans="1:17" s="12" customFormat="1" ht="18" customHeight="1" thickBot="1" x14ac:dyDescent="0.2">
      <c r="A29" s="61" t="s">
        <v>37</v>
      </c>
      <c r="B29" s="61">
        <v>4.1399999999999999E-2</v>
      </c>
      <c r="C29" s="61">
        <v>3.9800000000000002E-2</v>
      </c>
      <c r="D29" s="61">
        <v>3.5200000000000002E-2</v>
      </c>
      <c r="E29" s="61">
        <v>3.6799999999999999E-2</v>
      </c>
      <c r="F29" s="61">
        <v>3.7999999999999999E-2</v>
      </c>
      <c r="G29" s="61">
        <v>4.02E-2</v>
      </c>
      <c r="H29" s="61">
        <v>3.9399999999999998E-2</v>
      </c>
      <c r="I29" s="61">
        <v>4.0799999999999996E-2</v>
      </c>
      <c r="J29" s="61">
        <v>4.2099999999999999E-2</v>
      </c>
      <c r="K29" s="236"/>
      <c r="L29" s="67"/>
      <c r="M29" s="67" t="s">
        <v>15</v>
      </c>
      <c r="N29" s="77">
        <f>_xlfn.RRI(8,B29,J29)</f>
        <v>2.0980553266141122E-3</v>
      </c>
      <c r="O29" s="2"/>
    </row>
    <row r="30" spans="1:17" s="170" customFormat="1" ht="18" customHeight="1" thickBot="1" x14ac:dyDescent="0.2">
      <c r="A30" s="43" t="s">
        <v>38</v>
      </c>
      <c r="B30" s="86">
        <v>4.5964701150206261E-2</v>
      </c>
      <c r="C30" s="86">
        <v>4.7417509284637817E-2</v>
      </c>
      <c r="D30" s="86">
        <v>4.2733538739864192E-2</v>
      </c>
      <c r="E30" s="86">
        <v>4.0968758623809269E-2</v>
      </c>
      <c r="F30" s="86">
        <v>4.0312640796005147E-2</v>
      </c>
      <c r="G30" s="86">
        <v>4.3920362779662492E-2</v>
      </c>
      <c r="H30" s="86">
        <v>4.470684496501847E-2</v>
      </c>
      <c r="I30" s="86">
        <v>5.0280179782697748E-2</v>
      </c>
      <c r="J30" s="86">
        <v>5.5488800996742624E-2</v>
      </c>
      <c r="K30" s="86">
        <v>5.417064899627011E-2</v>
      </c>
      <c r="L30" s="169"/>
      <c r="M30" s="169" t="s">
        <v>9</v>
      </c>
      <c r="N30" s="82">
        <f>_xlfn.RRI(9,B30,K30)</f>
        <v>1.8419302299209184E-2</v>
      </c>
      <c r="O30" s="18"/>
    </row>
    <row r="31" spans="1:17" s="12" customFormat="1" ht="18" customHeight="1" x14ac:dyDescent="0.15">
      <c r="A31" s="57" t="s">
        <v>39</v>
      </c>
      <c r="B31" s="57">
        <v>4.4600000000000001E-2</v>
      </c>
      <c r="C31" s="57">
        <v>4.9099999999999998E-2</v>
      </c>
      <c r="D31" s="57">
        <v>4.9000000000000002E-2</v>
      </c>
      <c r="E31" s="57">
        <v>4.6699999999999998E-2</v>
      </c>
      <c r="F31" s="57">
        <v>4.6799999999999994E-2</v>
      </c>
      <c r="G31" s="57">
        <v>4.4299999999999999E-2</v>
      </c>
      <c r="H31" s="57">
        <v>4.3799999999999999E-2</v>
      </c>
      <c r="I31" s="152"/>
      <c r="J31" s="215"/>
      <c r="K31" s="215"/>
      <c r="L31" s="68"/>
      <c r="M31" s="93" t="s">
        <v>12</v>
      </c>
      <c r="N31" s="93" t="s">
        <v>12</v>
      </c>
    </row>
    <row r="32" spans="1:17" s="8" customFormat="1" ht="18" customHeight="1" x14ac:dyDescent="0.15">
      <c r="A32" s="75" t="s">
        <v>40</v>
      </c>
      <c r="B32" s="87">
        <v>4.5535810441447201E-2</v>
      </c>
      <c r="C32" s="87">
        <v>4.4477049733270435E-2</v>
      </c>
      <c r="D32" s="87">
        <v>4.0639765864543577E-2</v>
      </c>
      <c r="E32" s="87">
        <v>4.7818684204904614E-2</v>
      </c>
      <c r="F32" s="87">
        <v>4.5282464254739127E-2</v>
      </c>
      <c r="G32" s="87">
        <v>4.7248004129730112E-2</v>
      </c>
      <c r="H32" s="87">
        <v>5.0417512536836566E-2</v>
      </c>
      <c r="I32" s="87">
        <v>5.6939342552168287E-2</v>
      </c>
      <c r="J32" s="87">
        <v>6.4889857305370224E-2</v>
      </c>
      <c r="K32" s="87">
        <v>6.1200766723375752E-2</v>
      </c>
      <c r="L32" s="94"/>
      <c r="M32" s="94" t="s">
        <v>12</v>
      </c>
      <c r="N32" s="84" t="s">
        <v>12</v>
      </c>
      <c r="P32" s="2"/>
      <c r="Q32" s="2"/>
    </row>
    <row r="33" spans="1:15" s="12" customFormat="1" ht="18" customHeight="1" x14ac:dyDescent="0.15"/>
    <row r="34" spans="1:15" s="47" customFormat="1" ht="18" customHeight="1" x14ac:dyDescent="0.15">
      <c r="A34" s="50" t="s">
        <v>41</v>
      </c>
      <c r="B34" s="123"/>
      <c r="C34" s="123"/>
      <c r="D34" s="123"/>
      <c r="N34" s="48"/>
    </row>
    <row r="35" spans="1:15" s="47" customFormat="1" ht="18" customHeight="1" x14ac:dyDescent="0.15">
      <c r="A35" s="125"/>
      <c r="B35" s="137" t="s">
        <v>57</v>
      </c>
      <c r="C35" s="123"/>
      <c r="D35" s="123"/>
      <c r="N35" s="48"/>
    </row>
    <row r="36" spans="1:15" s="47" customFormat="1" ht="18" customHeight="1" x14ac:dyDescent="0.15">
      <c r="A36" s="50" t="s">
        <v>58</v>
      </c>
      <c r="B36" s="123"/>
      <c r="C36" s="123"/>
      <c r="D36" s="123"/>
      <c r="N36" s="48"/>
    </row>
    <row r="37" spans="1:15" s="47" customFormat="1" ht="18" customHeight="1" x14ac:dyDescent="0.15">
      <c r="A37" s="50" t="s">
        <v>59</v>
      </c>
      <c r="B37" s="123"/>
      <c r="C37" s="123"/>
      <c r="D37" s="123"/>
      <c r="N37" s="48"/>
    </row>
    <row r="38" spans="1:15" s="47" customFormat="1" ht="18" customHeight="1" x14ac:dyDescent="0.15">
      <c r="A38" s="50" t="s">
        <v>60</v>
      </c>
      <c r="B38" s="123"/>
      <c r="C38" s="123"/>
      <c r="D38" s="123"/>
      <c r="N38" s="48"/>
    </row>
    <row r="39" spans="1:15" s="47" customFormat="1" ht="18" customHeight="1" x14ac:dyDescent="0.15">
      <c r="A39" s="50" t="s">
        <v>61</v>
      </c>
      <c r="B39" s="123"/>
      <c r="C39" s="123"/>
      <c r="D39" s="123"/>
      <c r="N39" s="48"/>
    </row>
    <row r="40" spans="1:15" s="47" customFormat="1" ht="18" customHeight="1" x14ac:dyDescent="0.15">
      <c r="A40" s="50" t="s">
        <v>62</v>
      </c>
      <c r="B40" s="123"/>
      <c r="C40" s="123"/>
      <c r="D40" s="123"/>
      <c r="N40" s="48"/>
    </row>
    <row r="41" spans="1:15" s="47" customFormat="1" ht="18" customHeight="1" x14ac:dyDescent="0.15">
      <c r="A41" s="14"/>
      <c r="N41" s="48"/>
    </row>
    <row r="42" spans="1:15" x14ac:dyDescent="0.15">
      <c r="E42" s="56"/>
      <c r="O42" s="55"/>
    </row>
    <row r="43" spans="1:15" x14ac:dyDescent="0.15">
      <c r="E43" s="56"/>
      <c r="O43" s="55"/>
    </row>
    <row r="49" spans="5:15" x14ac:dyDescent="0.15">
      <c r="E49" s="56"/>
      <c r="O49" s="55"/>
    </row>
    <row r="50" spans="5:15" x14ac:dyDescent="0.15">
      <c r="E50" s="56"/>
      <c r="O50" s="55"/>
    </row>
    <row r="51" spans="5:15" x14ac:dyDescent="0.15">
      <c r="E51" s="56"/>
      <c r="O51" s="55"/>
    </row>
    <row r="52" spans="5:15" x14ac:dyDescent="0.15">
      <c r="E52" s="56"/>
      <c r="O52" s="55"/>
    </row>
    <row r="53" spans="5:15" x14ac:dyDescent="0.15">
      <c r="E53" s="56"/>
      <c r="O53" s="55"/>
    </row>
    <row r="54" spans="5:15" x14ac:dyDescent="0.15">
      <c r="E54" s="56"/>
      <c r="O54" s="55"/>
    </row>
    <row r="55" spans="5:15" x14ac:dyDescent="0.15">
      <c r="E55" s="56"/>
      <c r="O55" s="55"/>
    </row>
  </sheetData>
  <sortState xmlns:xlrd2="http://schemas.microsoft.com/office/spreadsheetml/2017/richdata2" ref="A3:N30">
    <sortCondition ref="I3:I30"/>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markers="1" xr2:uid="{00000000-0003-0000-0A00-00000C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D11_J01DH_HC!B33:K33</xm:f>
              <xm:sqref>M33</xm:sqref>
            </x14:sparkline>
          </x14:sparklines>
        </x14:sparklineGroup>
        <x14:sparklineGroup displayEmptyCellsAs="gap" xr2:uid="{00000000-0003-0000-0A00-00000B000000}">
          <x14:colorSeries rgb="FF69AE23"/>
          <x14:colorNegative rgb="FFD00000"/>
          <x14:colorAxis rgb="FF000000"/>
          <x14:colorMarkers theme="9" tint="0.39997558519241921"/>
          <x14:colorFirst rgb="FFD00000"/>
          <x14:colorLast rgb="FFD00000"/>
          <x14:colorHigh rgb="FFD00000"/>
          <x14:colorLow rgb="FFD00000"/>
          <x14:sparklines>
            <x14:sparkline>
              <xm:f>D11_J01DH_HC!B4:K4</xm:f>
              <xm:sqref>L4</xm:sqref>
            </x14:sparkline>
            <x14:sparkline>
              <xm:f>D11_J01DH_HC!B5:K5</xm:f>
              <xm:sqref>L5</xm:sqref>
            </x14:sparkline>
            <x14:sparkline>
              <xm:f>D11_J01DH_HC!B6:K6</xm:f>
              <xm:sqref>L6</xm:sqref>
            </x14:sparkline>
            <x14:sparkline>
              <xm:f>D11_J01DH_HC!B8:K8</xm:f>
              <xm:sqref>L8</xm:sqref>
            </x14:sparkline>
            <x14:sparkline>
              <xm:f>D11_J01DH_HC!B9:K9</xm:f>
              <xm:sqref>L9</xm:sqref>
            </x14:sparkline>
            <x14:sparkline>
              <xm:f>D11_J01DH_HC!B10:K10</xm:f>
              <xm:sqref>L10</xm:sqref>
            </x14:sparkline>
            <x14:sparkline>
              <xm:f>D11_J01DH_HC!B11:K11</xm:f>
              <xm:sqref>L11</xm:sqref>
            </x14:sparkline>
            <x14:sparkline>
              <xm:f>D11_J01DH_HC!B12:K12</xm:f>
              <xm:sqref>L12</xm:sqref>
            </x14:sparkline>
            <x14:sparkline>
              <xm:f>D11_J01DH_HC!B13:K13</xm:f>
              <xm:sqref>L13</xm:sqref>
            </x14:sparkline>
            <x14:sparkline>
              <xm:f>D11_J01DH_HC!B15:K15</xm:f>
              <xm:sqref>L15</xm:sqref>
            </x14:sparkline>
            <x14:sparkline>
              <xm:f>D11_J01DH_HC!B16:K16</xm:f>
              <xm:sqref>L16</xm:sqref>
            </x14:sparkline>
            <x14:sparkline>
              <xm:f>D11_J01DH_HC!B17:K17</xm:f>
              <xm:sqref>L17</xm:sqref>
            </x14:sparkline>
            <x14:sparkline>
              <xm:f>D11_J01DH_HC!B18:K18</xm:f>
              <xm:sqref>L18</xm:sqref>
            </x14:sparkline>
            <x14:sparkline>
              <xm:f>D11_J01DH_HC!B20:K20</xm:f>
              <xm:sqref>L20</xm:sqref>
            </x14:sparkline>
            <x14:sparkline>
              <xm:f>D11_J01DH_HC!B21:K21</xm:f>
              <xm:sqref>L21</xm:sqref>
            </x14:sparkline>
            <x14:sparkline>
              <xm:f>D11_J01DH_HC!B22:K22</xm:f>
              <xm:sqref>L22</xm:sqref>
            </x14:sparkline>
            <x14:sparkline>
              <xm:f>D11_J01DH_HC!B23:K23</xm:f>
              <xm:sqref>L23</xm:sqref>
            </x14:sparkline>
            <x14:sparkline>
              <xm:f>D11_J01DH_HC!B24:K24</xm:f>
              <xm:sqref>L24</xm:sqref>
            </x14:sparkline>
            <x14:sparkline>
              <xm:f>D11_J01DH_HC!B26:K26</xm:f>
              <xm:sqref>L26</xm:sqref>
            </x14:sparkline>
            <x14:sparkline>
              <xm:f>D11_J01DH_HC!B27:K27</xm:f>
              <xm:sqref>L27</xm:sqref>
            </x14:sparkline>
            <x14:sparkline>
              <xm:f>D11_J01DH_HC!B29:K29</xm:f>
              <xm:sqref>L29</xm:sqref>
            </x14:sparkline>
            <x14:sparkline>
              <xm:f>D11_J01DH_HC!B30:K30</xm:f>
              <xm:sqref>L30</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P41"/>
  <sheetViews>
    <sheetView showGridLines="0" zoomScale="83" zoomScaleNormal="100" workbookViewId="0">
      <selection activeCell="D36" sqref="D36"/>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6384" width="9.1640625" style="47"/>
  </cols>
  <sheetData>
    <row r="1" spans="1:16" s="8" customFormat="1" ht="35" customHeight="1" x14ac:dyDescent="0.15">
      <c r="A1" s="70" t="s">
        <v>68</v>
      </c>
      <c r="B1" s="47"/>
      <c r="C1" s="47"/>
      <c r="D1" s="47"/>
      <c r="E1" s="47"/>
      <c r="F1" s="47"/>
      <c r="G1" s="47"/>
      <c r="H1" s="47"/>
      <c r="I1" s="47"/>
      <c r="J1" s="47"/>
      <c r="K1" s="47"/>
      <c r="L1" s="47"/>
      <c r="M1" s="47"/>
      <c r="N1" s="48"/>
    </row>
    <row r="2" spans="1:16"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15">
      <c r="A3" s="60" t="s">
        <v>5</v>
      </c>
      <c r="B3" s="152"/>
      <c r="C3" s="152"/>
      <c r="D3" s="152"/>
      <c r="E3" s="152"/>
      <c r="F3" s="152"/>
      <c r="G3" s="152"/>
      <c r="H3" s="60">
        <v>4.6100000000000002E-2</v>
      </c>
      <c r="I3" s="60">
        <v>4.3700000000000003E-2</v>
      </c>
      <c r="J3" s="60">
        <v>4.6800000000000001E-2</v>
      </c>
      <c r="K3" s="60">
        <v>4.3999999999999997E-2</v>
      </c>
      <c r="L3" s="66"/>
      <c r="M3" s="68" t="s">
        <v>12</v>
      </c>
      <c r="N3" s="142" t="s">
        <v>12</v>
      </c>
      <c r="O3" s="2"/>
      <c r="P3" s="11"/>
    </row>
    <row r="4" spans="1:16" s="8" customFormat="1" ht="18" customHeight="1" x14ac:dyDescent="0.15">
      <c r="A4" s="60" t="s">
        <v>7</v>
      </c>
      <c r="B4" s="152"/>
      <c r="C4" s="152"/>
      <c r="D4" s="152"/>
      <c r="E4" s="60">
        <v>3.78E-2</v>
      </c>
      <c r="F4" s="60">
        <v>3.7400000000000003E-2</v>
      </c>
      <c r="G4" s="60">
        <v>3.8699999999999998E-2</v>
      </c>
      <c r="H4" s="60">
        <v>4.4899999999999995E-2</v>
      </c>
      <c r="I4" s="60">
        <v>4.2000000000000003E-2</v>
      </c>
      <c r="J4" s="60">
        <v>4.2700000000000002E-2</v>
      </c>
      <c r="K4" s="60">
        <v>4.36E-2</v>
      </c>
      <c r="L4" s="66"/>
      <c r="M4" s="66" t="s">
        <v>12</v>
      </c>
      <c r="N4" s="74" t="s">
        <v>12</v>
      </c>
      <c r="O4" s="2"/>
      <c r="P4" s="11"/>
    </row>
    <row r="5" spans="1:16" s="8" customFormat="1" ht="18" customHeight="1" x14ac:dyDescent="0.15">
      <c r="A5" s="60" t="s">
        <v>8</v>
      </c>
      <c r="B5" s="60">
        <v>1.04E-2</v>
      </c>
      <c r="C5" s="60">
        <v>1.06E-2</v>
      </c>
      <c r="D5" s="60">
        <v>5.6999999999999993E-3</v>
      </c>
      <c r="E5" s="60">
        <v>5.1999999999999998E-3</v>
      </c>
      <c r="F5" s="60">
        <v>4.7000000000000002E-3</v>
      </c>
      <c r="G5" s="60">
        <v>5.3E-3</v>
      </c>
      <c r="H5" s="60">
        <v>5.1999999999999998E-3</v>
      </c>
      <c r="I5" s="60">
        <v>5.0000000000000001E-3</v>
      </c>
      <c r="J5" s="60">
        <v>5.3E-3</v>
      </c>
      <c r="K5" s="60">
        <v>4.5999999999999999E-3</v>
      </c>
      <c r="L5" s="66"/>
      <c r="M5" s="66" t="s">
        <v>6</v>
      </c>
      <c r="N5" s="74">
        <f t="shared" ref="N5:N6" si="0">_xlfn.RRI(9,B5,K5)</f>
        <v>-8.6652478251836307E-2</v>
      </c>
      <c r="O5" s="2"/>
      <c r="P5" s="11"/>
    </row>
    <row r="6" spans="1:16" s="8" customFormat="1" ht="18" customHeight="1" x14ac:dyDescent="0.15">
      <c r="A6" s="60" t="s">
        <v>10</v>
      </c>
      <c r="B6" s="60">
        <v>4.3299999999999998E-2</v>
      </c>
      <c r="C6" s="60">
        <v>5.28E-2</v>
      </c>
      <c r="D6" s="60">
        <v>4.2300000000000004E-2</v>
      </c>
      <c r="E6" s="60">
        <v>3.8699999999999998E-2</v>
      </c>
      <c r="F6" s="60">
        <v>3.6400000000000002E-2</v>
      </c>
      <c r="G6" s="60">
        <v>3.7400000000000003E-2</v>
      </c>
      <c r="H6" s="60">
        <v>3.6300000000000006E-2</v>
      </c>
      <c r="I6" s="60">
        <v>3.0099999999999998E-2</v>
      </c>
      <c r="J6" s="60">
        <v>3.3400000000000006E-2</v>
      </c>
      <c r="K6" s="60">
        <v>3.6699999999999997E-2</v>
      </c>
      <c r="L6" s="66"/>
      <c r="M6" s="66" t="s">
        <v>6</v>
      </c>
      <c r="N6" s="74">
        <f t="shared" si="0"/>
        <v>-1.8207304971098792E-2</v>
      </c>
      <c r="O6" s="2"/>
      <c r="P6" s="11"/>
    </row>
    <row r="7" spans="1:16" s="8" customFormat="1" ht="18" customHeight="1" x14ac:dyDescent="0.15">
      <c r="A7" s="60" t="s">
        <v>13</v>
      </c>
      <c r="B7" s="152"/>
      <c r="C7" s="152"/>
      <c r="D7" s="152"/>
      <c r="E7" s="152"/>
      <c r="F7" s="152"/>
      <c r="G7" s="152"/>
      <c r="H7" s="152"/>
      <c r="I7" s="152"/>
      <c r="J7" s="60">
        <v>9.3200000000000005E-2</v>
      </c>
      <c r="K7" s="60">
        <v>0.14879999999999999</v>
      </c>
      <c r="L7" s="66"/>
      <c r="M7" s="66" t="s">
        <v>12</v>
      </c>
      <c r="N7" s="74" t="s">
        <v>12</v>
      </c>
      <c r="O7" s="2"/>
      <c r="P7" s="11"/>
    </row>
    <row r="8" spans="1:16" s="8" customFormat="1" ht="18" customHeight="1" x14ac:dyDescent="0.15">
      <c r="A8" s="60" t="s">
        <v>14</v>
      </c>
      <c r="B8" s="60">
        <v>0.10370000000000001</v>
      </c>
      <c r="C8" s="60">
        <v>0.11219999999999999</v>
      </c>
      <c r="D8" s="60">
        <v>0.42199999999999999</v>
      </c>
      <c r="E8" s="60">
        <v>0.11330000000000001</v>
      </c>
      <c r="F8" s="60">
        <v>0.1162</v>
      </c>
      <c r="G8" s="60">
        <v>0.12150000000000001</v>
      </c>
      <c r="H8" s="60">
        <v>0.12970000000000001</v>
      </c>
      <c r="I8" s="60">
        <v>0.128</v>
      </c>
      <c r="J8" s="60">
        <v>0.13820000000000002</v>
      </c>
      <c r="K8" s="60">
        <v>0.14659999999999998</v>
      </c>
      <c r="L8" s="66"/>
      <c r="M8" s="66" t="s">
        <v>15</v>
      </c>
      <c r="N8" s="74">
        <f t="shared" ref="N8:N12" si="1">_xlfn.RRI(9,B8,K8)</f>
        <v>3.9216742437673924E-2</v>
      </c>
      <c r="O8" s="2"/>
      <c r="P8" s="11"/>
    </row>
    <row r="9" spans="1:16" s="8" customFormat="1" ht="18" customHeight="1" x14ac:dyDescent="0.15">
      <c r="A9" s="60" t="s">
        <v>16</v>
      </c>
      <c r="B9" s="60">
        <v>4.6800000000000001E-2</v>
      </c>
      <c r="C9" s="60">
        <v>4.4899999999999995E-2</v>
      </c>
      <c r="D9" s="60">
        <v>4.7100000000000003E-2</v>
      </c>
      <c r="E9" s="60">
        <v>4.65E-2</v>
      </c>
      <c r="F9" s="60">
        <v>4.7300000000000009E-2</v>
      </c>
      <c r="G9" s="60">
        <v>4.6900000000000004E-2</v>
      </c>
      <c r="H9" s="60">
        <v>4.1099999999999998E-2</v>
      </c>
      <c r="I9" s="60">
        <v>4.7800000000000002E-2</v>
      </c>
      <c r="J9" s="60">
        <v>4.5400000000000003E-2</v>
      </c>
      <c r="K9" s="60">
        <v>5.0799999999999998E-2</v>
      </c>
      <c r="L9" s="66"/>
      <c r="M9" s="66" t="s">
        <v>15</v>
      </c>
      <c r="N9" s="74">
        <f t="shared" si="1"/>
        <v>9.1542182989761134E-3</v>
      </c>
      <c r="P9" s="11"/>
    </row>
    <row r="10" spans="1:16" s="8" customFormat="1" ht="18" customHeight="1" x14ac:dyDescent="0.15">
      <c r="A10" s="60" t="s">
        <v>56</v>
      </c>
      <c r="B10" s="60">
        <v>0.1178</v>
      </c>
      <c r="C10" s="60">
        <v>0.10539999999999999</v>
      </c>
      <c r="D10" s="60">
        <v>0.10070000000000001</v>
      </c>
      <c r="E10" s="60">
        <v>8.9499999999999996E-2</v>
      </c>
      <c r="F10" s="60">
        <v>7.7800000000000008E-2</v>
      </c>
      <c r="G10" s="60">
        <v>8.2000000000000003E-2</v>
      </c>
      <c r="H10" s="60">
        <v>9.2799999999999994E-2</v>
      </c>
      <c r="I10" s="60">
        <v>7.9499999999999987E-2</v>
      </c>
      <c r="J10" s="60">
        <v>8.2199999999999995E-2</v>
      </c>
      <c r="K10" s="60">
        <v>6.7900000000000002E-2</v>
      </c>
      <c r="L10" s="66"/>
      <c r="M10" s="66" t="s">
        <v>6</v>
      </c>
      <c r="N10" s="74">
        <f t="shared" si="1"/>
        <v>-5.938081693752717E-2</v>
      </c>
      <c r="O10" s="2"/>
      <c r="P10" s="11"/>
    </row>
    <row r="11" spans="1:16" s="8" customFormat="1" ht="18" customHeight="1" x14ac:dyDescent="0.15">
      <c r="A11" s="60" t="s">
        <v>18</v>
      </c>
      <c r="B11" s="60">
        <v>4.5399999999999996E-2</v>
      </c>
      <c r="C11" s="60">
        <v>4.5700000000000005E-2</v>
      </c>
      <c r="D11" s="60">
        <v>4.0099999999999997E-2</v>
      </c>
      <c r="E11" s="60">
        <v>4.2500000000000003E-2</v>
      </c>
      <c r="F11" s="60">
        <v>6.8900000000000003E-2</v>
      </c>
      <c r="G11" s="60">
        <v>4.9499999999999995E-2</v>
      </c>
      <c r="H11" s="60">
        <v>5.0799999999999998E-2</v>
      </c>
      <c r="I11" s="60">
        <v>5.3199999999999997E-2</v>
      </c>
      <c r="J11" s="60">
        <v>4.7900000000000005E-2</v>
      </c>
      <c r="K11" s="60">
        <v>5.0400000000000007E-2</v>
      </c>
      <c r="L11" s="66"/>
      <c r="M11" s="66" t="s">
        <v>15</v>
      </c>
      <c r="N11" s="74">
        <f t="shared" si="1"/>
        <v>1.1676429009322531E-2</v>
      </c>
      <c r="O11" s="2"/>
      <c r="P11" s="11"/>
    </row>
    <row r="12" spans="1:16" s="8" customFormat="1" ht="18" customHeight="1" x14ac:dyDescent="0.15">
      <c r="A12" s="60" t="s">
        <v>20</v>
      </c>
      <c r="B12" s="60">
        <v>2.3500000000000004E-2</v>
      </c>
      <c r="C12" s="60">
        <v>2.4799999999999999E-2</v>
      </c>
      <c r="D12" s="60">
        <v>2.3499999999999997E-2</v>
      </c>
      <c r="E12" s="60">
        <v>2.3699999999999999E-2</v>
      </c>
      <c r="F12" s="60">
        <v>1.95E-2</v>
      </c>
      <c r="G12" s="60">
        <v>2.0200000000000003E-2</v>
      </c>
      <c r="H12" s="60">
        <v>2.07E-2</v>
      </c>
      <c r="I12" s="60">
        <v>1.9900000000000001E-2</v>
      </c>
      <c r="J12" s="60">
        <v>2.07E-2</v>
      </c>
      <c r="K12" s="60">
        <v>3.6200000000000003E-2</v>
      </c>
      <c r="L12" s="66"/>
      <c r="M12" s="66" t="s">
        <v>15</v>
      </c>
      <c r="N12" s="74">
        <f t="shared" si="1"/>
        <v>4.9177498000682496E-2</v>
      </c>
      <c r="P12" s="11"/>
    </row>
    <row r="13" spans="1:16" s="8" customFormat="1" ht="18" customHeight="1" x14ac:dyDescent="0.15">
      <c r="A13" s="60" t="s">
        <v>21</v>
      </c>
      <c r="B13" s="60">
        <v>3.32E-2</v>
      </c>
      <c r="C13" s="60">
        <v>3.2500000000000001E-2</v>
      </c>
      <c r="D13" s="60">
        <v>3.4599999999999999E-2</v>
      </c>
      <c r="E13" s="60">
        <v>3.4700000000000002E-2</v>
      </c>
      <c r="F13" s="60">
        <v>3.4599999999999999E-2</v>
      </c>
      <c r="G13" s="60">
        <v>3.49E-2</v>
      </c>
      <c r="H13" s="60">
        <v>3.39E-2</v>
      </c>
      <c r="I13" s="60">
        <v>2.93E-2</v>
      </c>
      <c r="J13" s="60">
        <v>2.87E-2</v>
      </c>
      <c r="K13" s="60">
        <v>0.03</v>
      </c>
      <c r="L13" s="66"/>
      <c r="M13" s="66" t="s">
        <v>6</v>
      </c>
      <c r="N13" s="74">
        <f t="shared" ref="N13:N17" si="2">_xlfn.RRI(9,B13,K13)</f>
        <v>-1.1198216175932085E-2</v>
      </c>
      <c r="O13" s="2"/>
      <c r="P13" s="11"/>
    </row>
    <row r="14" spans="1:16" s="8" customFormat="1" ht="18" customHeight="1" x14ac:dyDescent="0.15">
      <c r="A14" s="60" t="s">
        <v>22</v>
      </c>
      <c r="B14" s="152"/>
      <c r="C14" s="152"/>
      <c r="D14" s="152"/>
      <c r="E14" s="152"/>
      <c r="F14" s="60">
        <v>4.0399999999999998E-2</v>
      </c>
      <c r="G14" s="60">
        <v>1.9200000000000002E-2</v>
      </c>
      <c r="H14" s="60">
        <v>2.23E-2</v>
      </c>
      <c r="I14" s="60">
        <v>1.6100000000000003E-2</v>
      </c>
      <c r="J14" s="60">
        <v>3.3100000000000004E-2</v>
      </c>
      <c r="K14" s="60">
        <v>2.8299999999999999E-2</v>
      </c>
      <c r="L14" s="66"/>
      <c r="M14" s="66" t="s">
        <v>12</v>
      </c>
      <c r="N14" s="74" t="s">
        <v>12</v>
      </c>
      <c r="O14" s="2"/>
      <c r="P14" s="11"/>
    </row>
    <row r="15" spans="1:16" s="8" customFormat="1" ht="18" customHeight="1" x14ac:dyDescent="0.15">
      <c r="A15" s="60" t="s">
        <v>23</v>
      </c>
      <c r="B15" s="60">
        <v>5.0700000000000002E-2</v>
      </c>
      <c r="C15" s="60">
        <v>5.1900000000000002E-2</v>
      </c>
      <c r="D15" s="60">
        <v>6.1899999999999997E-2</v>
      </c>
      <c r="E15" s="60">
        <v>5.0500000000000003E-2</v>
      </c>
      <c r="F15" s="60">
        <v>1.8599999999999998E-2</v>
      </c>
      <c r="G15" s="60">
        <v>6.5599999999999992E-2</v>
      </c>
      <c r="H15" s="60">
        <v>7.1000000000000008E-2</v>
      </c>
      <c r="I15" s="60">
        <v>7.1899999999999992E-2</v>
      </c>
      <c r="J15" s="60">
        <v>8.2600000000000007E-2</v>
      </c>
      <c r="K15" s="60">
        <v>0.104</v>
      </c>
      <c r="L15" s="66"/>
      <c r="M15" s="66" t="s">
        <v>9</v>
      </c>
      <c r="N15" s="74">
        <f t="shared" si="2"/>
        <v>8.3102321423744518E-2</v>
      </c>
      <c r="O15" s="2"/>
      <c r="P15" s="11"/>
    </row>
    <row r="16" spans="1:16" s="8" customFormat="1" ht="18" customHeight="1" x14ac:dyDescent="0.15">
      <c r="A16" s="60" t="s">
        <v>24</v>
      </c>
      <c r="B16" s="60">
        <v>4.1700000000000001E-2</v>
      </c>
      <c r="C16" s="60">
        <v>4.1300000000000003E-2</v>
      </c>
      <c r="D16" s="60">
        <v>4.2199999999999994E-2</v>
      </c>
      <c r="E16" s="60">
        <v>4.6799999999999994E-2</v>
      </c>
      <c r="F16" s="60">
        <v>0.1183</v>
      </c>
      <c r="G16" s="60">
        <v>0.12179999999999999</v>
      </c>
      <c r="H16" s="60">
        <v>0.13719999999999999</v>
      </c>
      <c r="I16" s="60">
        <v>0.22410000000000002</v>
      </c>
      <c r="J16" s="60">
        <v>0.2056</v>
      </c>
      <c r="K16" s="60">
        <v>0.20660000000000001</v>
      </c>
      <c r="L16" s="66"/>
      <c r="M16" s="66" t="s">
        <v>9</v>
      </c>
      <c r="N16" s="74">
        <f t="shared" si="2"/>
        <v>0.19459745365124759</v>
      </c>
      <c r="O16" s="2"/>
      <c r="P16" s="11"/>
    </row>
    <row r="17" spans="1:16" s="8" customFormat="1" ht="18" customHeight="1" x14ac:dyDescent="0.15">
      <c r="A17" s="60" t="s">
        <v>25</v>
      </c>
      <c r="B17" s="60">
        <v>8.43E-2</v>
      </c>
      <c r="C17" s="60">
        <v>7.7300000000000008E-2</v>
      </c>
      <c r="D17" s="60">
        <v>2.0000000000000001E-4</v>
      </c>
      <c r="E17" s="60">
        <v>7.569999999999999E-2</v>
      </c>
      <c r="F17" s="60">
        <v>7.3499999999999996E-2</v>
      </c>
      <c r="G17" s="60">
        <v>7.1400000000000005E-2</v>
      </c>
      <c r="H17" s="60">
        <v>6.4299999999999996E-2</v>
      </c>
      <c r="I17" s="60">
        <v>5.2799999999999993E-2</v>
      </c>
      <c r="J17" s="60">
        <v>3.15E-2</v>
      </c>
      <c r="K17" s="60">
        <v>4.2200000000000001E-2</v>
      </c>
      <c r="L17" s="66"/>
      <c r="M17" s="66" t="s">
        <v>15</v>
      </c>
      <c r="N17" s="74">
        <f t="shared" si="2"/>
        <v>-7.4003317640334632E-2</v>
      </c>
      <c r="O17" s="2"/>
      <c r="P17" s="11"/>
    </row>
    <row r="18" spans="1:16" s="8" customFormat="1" ht="18" customHeight="1" x14ac:dyDescent="0.15">
      <c r="A18" s="60" t="s">
        <v>26</v>
      </c>
      <c r="B18" s="60">
        <v>8.9999999999999998E-4</v>
      </c>
      <c r="C18" s="60">
        <v>0</v>
      </c>
      <c r="D18" s="60">
        <v>0</v>
      </c>
      <c r="E18" s="60">
        <v>0</v>
      </c>
      <c r="F18" s="60">
        <v>0.1182</v>
      </c>
      <c r="G18" s="60">
        <v>0.1273</v>
      </c>
      <c r="H18" s="60">
        <v>0.14439999999999997</v>
      </c>
      <c r="I18" s="60">
        <v>0.15989999999999999</v>
      </c>
      <c r="J18" s="60">
        <v>0.13780000000000001</v>
      </c>
      <c r="K18" s="60">
        <v>0.15809999999999996</v>
      </c>
      <c r="L18" s="66"/>
      <c r="M18" s="66" t="s">
        <v>9</v>
      </c>
      <c r="N18" s="74">
        <f t="shared" ref="N18:N21" si="3">_xlfn.RRI(9,B18,K18)</f>
        <v>0.77586492232911852</v>
      </c>
      <c r="O18" s="2"/>
      <c r="P18" s="11"/>
    </row>
    <row r="19" spans="1:16" s="8" customFormat="1" ht="18" customHeight="1" x14ac:dyDescent="0.15">
      <c r="A19" s="60" t="s">
        <v>27</v>
      </c>
      <c r="B19" s="60">
        <v>7.1199999999999999E-2</v>
      </c>
      <c r="C19" s="60">
        <v>2.75E-2</v>
      </c>
      <c r="D19" s="60">
        <v>2.7900000000000001E-2</v>
      </c>
      <c r="E19" s="60">
        <v>2.6499999999999999E-2</v>
      </c>
      <c r="F19" s="60">
        <v>2.58E-2</v>
      </c>
      <c r="G19" s="60">
        <v>3.5800000000000005E-2</v>
      </c>
      <c r="H19" s="60">
        <v>2.7299999999999998E-2</v>
      </c>
      <c r="I19" s="60">
        <v>2.5999999999999999E-2</v>
      </c>
      <c r="J19" s="60">
        <v>2.8500000000000001E-2</v>
      </c>
      <c r="K19" s="60">
        <v>2.9200000000000004E-2</v>
      </c>
      <c r="L19" s="66"/>
      <c r="M19" s="68" t="s">
        <v>12</v>
      </c>
      <c r="N19" s="142" t="s">
        <v>12</v>
      </c>
      <c r="O19" s="2"/>
      <c r="P19" s="11"/>
    </row>
    <row r="20" spans="1:16" s="8" customFormat="1" ht="18" customHeight="1" x14ac:dyDescent="0.15">
      <c r="A20" s="60" t="s">
        <v>28</v>
      </c>
      <c r="B20" s="60">
        <v>3.2399999999999998E-2</v>
      </c>
      <c r="C20" s="60">
        <v>4.7500000000000001E-2</v>
      </c>
      <c r="D20" s="60">
        <v>9.9100000000000008E-2</v>
      </c>
      <c r="E20" s="60">
        <v>6.2699999999999992E-2</v>
      </c>
      <c r="F20" s="60">
        <v>6.88E-2</v>
      </c>
      <c r="G20" s="60">
        <v>4.6100000000000002E-2</v>
      </c>
      <c r="H20" s="60">
        <v>3.8299999999999994E-2</v>
      </c>
      <c r="I20" s="60">
        <v>4.9799999999999997E-2</v>
      </c>
      <c r="J20" s="60">
        <v>3.0899999999999997E-2</v>
      </c>
      <c r="K20" s="60">
        <v>4.7800000000000009E-2</v>
      </c>
      <c r="L20" s="66"/>
      <c r="M20" s="66" t="s">
        <v>15</v>
      </c>
      <c r="N20" s="74">
        <f t="shared" si="3"/>
        <v>4.415450157160894E-2</v>
      </c>
      <c r="O20" s="2"/>
      <c r="P20" s="11"/>
    </row>
    <row r="21" spans="1:16" s="8" customFormat="1" ht="18" customHeight="1" x14ac:dyDescent="0.15">
      <c r="A21" s="60" t="s">
        <v>29</v>
      </c>
      <c r="B21" s="60">
        <v>2.8200000000000003E-2</v>
      </c>
      <c r="C21" s="60">
        <v>2.5500000000000002E-2</v>
      </c>
      <c r="D21" s="60">
        <v>2.47E-2</v>
      </c>
      <c r="E21" s="60">
        <v>2.7099999999999999E-2</v>
      </c>
      <c r="F21" s="60">
        <v>2.64E-2</v>
      </c>
      <c r="G21" s="60">
        <v>2.52E-2</v>
      </c>
      <c r="H21" s="60">
        <v>2.46E-2</v>
      </c>
      <c r="I21" s="60">
        <v>2.7000000000000003E-2</v>
      </c>
      <c r="J21" s="60">
        <v>2.3800000000000002E-2</v>
      </c>
      <c r="K21" s="60">
        <v>2.5900000000000003E-2</v>
      </c>
      <c r="L21" s="66"/>
      <c r="M21" s="66" t="s">
        <v>15</v>
      </c>
      <c r="N21" s="74">
        <f t="shared" si="3"/>
        <v>-9.4086819971296309E-3</v>
      </c>
      <c r="O21" s="2"/>
      <c r="P21" s="11"/>
    </row>
    <row r="22" spans="1:16" s="8" customFormat="1" ht="18" customHeight="1" x14ac:dyDescent="0.15">
      <c r="A22" s="60" t="s">
        <v>30</v>
      </c>
      <c r="B22" s="60">
        <v>4.5200000000000004E-2</v>
      </c>
      <c r="C22" s="60">
        <v>5.3700000000000005E-2</v>
      </c>
      <c r="D22" s="60">
        <v>5.6599999999999998E-2</v>
      </c>
      <c r="E22" s="60">
        <v>5.7000000000000002E-2</v>
      </c>
      <c r="F22" s="60">
        <v>6.4500000000000002E-2</v>
      </c>
      <c r="G22" s="60">
        <v>6.5300000000000011E-2</v>
      </c>
      <c r="H22" s="60">
        <v>6.9900000000000004E-2</v>
      </c>
      <c r="I22" s="60">
        <v>6.6099999999999992E-2</v>
      </c>
      <c r="J22" s="60">
        <v>6.6100000000000006E-2</v>
      </c>
      <c r="K22" s="60">
        <v>6.8200000000000011E-2</v>
      </c>
      <c r="L22" s="66"/>
      <c r="M22" s="66" t="s">
        <v>9</v>
      </c>
      <c r="N22" s="74">
        <f>_xlfn.RRI(9,B22,K22)</f>
        <v>4.6765857772849806E-2</v>
      </c>
      <c r="O22" s="2"/>
      <c r="P22" s="11"/>
    </row>
    <row r="23" spans="1:16" s="8" customFormat="1" ht="18" customHeight="1" x14ac:dyDescent="0.15">
      <c r="A23" s="60" t="s">
        <v>31</v>
      </c>
      <c r="B23" s="152"/>
      <c r="C23" s="60">
        <v>3.6900000000000002E-2</v>
      </c>
      <c r="D23" s="60">
        <v>6.5399999999999986E-2</v>
      </c>
      <c r="E23" s="60">
        <v>6.1300000000000007E-2</v>
      </c>
      <c r="F23" s="60">
        <v>3.1800000000000002E-2</v>
      </c>
      <c r="G23" s="60">
        <v>6.5299999999999997E-2</v>
      </c>
      <c r="H23" s="60">
        <v>3.2300000000000002E-2</v>
      </c>
      <c r="I23" s="60">
        <v>5.6100000000000004E-2</v>
      </c>
      <c r="J23" s="60">
        <v>5.0999999999999997E-2</v>
      </c>
      <c r="K23" s="60">
        <v>4.6500000000000007E-2</v>
      </c>
      <c r="L23" s="66"/>
      <c r="M23" s="68" t="s">
        <v>15</v>
      </c>
      <c r="N23" s="142">
        <f>_xlfn.RRI(8,C23,K23)</f>
        <v>2.9326901768862212E-2</v>
      </c>
      <c r="O23" s="2"/>
      <c r="P23" s="11"/>
    </row>
    <row r="24" spans="1:16" s="8" customFormat="1" ht="18" customHeight="1" x14ac:dyDescent="0.15">
      <c r="A24" s="60" t="s">
        <v>32</v>
      </c>
      <c r="B24" s="60">
        <v>7.17E-2</v>
      </c>
      <c r="C24" s="60">
        <v>7.5499999999999998E-2</v>
      </c>
      <c r="D24" s="60">
        <v>7.1199999999999999E-2</v>
      </c>
      <c r="E24" s="60">
        <v>6.8900000000000003E-2</v>
      </c>
      <c r="F24" s="60">
        <v>6.7299999999999999E-2</v>
      </c>
      <c r="G24" s="60">
        <v>6.5999999999999989E-2</v>
      </c>
      <c r="H24" s="60">
        <v>6.2600000000000003E-2</v>
      </c>
      <c r="I24" s="60">
        <v>6.83E-2</v>
      </c>
      <c r="J24" s="60">
        <v>7.2800000000000004E-2</v>
      </c>
      <c r="K24" s="60">
        <v>0.1079</v>
      </c>
      <c r="L24" s="66"/>
      <c r="M24" s="66" t="s">
        <v>15</v>
      </c>
      <c r="N24" s="74">
        <f>_xlfn.RRI(9,B24,K24)</f>
        <v>4.6459624311632419E-2</v>
      </c>
      <c r="O24" s="2"/>
      <c r="P24" s="11"/>
    </row>
    <row r="25" spans="1:16" s="8" customFormat="1" ht="18" customHeight="1" x14ac:dyDescent="0.15">
      <c r="A25" s="60" t="s">
        <v>33</v>
      </c>
      <c r="B25" s="152"/>
      <c r="C25" s="152"/>
      <c r="D25" s="152"/>
      <c r="E25" s="152"/>
      <c r="F25" s="152"/>
      <c r="G25" s="152"/>
      <c r="H25" s="60">
        <v>2.93E-2</v>
      </c>
      <c r="I25" s="60">
        <v>2.01E-2</v>
      </c>
      <c r="J25" s="60">
        <v>2.1700000000000001E-2</v>
      </c>
      <c r="K25" s="60">
        <v>2.53E-2</v>
      </c>
      <c r="L25" s="66"/>
      <c r="M25" s="68" t="s">
        <v>12</v>
      </c>
      <c r="N25" s="142" t="s">
        <v>12</v>
      </c>
      <c r="O25" s="2"/>
      <c r="P25" s="11"/>
    </row>
    <row r="26" spans="1:16" s="8" customFormat="1" ht="18" customHeight="1" x14ac:dyDescent="0.15">
      <c r="A26" s="60" t="s">
        <v>34</v>
      </c>
      <c r="B26" s="60">
        <v>3.5499999999999997E-2</v>
      </c>
      <c r="C26" s="60">
        <v>4.1399999999999999E-2</v>
      </c>
      <c r="D26" s="60">
        <v>3.9900000000000005E-2</v>
      </c>
      <c r="E26" s="60">
        <v>5.4900000000000004E-2</v>
      </c>
      <c r="F26" s="60">
        <v>2.1999999999999999E-2</v>
      </c>
      <c r="G26" s="60">
        <v>2.4199999999999999E-2</v>
      </c>
      <c r="H26" s="60">
        <v>2.7700000000000002E-2</v>
      </c>
      <c r="I26" s="60">
        <v>2.47E-2</v>
      </c>
      <c r="J26" s="60">
        <v>3.5799999999999998E-2</v>
      </c>
      <c r="K26" s="60">
        <v>3.7499999999999999E-2</v>
      </c>
      <c r="L26" s="66"/>
      <c r="M26" s="66" t="s">
        <v>15</v>
      </c>
      <c r="N26" s="74">
        <f>_xlfn.RRI(9,B26,K26)</f>
        <v>6.1083846098777261E-3</v>
      </c>
      <c r="O26" s="2"/>
      <c r="P26" s="11"/>
    </row>
    <row r="27" spans="1:16" s="8" customFormat="1" ht="18" customHeight="1" x14ac:dyDescent="0.15">
      <c r="A27" s="60" t="s">
        <v>35</v>
      </c>
      <c r="B27" s="60">
        <v>4.7500000000000001E-2</v>
      </c>
      <c r="C27" s="60">
        <v>5.62E-2</v>
      </c>
      <c r="D27" s="60">
        <v>5.5300000000000002E-2</v>
      </c>
      <c r="E27" s="60">
        <v>5.7999999999999996E-2</v>
      </c>
      <c r="F27" s="60">
        <v>5.4300000000000001E-2</v>
      </c>
      <c r="G27" s="60">
        <v>5.3600000000000002E-2</v>
      </c>
      <c r="H27" s="60">
        <v>5.1999999999999998E-2</v>
      </c>
      <c r="I27" s="60">
        <v>4.7300000000000002E-2</v>
      </c>
      <c r="J27" s="60">
        <v>5.7800000000000004E-2</v>
      </c>
      <c r="K27" s="60">
        <v>5.3699999999999998E-2</v>
      </c>
      <c r="L27" s="66"/>
      <c r="M27" s="66" t="s">
        <v>15</v>
      </c>
      <c r="N27" s="74">
        <f>_xlfn.RRI(9,B27,K27)</f>
        <v>1.3724808901108165E-2</v>
      </c>
      <c r="O27" s="2"/>
      <c r="P27" s="11"/>
    </row>
    <row r="28" spans="1:16" s="8" customFormat="1" ht="18" customHeight="1" x14ac:dyDescent="0.15">
      <c r="A28" s="60" t="s">
        <v>36</v>
      </c>
      <c r="B28" s="152"/>
      <c r="C28" s="152"/>
      <c r="D28" s="152"/>
      <c r="E28" s="60">
        <v>3.56E-2</v>
      </c>
      <c r="F28" s="60">
        <v>3.9E-2</v>
      </c>
      <c r="G28" s="60">
        <v>4.1500000000000002E-2</v>
      </c>
      <c r="H28" s="60">
        <v>1.72E-2</v>
      </c>
      <c r="I28" s="60">
        <v>1.67E-2</v>
      </c>
      <c r="J28" s="60">
        <v>2.7E-2</v>
      </c>
      <c r="K28" s="60">
        <v>2.8599999999999997E-2</v>
      </c>
      <c r="L28" s="66"/>
      <c r="M28" s="68" t="s">
        <v>12</v>
      </c>
      <c r="N28" s="142" t="s">
        <v>12</v>
      </c>
      <c r="O28" s="2"/>
      <c r="P28" s="11"/>
    </row>
    <row r="29" spans="1:16" s="8" customFormat="1" ht="18" customHeight="1" thickBot="1" x14ac:dyDescent="0.2">
      <c r="A29" s="61" t="s">
        <v>37</v>
      </c>
      <c r="B29" s="61">
        <v>6.2399999999999997E-2</v>
      </c>
      <c r="C29" s="61">
        <v>5.9799999999999999E-2</v>
      </c>
      <c r="D29" s="61">
        <v>6.2199999999999998E-2</v>
      </c>
      <c r="E29" s="61">
        <v>5.8599999999999999E-2</v>
      </c>
      <c r="F29" s="61">
        <v>3.78E-2</v>
      </c>
      <c r="G29" s="61">
        <v>3.8800000000000001E-2</v>
      </c>
      <c r="H29" s="61">
        <v>4.3499999999999997E-2</v>
      </c>
      <c r="I29" s="61">
        <v>4.2900000000000001E-2</v>
      </c>
      <c r="J29" s="61">
        <v>4.5100000000000001E-2</v>
      </c>
      <c r="K29" s="214"/>
      <c r="L29" s="139"/>
      <c r="M29" s="67" t="s">
        <v>6</v>
      </c>
      <c r="N29" s="77">
        <f>_xlfn.RRI(8,B29,J29)</f>
        <v>-3.977282184864217E-2</v>
      </c>
      <c r="O29" s="2"/>
      <c r="P29" s="11"/>
    </row>
    <row r="30" spans="1:16" s="8" customFormat="1" ht="18" customHeight="1" thickBot="1" x14ac:dyDescent="0.2">
      <c r="A30" s="43" t="s">
        <v>38</v>
      </c>
      <c r="B30" s="86">
        <v>4.2313970123322109E-2</v>
      </c>
      <c r="C30" s="86">
        <v>4.2679386049357879E-2</v>
      </c>
      <c r="D30" s="86">
        <v>4.7844034223154315E-2</v>
      </c>
      <c r="E30" s="86">
        <v>4.4551333877303319E-2</v>
      </c>
      <c r="F30" s="86">
        <v>7.0189303003669365E-2</v>
      </c>
      <c r="G30" s="86">
        <v>6.6835277726250544E-2</v>
      </c>
      <c r="H30" s="86">
        <v>7.1849329713903412E-2</v>
      </c>
      <c r="I30" s="86">
        <v>9.4139301495027819E-2</v>
      </c>
      <c r="J30" s="86">
        <v>8.8165779941919487E-2</v>
      </c>
      <c r="K30" s="86">
        <v>9.2429907703934541E-2</v>
      </c>
      <c r="L30" s="135"/>
      <c r="M30" s="103" t="s">
        <v>9</v>
      </c>
      <c r="N30" s="148">
        <f>_xlfn.RRI(9,B30,K30)</f>
        <v>9.0694677477221264E-2</v>
      </c>
      <c r="P30" s="11"/>
    </row>
    <row r="31" spans="1:16" s="8" customFormat="1" ht="18" customHeight="1" x14ac:dyDescent="0.15">
      <c r="A31" s="57" t="s">
        <v>39</v>
      </c>
      <c r="B31" s="57">
        <v>0.15579999999999999</v>
      </c>
      <c r="C31" s="57">
        <v>0.16600000000000001</v>
      </c>
      <c r="D31" s="57">
        <v>0.12460000000000002</v>
      </c>
      <c r="E31" s="57">
        <v>0.12190000000000001</v>
      </c>
      <c r="F31" s="57">
        <v>0.1111</v>
      </c>
      <c r="G31" s="57">
        <v>0.1391</v>
      </c>
      <c r="H31" s="57">
        <v>0.13969999999999999</v>
      </c>
      <c r="I31" s="215"/>
      <c r="J31" s="215"/>
      <c r="K31" s="215"/>
      <c r="L31" s="68"/>
      <c r="M31" s="93"/>
      <c r="N31" s="143" t="s">
        <v>12</v>
      </c>
      <c r="P31" s="11"/>
    </row>
    <row r="32" spans="1:16" s="8" customFormat="1" ht="18" customHeight="1" x14ac:dyDescent="0.15">
      <c r="A32" s="75" t="s">
        <v>40</v>
      </c>
      <c r="B32" s="87">
        <v>6.6717824410674545E-2</v>
      </c>
      <c r="C32" s="87">
        <v>6.5507807775544727E-2</v>
      </c>
      <c r="D32" s="87">
        <v>6.4554212796095106E-2</v>
      </c>
      <c r="E32" s="87">
        <v>5.8319031668529413E-2</v>
      </c>
      <c r="F32" s="87">
        <v>6.8797986845512971E-2</v>
      </c>
      <c r="G32" s="87">
        <v>7.5048876894769342E-2</v>
      </c>
      <c r="H32" s="87">
        <v>6.9712600026409527E-2</v>
      </c>
      <c r="I32" s="87">
        <v>7.3085952686637923E-2</v>
      </c>
      <c r="J32" s="87">
        <v>7.0900818394318721E-2</v>
      </c>
      <c r="K32" s="87">
        <v>7.594245877776834E-2</v>
      </c>
      <c r="L32" s="94"/>
      <c r="M32" s="94" t="s">
        <v>12</v>
      </c>
      <c r="N32" s="84" t="s">
        <v>12</v>
      </c>
      <c r="P32" s="2"/>
    </row>
    <row r="33" spans="1:15" s="8" customFormat="1" ht="18" customHeight="1" x14ac:dyDescent="0.15">
      <c r="N33" s="7"/>
      <c r="O33" s="2"/>
    </row>
    <row r="34" spans="1:15" ht="18" customHeight="1" x14ac:dyDescent="0.15">
      <c r="A34" s="50" t="s">
        <v>41</v>
      </c>
      <c r="B34" s="123"/>
      <c r="C34" s="123"/>
      <c r="D34" s="123"/>
    </row>
    <row r="35" spans="1:15" ht="18" customHeight="1" x14ac:dyDescent="0.15">
      <c r="A35" s="125"/>
      <c r="B35" s="137" t="s">
        <v>57</v>
      </c>
      <c r="C35" s="123"/>
      <c r="D35" s="123"/>
    </row>
    <row r="36" spans="1:15" ht="18" customHeight="1" x14ac:dyDescent="0.15">
      <c r="A36" s="50" t="s">
        <v>58</v>
      </c>
      <c r="B36" s="123"/>
      <c r="C36" s="123"/>
      <c r="D36" s="123"/>
    </row>
    <row r="37" spans="1:15" ht="18" customHeight="1" x14ac:dyDescent="0.15">
      <c r="A37" s="50" t="s">
        <v>59</v>
      </c>
      <c r="B37" s="123"/>
      <c r="C37" s="123"/>
      <c r="D37" s="123"/>
    </row>
    <row r="38" spans="1:15" ht="18" customHeight="1" x14ac:dyDescent="0.15">
      <c r="A38" s="50" t="s">
        <v>60</v>
      </c>
      <c r="B38" s="123"/>
      <c r="C38" s="123"/>
      <c r="D38" s="123"/>
    </row>
    <row r="39" spans="1:15" ht="18" customHeight="1" x14ac:dyDescent="0.15">
      <c r="A39" s="50" t="s">
        <v>61</v>
      </c>
      <c r="B39" s="123"/>
      <c r="C39" s="123"/>
      <c r="D39" s="123"/>
    </row>
    <row r="40" spans="1:15" ht="18" customHeight="1" x14ac:dyDescent="0.15">
      <c r="A40" s="50" t="s">
        <v>62</v>
      </c>
      <c r="B40" s="123"/>
      <c r="C40" s="123"/>
      <c r="D40" s="123"/>
    </row>
    <row r="41" spans="1:15" ht="18" customHeight="1" x14ac:dyDescent="0.15">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B00-00000D000000}">
          <x14:colorSeries rgb="FF69AE23"/>
          <x14:colorNegative rgb="FFD00000"/>
          <x14:colorAxis rgb="FF000000"/>
          <x14:colorMarkers rgb="FF69AE23"/>
          <x14:colorFirst rgb="FFD00000"/>
          <x14:colorLast rgb="FFD00000"/>
          <x14:colorHigh rgb="FFD00000"/>
          <x14:colorLow rgb="FFD00000"/>
          <x14:sparklines>
            <x14:sparkline>
              <xm:f>D12_J01E_HC!B5:K5</xm:f>
              <xm:sqref>L5</xm:sqref>
            </x14:sparkline>
            <x14:sparkline>
              <xm:f>D12_J01E_HC!B6:K6</xm:f>
              <xm:sqref>L6</xm:sqref>
            </x14:sparkline>
            <x14:sparkline>
              <xm:f>D12_J01E_HC!B8:K8</xm:f>
              <xm:sqref>L8</xm:sqref>
            </x14:sparkline>
            <x14:sparkline>
              <xm:f>D12_J01E_HC!B9:K9</xm:f>
              <xm:sqref>L9</xm:sqref>
            </x14:sparkline>
            <x14:sparkline>
              <xm:f>D12_J01E_HC!B10:K10</xm:f>
              <xm:sqref>L10</xm:sqref>
            </x14:sparkline>
            <x14:sparkline>
              <xm:f>D12_J01E_HC!B11:K11</xm:f>
              <xm:sqref>L11</xm:sqref>
            </x14:sparkline>
            <x14:sparkline>
              <xm:f>D12_J01E_HC!B12:K12</xm:f>
              <xm:sqref>L12</xm:sqref>
            </x14:sparkline>
            <x14:sparkline>
              <xm:f>D12_J01E_HC!B13:K13</xm:f>
              <xm:sqref>L13</xm:sqref>
            </x14:sparkline>
            <x14:sparkline>
              <xm:f>D12_J01E_HC!B15:K15</xm:f>
              <xm:sqref>L15</xm:sqref>
            </x14:sparkline>
            <x14:sparkline>
              <xm:f>D12_J01E_HC!B16:K16</xm:f>
              <xm:sqref>L16</xm:sqref>
            </x14:sparkline>
            <x14:sparkline>
              <xm:f>D12_J01E_HC!B17:K17</xm:f>
              <xm:sqref>L17</xm:sqref>
            </x14:sparkline>
            <x14:sparkline>
              <xm:f>D12_J01E_HC!B18:K18</xm:f>
              <xm:sqref>L18</xm:sqref>
            </x14:sparkline>
            <x14:sparkline>
              <xm:f>D12_J01E_HC!B20:K20</xm:f>
              <xm:sqref>L20</xm:sqref>
            </x14:sparkline>
            <x14:sparkline>
              <xm:f>D12_J01E_HC!B21:K21</xm:f>
              <xm:sqref>L21</xm:sqref>
            </x14:sparkline>
            <x14:sparkline>
              <xm:f>D12_J01E_HC!B22:K22</xm:f>
              <xm:sqref>L22</xm:sqref>
            </x14:sparkline>
            <x14:sparkline>
              <xm:f>D12_J01E_HC!B23:K23</xm:f>
              <xm:sqref>L23</xm:sqref>
            </x14:sparkline>
            <x14:sparkline>
              <xm:f>D12_J01E_HC!B24:K24</xm:f>
              <xm:sqref>L24</xm:sqref>
            </x14:sparkline>
            <x14:sparkline>
              <xm:f>D12_J01E_HC!B26:K26</xm:f>
              <xm:sqref>L26</xm:sqref>
            </x14:sparkline>
            <x14:sparkline>
              <xm:f>D12_J01E_HC!B27:K27</xm:f>
              <xm:sqref>L27</xm:sqref>
            </x14:sparkline>
            <x14:sparkline>
              <xm:f>D12_J01E_HC!B29:K29</xm:f>
              <xm:sqref>L29</xm:sqref>
            </x14:sparkline>
            <x14:sparkline>
              <xm:f>D12_J01E_HC!B30:K30</xm:f>
              <xm:sqref>L30</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Q41"/>
  <sheetViews>
    <sheetView showGridLines="0" topLeftCell="A2" zoomScale="89" zoomScaleNormal="115" workbookViewId="0">
      <selection activeCell="B32" sqref="B32:K32"/>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7" s="8" customFormat="1" ht="35" customHeight="1" x14ac:dyDescent="0.15">
      <c r="A1" s="70" t="s">
        <v>69</v>
      </c>
      <c r="B1" s="47"/>
      <c r="C1" s="47"/>
      <c r="D1" s="47"/>
      <c r="E1" s="47"/>
      <c r="F1" s="47"/>
      <c r="G1" s="47"/>
      <c r="H1" s="47"/>
      <c r="I1" s="47"/>
      <c r="J1" s="47"/>
      <c r="K1" s="47"/>
      <c r="L1" s="47"/>
      <c r="M1" s="47"/>
      <c r="N1" s="48"/>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15">
      <c r="A3" s="60" t="s">
        <v>5</v>
      </c>
      <c r="B3" s="38"/>
      <c r="C3" s="38"/>
      <c r="D3" s="38"/>
      <c r="E3" s="38"/>
      <c r="F3" s="38"/>
      <c r="G3" s="38"/>
      <c r="H3" s="51">
        <v>0.15399999999999997</v>
      </c>
      <c r="I3" s="51">
        <v>0.13100000000000001</v>
      </c>
      <c r="J3" s="51">
        <v>0.1147</v>
      </c>
      <c r="K3" s="51">
        <v>0.12799999999999997</v>
      </c>
      <c r="L3" s="66"/>
      <c r="M3" s="68" t="s">
        <v>12</v>
      </c>
      <c r="N3" s="142" t="s">
        <v>12</v>
      </c>
      <c r="O3" s="2"/>
      <c r="P3" s="2"/>
      <c r="Q3" s="10"/>
    </row>
    <row r="4" spans="1:17" s="8" customFormat="1" ht="18" customHeight="1" x14ac:dyDescent="0.15">
      <c r="A4" s="60" t="s">
        <v>7</v>
      </c>
      <c r="B4" s="51">
        <v>9.9900000000000017E-2</v>
      </c>
      <c r="C4" s="51">
        <v>0.1013</v>
      </c>
      <c r="D4" s="51">
        <v>0.10769999999999999</v>
      </c>
      <c r="E4" s="51">
        <v>0.1084</v>
      </c>
      <c r="F4" s="51">
        <v>0.11309999999999999</v>
      </c>
      <c r="G4" s="51">
        <v>0.11389999999999999</v>
      </c>
      <c r="H4" s="51">
        <v>0.11549999999999999</v>
      </c>
      <c r="I4" s="51">
        <v>0.10579999999999999</v>
      </c>
      <c r="J4" s="51">
        <v>9.4500000000000001E-2</v>
      </c>
      <c r="K4" s="51">
        <v>9.0600000000000014E-2</v>
      </c>
      <c r="L4" s="66"/>
      <c r="M4" s="66" t="s">
        <v>15</v>
      </c>
      <c r="N4" s="74">
        <f t="shared" ref="N4:N12" si="0">_xlfn.RRI(9,B4,K4)</f>
        <v>-1.0798547258899949E-2</v>
      </c>
      <c r="O4" s="2"/>
      <c r="P4" s="2"/>
      <c r="Q4" s="10"/>
    </row>
    <row r="5" spans="1:17" s="8" customFormat="1" ht="18" customHeight="1" x14ac:dyDescent="0.15">
      <c r="A5" s="60" t="s">
        <v>8</v>
      </c>
      <c r="B5" s="51">
        <v>0.13990000000000002</v>
      </c>
      <c r="C5" s="51">
        <v>0.13619999999999999</v>
      </c>
      <c r="D5" s="51">
        <v>0.1148</v>
      </c>
      <c r="E5" s="51">
        <v>0.1108</v>
      </c>
      <c r="F5" s="51">
        <v>0.1118</v>
      </c>
      <c r="G5" s="51">
        <v>0.12610000000000002</v>
      </c>
      <c r="H5" s="51">
        <v>0.11840000000000001</v>
      </c>
      <c r="I5" s="51">
        <v>0.22920000000000001</v>
      </c>
      <c r="J5" s="51">
        <v>0.12910000000000002</v>
      </c>
      <c r="K5" s="51">
        <v>8.9799999999999991E-2</v>
      </c>
      <c r="L5" s="66"/>
      <c r="M5" s="66" t="s">
        <v>15</v>
      </c>
      <c r="N5" s="74">
        <f t="shared" si="0"/>
        <v>-4.8066712621439245E-2</v>
      </c>
      <c r="O5" s="2"/>
      <c r="P5" s="2"/>
      <c r="Q5" s="10"/>
    </row>
    <row r="6" spans="1:17" s="8" customFormat="1" ht="18" customHeight="1" x14ac:dyDescent="0.15">
      <c r="A6" s="60" t="s">
        <v>10</v>
      </c>
      <c r="B6" s="51">
        <v>0.15109999999999998</v>
      </c>
      <c r="C6" s="51">
        <v>0.1363</v>
      </c>
      <c r="D6" s="51">
        <v>0.14770000000000003</v>
      </c>
      <c r="E6" s="51">
        <v>0.1492</v>
      </c>
      <c r="F6" s="51">
        <v>0.15840000000000001</v>
      </c>
      <c r="G6" s="51">
        <v>0.1623</v>
      </c>
      <c r="H6" s="51">
        <v>0.18080000000000002</v>
      </c>
      <c r="I6" s="51">
        <v>0.18729999999999999</v>
      </c>
      <c r="J6" s="51">
        <v>0.20850000000000002</v>
      </c>
      <c r="K6" s="51">
        <v>0.21160000000000001</v>
      </c>
      <c r="L6" s="66"/>
      <c r="M6" s="66" t="s">
        <v>9</v>
      </c>
      <c r="N6" s="74">
        <f t="shared" si="0"/>
        <v>3.8126155576412302E-2</v>
      </c>
      <c r="O6" s="2"/>
      <c r="P6" s="2"/>
      <c r="Q6" s="10"/>
    </row>
    <row r="7" spans="1:17" s="8" customFormat="1" ht="18" customHeight="1" x14ac:dyDescent="0.15">
      <c r="A7" s="60" t="s">
        <v>13</v>
      </c>
      <c r="B7" s="38"/>
      <c r="C7" s="38"/>
      <c r="D7" s="38"/>
      <c r="E7" s="38"/>
      <c r="F7" s="38"/>
      <c r="G7" s="38"/>
      <c r="H7" s="38"/>
      <c r="I7" s="38"/>
      <c r="J7" s="51">
        <v>0.29330000000000001</v>
      </c>
      <c r="K7" s="51">
        <v>0.72189999999999999</v>
      </c>
      <c r="L7" s="66"/>
      <c r="M7" s="66" t="s">
        <v>12</v>
      </c>
      <c r="N7" s="74" t="s">
        <v>12</v>
      </c>
      <c r="O7" s="2"/>
      <c r="P7" s="2"/>
      <c r="Q7" s="10"/>
    </row>
    <row r="8" spans="1:17" s="8" customFormat="1" ht="18" customHeight="1" x14ac:dyDescent="0.15">
      <c r="A8" s="60" t="s">
        <v>14</v>
      </c>
      <c r="B8" s="51">
        <v>8.5300000000000001E-2</v>
      </c>
      <c r="C8" s="51">
        <v>9.4400000000000012E-2</v>
      </c>
      <c r="D8" s="51">
        <v>0.10440000000000001</v>
      </c>
      <c r="E8" s="51">
        <v>0.10930000000000001</v>
      </c>
      <c r="F8" s="51">
        <v>0.12809999999999999</v>
      </c>
      <c r="G8" s="51">
        <v>0.1389</v>
      </c>
      <c r="H8" s="51">
        <v>0.1449</v>
      </c>
      <c r="I8" s="51">
        <v>0.11850000000000001</v>
      </c>
      <c r="J8" s="51">
        <v>9.5000000000000001E-2</v>
      </c>
      <c r="K8" s="51">
        <v>9.8399999999999987E-2</v>
      </c>
      <c r="L8" s="66"/>
      <c r="M8" s="66" t="s">
        <v>15</v>
      </c>
      <c r="N8" s="74">
        <f t="shared" si="0"/>
        <v>1.6000700718955763E-2</v>
      </c>
      <c r="O8" s="2"/>
      <c r="P8" s="2"/>
      <c r="Q8" s="10"/>
    </row>
    <row r="9" spans="1:17" s="8" customFormat="1" ht="18" customHeight="1" x14ac:dyDescent="0.15">
      <c r="A9" s="60" t="s">
        <v>16</v>
      </c>
      <c r="B9" s="51">
        <v>0.16109999999999999</v>
      </c>
      <c r="C9" s="51">
        <v>0.18440000000000004</v>
      </c>
      <c r="D9" s="51">
        <v>0.15860000000000002</v>
      </c>
      <c r="E9" s="51">
        <v>0.1338</v>
      </c>
      <c r="F9" s="51">
        <v>0.16119999999999998</v>
      </c>
      <c r="G9" s="51">
        <v>0.1658</v>
      </c>
      <c r="H9" s="51">
        <v>0.15979999999999997</v>
      </c>
      <c r="I9" s="51">
        <v>0.17130000000000001</v>
      </c>
      <c r="J9" s="51">
        <v>0.11699999999999999</v>
      </c>
      <c r="K9" s="51">
        <v>0.15160000000000001</v>
      </c>
      <c r="L9" s="66"/>
      <c r="M9" s="66" t="s">
        <v>15</v>
      </c>
      <c r="N9" s="74">
        <f t="shared" si="0"/>
        <v>-6.7305606257384021E-3</v>
      </c>
      <c r="O9" s="2"/>
      <c r="P9" s="2"/>
      <c r="Q9" s="10"/>
    </row>
    <row r="10" spans="1:17" s="8" customFormat="1" ht="18" customHeight="1" x14ac:dyDescent="0.15">
      <c r="A10" s="60" t="s">
        <v>56</v>
      </c>
      <c r="B10" s="51">
        <v>0.14119999999999999</v>
      </c>
      <c r="C10" s="51">
        <v>0.13229999999999997</v>
      </c>
      <c r="D10" s="51">
        <v>0.1449</v>
      </c>
      <c r="E10" s="51">
        <v>0.13450000000000004</v>
      </c>
      <c r="F10" s="51">
        <v>0.124</v>
      </c>
      <c r="G10" s="51">
        <v>0.13240000000000002</v>
      </c>
      <c r="H10" s="51">
        <v>0.12719999999999998</v>
      </c>
      <c r="I10" s="51">
        <v>0.1212</v>
      </c>
      <c r="J10" s="51">
        <v>0.1094</v>
      </c>
      <c r="K10" s="51">
        <v>0.1079</v>
      </c>
      <c r="L10" s="66"/>
      <c r="M10" s="66" t="s">
        <v>6</v>
      </c>
      <c r="N10" s="74">
        <f t="shared" si="0"/>
        <v>-2.9443662504535006E-2</v>
      </c>
      <c r="O10" s="2"/>
      <c r="P10" s="2"/>
      <c r="Q10" s="10"/>
    </row>
    <row r="11" spans="1:17" s="8" customFormat="1" ht="18" customHeight="1" x14ac:dyDescent="0.15">
      <c r="A11" s="60" t="s">
        <v>18</v>
      </c>
      <c r="B11" s="51">
        <v>0.10460000000000001</v>
      </c>
      <c r="C11" s="51">
        <v>0.11710000000000001</v>
      </c>
      <c r="D11" s="51">
        <v>0.114</v>
      </c>
      <c r="E11" s="51">
        <v>0.11250000000000002</v>
      </c>
      <c r="F11" s="51">
        <v>0.1177</v>
      </c>
      <c r="G11" s="51">
        <v>0.10810000000000002</v>
      </c>
      <c r="H11" s="51">
        <v>0.12649999999999997</v>
      </c>
      <c r="I11" s="51">
        <v>0.15630000000000002</v>
      </c>
      <c r="J11" s="51">
        <v>0.12230000000000001</v>
      </c>
      <c r="K11" s="51">
        <v>0.12609999999999999</v>
      </c>
      <c r="L11" s="66"/>
      <c r="M11" s="66" t="s">
        <v>15</v>
      </c>
      <c r="N11" s="74">
        <f t="shared" si="0"/>
        <v>2.0987389445649152E-2</v>
      </c>
      <c r="O11" s="2"/>
      <c r="P11" s="2"/>
      <c r="Q11" s="10"/>
    </row>
    <row r="12" spans="1:17" s="8" customFormat="1" ht="18" customHeight="1" x14ac:dyDescent="0.15">
      <c r="A12" s="60" t="s">
        <v>20</v>
      </c>
      <c r="B12" s="51">
        <v>0.18060000000000001</v>
      </c>
      <c r="C12" s="51">
        <v>0.18840000000000001</v>
      </c>
      <c r="D12" s="51">
        <v>0.17980000000000002</v>
      </c>
      <c r="E12" s="51">
        <v>0.1479</v>
      </c>
      <c r="F12" s="51">
        <v>0.1326</v>
      </c>
      <c r="G12" s="51">
        <v>0.13809999999999997</v>
      </c>
      <c r="H12" s="51">
        <v>0.14360000000000001</v>
      </c>
      <c r="I12" s="51">
        <v>0.20069999999999996</v>
      </c>
      <c r="J12" s="51">
        <v>8.2900000000000015E-2</v>
      </c>
      <c r="K12" s="51">
        <v>0.11050000000000001</v>
      </c>
      <c r="L12" s="66"/>
      <c r="M12" s="66" t="s">
        <v>15</v>
      </c>
      <c r="N12" s="74">
        <f t="shared" si="0"/>
        <v>-5.3122412656892548E-2</v>
      </c>
      <c r="Q12" s="10"/>
    </row>
    <row r="13" spans="1:17" s="8" customFormat="1" ht="18" customHeight="1" x14ac:dyDescent="0.15">
      <c r="A13" s="60" t="s">
        <v>21</v>
      </c>
      <c r="B13" s="51">
        <v>0.10880000000000001</v>
      </c>
      <c r="C13" s="51">
        <v>0.1203</v>
      </c>
      <c r="D13" s="51">
        <v>0.12669999999999998</v>
      </c>
      <c r="E13" s="51">
        <v>0.107</v>
      </c>
      <c r="F13" s="51">
        <v>0.12130000000000001</v>
      </c>
      <c r="G13" s="51">
        <v>0.1242</v>
      </c>
      <c r="H13" s="51">
        <v>0.128</v>
      </c>
      <c r="I13" s="51">
        <v>0.19280000000000003</v>
      </c>
      <c r="J13" s="51">
        <v>0.15110000000000001</v>
      </c>
      <c r="K13" s="51">
        <v>0.10730000000000002</v>
      </c>
      <c r="L13" s="66"/>
      <c r="M13" s="66" t="s">
        <v>15</v>
      </c>
      <c r="N13" s="74">
        <f t="shared" ref="N13:N17" si="1">_xlfn.RRI(9,B13,K13)</f>
        <v>-1.5413314583609949E-3</v>
      </c>
      <c r="O13" s="2"/>
      <c r="P13" s="2"/>
      <c r="Q13" s="10"/>
    </row>
    <row r="14" spans="1:17" s="8" customFormat="1" ht="18" customHeight="1" x14ac:dyDescent="0.15">
      <c r="A14" s="60" t="s">
        <v>22</v>
      </c>
      <c r="B14" s="38"/>
      <c r="C14" s="38"/>
      <c r="D14" s="38"/>
      <c r="E14" s="38"/>
      <c r="F14" s="51">
        <v>0.20949999999999999</v>
      </c>
      <c r="G14" s="51">
        <v>0.1925</v>
      </c>
      <c r="H14" s="51">
        <v>0.14649999999999999</v>
      </c>
      <c r="I14" s="51">
        <v>0.14849999999999999</v>
      </c>
      <c r="J14" s="51">
        <v>6.3200000000000006E-2</v>
      </c>
      <c r="K14" s="51">
        <v>0.1019</v>
      </c>
      <c r="L14" s="66"/>
      <c r="M14" s="66" t="s">
        <v>12</v>
      </c>
      <c r="N14" s="74" t="s">
        <v>12</v>
      </c>
      <c r="O14" s="2"/>
      <c r="P14" s="2"/>
      <c r="Q14" s="10"/>
    </row>
    <row r="15" spans="1:17" s="8" customFormat="1" ht="18" customHeight="1" x14ac:dyDescent="0.15">
      <c r="A15" s="60" t="s">
        <v>23</v>
      </c>
      <c r="B15" s="51">
        <v>0.2767</v>
      </c>
      <c r="C15" s="51">
        <v>0.27689999999999998</v>
      </c>
      <c r="D15" s="51">
        <v>0.27240000000000003</v>
      </c>
      <c r="E15" s="51">
        <v>0.26469999999999999</v>
      </c>
      <c r="F15" s="51">
        <v>0.23709999999999998</v>
      </c>
      <c r="G15" s="51">
        <v>0.24099999999999999</v>
      </c>
      <c r="H15" s="51">
        <v>0.222</v>
      </c>
      <c r="I15" s="51">
        <v>0.18</v>
      </c>
      <c r="J15" s="51">
        <v>0.1487</v>
      </c>
      <c r="K15" s="51">
        <v>0.17749999999999999</v>
      </c>
      <c r="L15" s="66"/>
      <c r="M15" s="66" t="s">
        <v>6</v>
      </c>
      <c r="N15" s="74">
        <f t="shared" si="1"/>
        <v>-4.8132327281647291E-2</v>
      </c>
      <c r="O15" s="2"/>
      <c r="P15" s="2"/>
      <c r="Q15" s="10"/>
    </row>
    <row r="16" spans="1:17" s="8" customFormat="1" ht="18" customHeight="1" x14ac:dyDescent="0.15">
      <c r="A16" s="60" t="s">
        <v>24</v>
      </c>
      <c r="B16" s="51">
        <v>0.18629999999999999</v>
      </c>
      <c r="C16" s="51">
        <v>0.2016</v>
      </c>
      <c r="D16" s="51">
        <v>0.19159999999999996</v>
      </c>
      <c r="E16" s="51">
        <v>0.17780000000000001</v>
      </c>
      <c r="F16" s="51">
        <v>0.18390000000000001</v>
      </c>
      <c r="G16" s="51">
        <v>0.17929999999999999</v>
      </c>
      <c r="H16" s="51">
        <v>0.20469999999999997</v>
      </c>
      <c r="I16" s="51">
        <v>0.314</v>
      </c>
      <c r="J16" s="51">
        <v>0.11289999999999999</v>
      </c>
      <c r="K16" s="51">
        <v>0.16239999999999999</v>
      </c>
      <c r="L16" s="66"/>
      <c r="M16" s="66" t="s">
        <v>15</v>
      </c>
      <c r="N16" s="74">
        <f t="shared" si="1"/>
        <v>-1.5139324917294861E-2</v>
      </c>
      <c r="O16" s="2"/>
      <c r="P16" s="2"/>
      <c r="Q16" s="10"/>
    </row>
    <row r="17" spans="1:17" s="8" customFormat="1" ht="18" customHeight="1" x14ac:dyDescent="0.15">
      <c r="A17" s="60" t="s">
        <v>25</v>
      </c>
      <c r="B17" s="51">
        <v>0.15040000000000001</v>
      </c>
      <c r="C17" s="51">
        <v>0.15549999999999997</v>
      </c>
      <c r="D17" s="51">
        <v>0.16639999999999999</v>
      </c>
      <c r="E17" s="51">
        <v>0.12990000000000002</v>
      </c>
      <c r="F17" s="51">
        <v>0.1426</v>
      </c>
      <c r="G17" s="51">
        <v>0.1434</v>
      </c>
      <c r="H17" s="51">
        <v>0.14249999999999999</v>
      </c>
      <c r="I17" s="51">
        <v>0.17519999999999999</v>
      </c>
      <c r="J17" s="51">
        <v>8.840000000000002E-2</v>
      </c>
      <c r="K17" s="51">
        <v>9.9900000000000003E-2</v>
      </c>
      <c r="L17" s="66"/>
      <c r="M17" s="66" t="s">
        <v>15</v>
      </c>
      <c r="N17" s="74">
        <f t="shared" si="1"/>
        <v>-4.4440978868599212E-2</v>
      </c>
      <c r="O17" s="2"/>
      <c r="P17" s="2"/>
      <c r="Q17" s="10"/>
    </row>
    <row r="18" spans="1:17" s="8" customFormat="1" ht="18" customHeight="1" x14ac:dyDescent="0.15">
      <c r="A18" s="60" t="s">
        <v>26</v>
      </c>
      <c r="B18" s="51">
        <v>6.88E-2</v>
      </c>
      <c r="C18" s="51">
        <v>9.9400000000000002E-2</v>
      </c>
      <c r="D18" s="51">
        <v>6.1099999999999995E-2</v>
      </c>
      <c r="E18" s="51">
        <v>6.9600000000000009E-2</v>
      </c>
      <c r="F18" s="51">
        <v>7.7399999999999983E-2</v>
      </c>
      <c r="G18" s="51">
        <v>7.6999999999999999E-2</v>
      </c>
      <c r="H18" s="51">
        <v>7.8799999999999995E-2</v>
      </c>
      <c r="I18" s="51">
        <v>9.9100000000000008E-2</v>
      </c>
      <c r="J18" s="51">
        <v>5.79E-2</v>
      </c>
      <c r="K18" s="51">
        <v>7.6399999999999996E-2</v>
      </c>
      <c r="L18" s="66"/>
      <c r="M18" s="66" t="s">
        <v>15</v>
      </c>
      <c r="N18" s="74">
        <f t="shared" ref="N18:N21" si="2">_xlfn.RRI(9,B18,K18)</f>
        <v>1.1710138764785549E-2</v>
      </c>
      <c r="O18" s="2"/>
      <c r="P18" s="2"/>
      <c r="Q18" s="10"/>
    </row>
    <row r="19" spans="1:17" s="8" customFormat="1" ht="18" customHeight="1" x14ac:dyDescent="0.15">
      <c r="A19" s="60" t="s">
        <v>27</v>
      </c>
      <c r="B19" s="51">
        <v>0.15759999999999999</v>
      </c>
      <c r="C19" s="51">
        <v>0.14860000000000001</v>
      </c>
      <c r="D19" s="51">
        <v>0.15380000000000002</v>
      </c>
      <c r="E19" s="51">
        <v>0.14469999999999997</v>
      </c>
      <c r="F19" s="51">
        <v>0.14509999999999998</v>
      </c>
      <c r="G19" s="51">
        <v>0.1181</v>
      </c>
      <c r="H19" s="51">
        <v>0.13370000000000001</v>
      </c>
      <c r="I19" s="51">
        <v>0.1303</v>
      </c>
      <c r="J19" s="51">
        <v>0.123</v>
      </c>
      <c r="K19" s="51">
        <v>0.12989999999999999</v>
      </c>
      <c r="L19" s="66"/>
      <c r="M19" s="68" t="s">
        <v>12</v>
      </c>
      <c r="N19" s="142" t="s">
        <v>12</v>
      </c>
      <c r="O19" s="2"/>
      <c r="P19" s="2"/>
      <c r="Q19" s="10"/>
    </row>
    <row r="20" spans="1:17" s="8" customFormat="1" ht="18" customHeight="1" x14ac:dyDescent="0.15">
      <c r="A20" s="60" t="s">
        <v>28</v>
      </c>
      <c r="B20" s="51">
        <v>0.21970000000000001</v>
      </c>
      <c r="C20" s="51">
        <v>0.24960000000000002</v>
      </c>
      <c r="D20" s="51">
        <v>0.34810000000000002</v>
      </c>
      <c r="E20" s="51">
        <v>0.31840000000000002</v>
      </c>
      <c r="F20" s="51">
        <v>0.3251</v>
      </c>
      <c r="G20" s="51">
        <v>0.2394</v>
      </c>
      <c r="H20" s="51">
        <v>0.24620000000000003</v>
      </c>
      <c r="I20" s="51">
        <v>0.24010000000000001</v>
      </c>
      <c r="J20" s="51">
        <v>0.1681</v>
      </c>
      <c r="K20" s="51">
        <v>0.22719999999999999</v>
      </c>
      <c r="L20" s="66"/>
      <c r="M20" s="66" t="s">
        <v>15</v>
      </c>
      <c r="N20" s="74">
        <f t="shared" si="2"/>
        <v>3.736709428320717E-3</v>
      </c>
      <c r="O20" s="2"/>
      <c r="P20" s="2"/>
      <c r="Q20" s="10"/>
    </row>
    <row r="21" spans="1:17" s="8" customFormat="1" ht="18" customHeight="1" x14ac:dyDescent="0.15">
      <c r="A21" s="60" t="s">
        <v>29</v>
      </c>
      <c r="B21" s="51">
        <v>6.5600000000000006E-2</v>
      </c>
      <c r="C21" s="51">
        <v>6.2199999999999998E-2</v>
      </c>
      <c r="D21" s="51">
        <v>6.3500000000000001E-2</v>
      </c>
      <c r="E21" s="51">
        <v>6.2E-2</v>
      </c>
      <c r="F21" s="51">
        <v>5.7200000000000001E-2</v>
      </c>
      <c r="G21" s="51">
        <v>5.5500000000000001E-2</v>
      </c>
      <c r="H21" s="51">
        <v>4.99E-2</v>
      </c>
      <c r="I21" s="51">
        <v>4.8399999999999999E-2</v>
      </c>
      <c r="J21" s="51">
        <v>3.9499999999999993E-2</v>
      </c>
      <c r="K21" s="51">
        <v>4.3899999999999995E-2</v>
      </c>
      <c r="L21" s="66"/>
      <c r="M21" s="66" t="s">
        <v>6</v>
      </c>
      <c r="N21" s="74">
        <f t="shared" si="2"/>
        <v>-4.3647817241119102E-2</v>
      </c>
      <c r="O21" s="2"/>
      <c r="P21" s="2"/>
      <c r="Q21" s="10"/>
    </row>
    <row r="22" spans="1:17" s="8" customFormat="1" ht="18" customHeight="1" x14ac:dyDescent="0.15">
      <c r="A22" s="60" t="s">
        <v>30</v>
      </c>
      <c r="B22" s="51">
        <v>7.9799999999999996E-2</v>
      </c>
      <c r="C22" s="51">
        <v>6.8000000000000005E-2</v>
      </c>
      <c r="D22" s="51">
        <v>6.7299999999999999E-2</v>
      </c>
      <c r="E22" s="51">
        <v>6.8600000000000008E-2</v>
      </c>
      <c r="F22" s="51">
        <v>6.7000000000000004E-2</v>
      </c>
      <c r="G22" s="51">
        <v>6.0400000000000002E-2</v>
      </c>
      <c r="H22" s="51">
        <v>6.0999999999999999E-2</v>
      </c>
      <c r="I22" s="51">
        <v>5.45E-2</v>
      </c>
      <c r="J22" s="51">
        <v>4.7800000000000002E-2</v>
      </c>
      <c r="K22" s="51">
        <v>4.9800000000000004E-2</v>
      </c>
      <c r="L22" s="66"/>
      <c r="M22" s="66" t="s">
        <v>6</v>
      </c>
      <c r="N22" s="74">
        <f>_xlfn.RRI(9,B22,K22)</f>
        <v>-5.104114322193265E-2</v>
      </c>
      <c r="O22" s="2"/>
      <c r="P22" s="2"/>
      <c r="Q22" s="10"/>
    </row>
    <row r="23" spans="1:17" s="8" customFormat="1" ht="18" customHeight="1" x14ac:dyDescent="0.15">
      <c r="A23" s="60" t="s">
        <v>31</v>
      </c>
      <c r="B23" s="38"/>
      <c r="C23" s="51">
        <v>8.4899999999999989E-2</v>
      </c>
      <c r="D23" s="51">
        <v>8.72E-2</v>
      </c>
      <c r="E23" s="51">
        <v>7.1500000000000022E-2</v>
      </c>
      <c r="F23" s="51">
        <v>8.879999999999999E-2</v>
      </c>
      <c r="G23" s="51">
        <v>9.1800000000000007E-2</v>
      </c>
      <c r="H23" s="51">
        <v>8.4099999999999994E-2</v>
      </c>
      <c r="I23" s="51">
        <v>0.1061</v>
      </c>
      <c r="J23" s="51">
        <v>8.7800000000000003E-2</v>
      </c>
      <c r="K23" s="51">
        <v>7.9299999999999995E-2</v>
      </c>
      <c r="L23" s="66"/>
      <c r="M23" s="68" t="s">
        <v>15</v>
      </c>
      <c r="N23" s="142">
        <f>_xlfn.RRI(8,C23,K23)</f>
        <v>-8.4932226403335864E-3</v>
      </c>
      <c r="O23" s="2"/>
      <c r="P23" s="2"/>
      <c r="Q23" s="10"/>
    </row>
    <row r="24" spans="1:17" s="8" customFormat="1" ht="18" customHeight="1" x14ac:dyDescent="0.15">
      <c r="A24" s="60" t="s">
        <v>32</v>
      </c>
      <c r="B24" s="51">
        <v>0.15890000000000001</v>
      </c>
      <c r="C24" s="51">
        <v>0.1547</v>
      </c>
      <c r="D24" s="51">
        <v>0.16169999999999998</v>
      </c>
      <c r="E24" s="51">
        <v>0.16850000000000001</v>
      </c>
      <c r="F24" s="51">
        <v>0.15689999999999998</v>
      </c>
      <c r="G24" s="51">
        <v>0.1603</v>
      </c>
      <c r="H24" s="51">
        <v>0.1613</v>
      </c>
      <c r="I24" s="51">
        <v>0.17339999999999997</v>
      </c>
      <c r="J24" s="51">
        <v>0.16170000000000001</v>
      </c>
      <c r="K24" s="51">
        <v>0.17789999999999997</v>
      </c>
      <c r="L24" s="66"/>
      <c r="M24" s="66" t="s">
        <v>9</v>
      </c>
      <c r="N24" s="74">
        <f>_xlfn.RRI(9,B24,K24)</f>
        <v>1.262869030616165E-2</v>
      </c>
      <c r="O24" s="2"/>
      <c r="P24" s="2"/>
      <c r="Q24" s="10"/>
    </row>
    <row r="25" spans="1:17" s="8" customFormat="1" ht="18" customHeight="1" x14ac:dyDescent="0.15">
      <c r="A25" s="60" t="s">
        <v>33</v>
      </c>
      <c r="B25" s="38"/>
      <c r="C25" s="38"/>
      <c r="D25" s="38"/>
      <c r="E25" s="38"/>
      <c r="F25" s="38"/>
      <c r="G25" s="38"/>
      <c r="H25" s="51">
        <v>6.0100000000000001E-2</v>
      </c>
      <c r="I25" s="51">
        <v>0.17279999999999998</v>
      </c>
      <c r="J25" s="51">
        <v>3.73E-2</v>
      </c>
      <c r="K25" s="51">
        <v>4.2200000000000001E-2</v>
      </c>
      <c r="L25" s="66"/>
      <c r="M25" s="68" t="s">
        <v>12</v>
      </c>
      <c r="N25" s="142" t="s">
        <v>12</v>
      </c>
      <c r="O25" s="2"/>
      <c r="P25" s="2"/>
      <c r="Q25" s="10"/>
    </row>
    <row r="26" spans="1:17" s="8" customFormat="1" ht="18" customHeight="1" x14ac:dyDescent="0.15">
      <c r="A26" s="60" t="s">
        <v>34</v>
      </c>
      <c r="B26" s="51">
        <v>0.15139999999999998</v>
      </c>
      <c r="C26" s="51">
        <v>0.18559999999999999</v>
      </c>
      <c r="D26" s="51">
        <v>0.15229999999999999</v>
      </c>
      <c r="E26" s="51">
        <v>0.14379999999999998</v>
      </c>
      <c r="F26" s="51">
        <v>0.1331</v>
      </c>
      <c r="G26" s="51">
        <v>0.1368</v>
      </c>
      <c r="H26" s="51">
        <v>0.14360000000000001</v>
      </c>
      <c r="I26" s="51">
        <v>0.16259999999999999</v>
      </c>
      <c r="J26" s="51">
        <v>0.1646</v>
      </c>
      <c r="K26" s="51">
        <v>0.1176</v>
      </c>
      <c r="L26" s="66"/>
      <c r="M26" s="66" t="s">
        <v>15</v>
      </c>
      <c r="N26" s="74">
        <f>_xlfn.RRI(9,B26,K26)</f>
        <v>-2.7680379224495955E-2</v>
      </c>
      <c r="O26" s="2"/>
      <c r="P26" s="2"/>
      <c r="Q26" s="10"/>
    </row>
    <row r="27" spans="1:17" s="8" customFormat="1" ht="18" customHeight="1" x14ac:dyDescent="0.15">
      <c r="A27" s="60" t="s">
        <v>35</v>
      </c>
      <c r="B27" s="51">
        <v>0.11559999999999999</v>
      </c>
      <c r="C27" s="51">
        <v>0.12430000000000001</v>
      </c>
      <c r="D27" s="51">
        <v>0.13619999999999999</v>
      </c>
      <c r="E27" s="51">
        <v>0.12549999999999997</v>
      </c>
      <c r="F27" s="51">
        <v>0.12740000000000001</v>
      </c>
      <c r="G27" s="51">
        <v>0.12850000000000003</v>
      </c>
      <c r="H27" s="51">
        <v>0.12790000000000001</v>
      </c>
      <c r="I27" s="51">
        <v>0.1026</v>
      </c>
      <c r="J27" s="51">
        <v>0.10299999999999999</v>
      </c>
      <c r="K27" s="51">
        <v>0.12259999999999999</v>
      </c>
      <c r="L27" s="66"/>
      <c r="M27" s="66" t="s">
        <v>15</v>
      </c>
      <c r="N27" s="74">
        <f>_xlfn.RRI(9,B27,K27)</f>
        <v>6.5537230787087175E-3</v>
      </c>
      <c r="O27" s="2"/>
      <c r="P27" s="2"/>
      <c r="Q27" s="10"/>
    </row>
    <row r="28" spans="1:17" s="8" customFormat="1" ht="18" customHeight="1" x14ac:dyDescent="0.15">
      <c r="A28" s="60" t="s">
        <v>36</v>
      </c>
      <c r="B28" s="38"/>
      <c r="C28" s="38"/>
      <c r="D28" s="38"/>
      <c r="E28" s="51">
        <v>0.12280000000000001</v>
      </c>
      <c r="F28" s="51">
        <v>0.13930000000000001</v>
      </c>
      <c r="G28" s="51">
        <v>0.1404</v>
      </c>
      <c r="H28" s="51">
        <v>0.13929999999999998</v>
      </c>
      <c r="I28" s="51">
        <v>0.16990000000000002</v>
      </c>
      <c r="J28" s="51">
        <v>0.115</v>
      </c>
      <c r="K28" s="51">
        <v>0.12000000000000001</v>
      </c>
      <c r="L28" s="66"/>
      <c r="M28" s="68" t="s">
        <v>12</v>
      </c>
      <c r="N28" s="142" t="s">
        <v>12</v>
      </c>
      <c r="O28" s="2"/>
      <c r="P28" s="2"/>
      <c r="Q28" s="10"/>
    </row>
    <row r="29" spans="1:17" s="8" customFormat="1" ht="18" customHeight="1" thickBot="1" x14ac:dyDescent="0.2">
      <c r="A29" s="61" t="s">
        <v>37</v>
      </c>
      <c r="B29" s="53">
        <v>6.720000000000001E-2</v>
      </c>
      <c r="C29" s="53">
        <v>6.0300000000000013E-2</v>
      </c>
      <c r="D29" s="53">
        <v>6.7900000000000002E-2</v>
      </c>
      <c r="E29" s="53">
        <v>6.4799999999999996E-2</v>
      </c>
      <c r="F29" s="53">
        <v>6.5600000000000006E-2</v>
      </c>
      <c r="G29" s="53">
        <v>6.1700000000000005E-2</v>
      </c>
      <c r="H29" s="53">
        <v>6.0399999999999995E-2</v>
      </c>
      <c r="I29" s="53">
        <v>6.3899999999999998E-2</v>
      </c>
      <c r="J29" s="53">
        <v>5.2499999999999991E-2</v>
      </c>
      <c r="K29" s="53">
        <v>6.1499999999999999E-2</v>
      </c>
      <c r="L29" s="67"/>
      <c r="M29" s="66" t="s">
        <v>15</v>
      </c>
      <c r="N29" s="77">
        <f>_xlfn.RRI(9,B29,K29)</f>
        <v>-9.8001153278504116E-3</v>
      </c>
      <c r="O29" s="2"/>
      <c r="P29" s="2"/>
      <c r="Q29" s="10"/>
    </row>
    <row r="30" spans="1:17" s="8" customFormat="1" ht="18" customHeight="1" thickBot="1" x14ac:dyDescent="0.2">
      <c r="A30" s="43" t="s">
        <v>38</v>
      </c>
      <c r="B30" s="44">
        <v>0.13316105609933129</v>
      </c>
      <c r="C30" s="44">
        <v>0.14151323826313747</v>
      </c>
      <c r="D30" s="44">
        <v>0.13795053881562366</v>
      </c>
      <c r="E30" s="44">
        <v>0.13087505468231064</v>
      </c>
      <c r="F30" s="44">
        <v>0.13302135629693168</v>
      </c>
      <c r="G30" s="44">
        <v>0.13017126717216987</v>
      </c>
      <c r="H30" s="44">
        <v>0.141257401959344</v>
      </c>
      <c r="I30" s="44">
        <v>0.18342446089883854</v>
      </c>
      <c r="J30" s="44">
        <v>0.11032931336623848</v>
      </c>
      <c r="K30" s="44">
        <v>0.12328262929299418</v>
      </c>
      <c r="L30" s="103"/>
      <c r="M30" s="103" t="s">
        <v>15</v>
      </c>
      <c r="N30" s="148">
        <f>_xlfn.RRI(9,B30,K30)</f>
        <v>-8.5278548021251455E-3</v>
      </c>
      <c r="O30" s="2"/>
      <c r="P30" s="2"/>
      <c r="Q30" s="10"/>
    </row>
    <row r="31" spans="1:17" s="8" customFormat="1" ht="18" customHeight="1" x14ac:dyDescent="0.15">
      <c r="A31" s="57" t="s">
        <v>39</v>
      </c>
      <c r="B31" s="46">
        <v>0.28809999999999997</v>
      </c>
      <c r="C31" s="46">
        <v>0.30179999999999996</v>
      </c>
      <c r="D31" s="46">
        <v>0.30659999999999998</v>
      </c>
      <c r="E31" s="46">
        <v>0.29410000000000003</v>
      </c>
      <c r="F31" s="46">
        <v>0.30380000000000001</v>
      </c>
      <c r="G31" s="46">
        <v>0.30840000000000001</v>
      </c>
      <c r="H31" s="46">
        <v>0.28639999999999999</v>
      </c>
      <c r="I31" s="38"/>
      <c r="J31" s="64"/>
      <c r="K31" s="64"/>
      <c r="L31" s="68"/>
      <c r="M31" s="93" t="s">
        <v>12</v>
      </c>
      <c r="N31" s="143" t="s">
        <v>12</v>
      </c>
      <c r="O31" s="2"/>
      <c r="P31" s="2"/>
      <c r="Q31" s="10"/>
    </row>
    <row r="32" spans="1:17" s="8" customFormat="1" ht="18" customHeight="1" x14ac:dyDescent="0.15">
      <c r="A32" s="75" t="s">
        <v>40</v>
      </c>
      <c r="B32" s="76">
        <v>0.16561982972088621</v>
      </c>
      <c r="C32" s="76">
        <v>0.16515586963322906</v>
      </c>
      <c r="D32" s="76">
        <v>0.16397225223061179</v>
      </c>
      <c r="E32" s="76">
        <v>0.15132021529870321</v>
      </c>
      <c r="F32" s="76">
        <v>0.15806820825041107</v>
      </c>
      <c r="G32" s="76">
        <v>0.1576137766333337</v>
      </c>
      <c r="H32" s="76">
        <v>0.15527933653620507</v>
      </c>
      <c r="I32" s="76">
        <v>0.17154070461546264</v>
      </c>
      <c r="J32" s="76">
        <v>0.11008114881505235</v>
      </c>
      <c r="K32" s="76">
        <v>0.13135533850108377</v>
      </c>
      <c r="L32" s="94"/>
      <c r="M32" s="94" t="s">
        <v>12</v>
      </c>
      <c r="N32" s="84" t="s">
        <v>12</v>
      </c>
      <c r="P32" s="2"/>
    </row>
    <row r="33" spans="1:16" s="8" customFormat="1" ht="18" customHeight="1" x14ac:dyDescent="0.15">
      <c r="N33" s="7"/>
      <c r="P33" s="2"/>
    </row>
    <row r="34" spans="1:16" ht="18" customHeight="1" x14ac:dyDescent="0.15">
      <c r="A34" s="50" t="s">
        <v>41</v>
      </c>
      <c r="B34" s="123"/>
    </row>
    <row r="35" spans="1:16" ht="18" customHeight="1" x14ac:dyDescent="0.15">
      <c r="A35" s="125"/>
      <c r="B35" s="137" t="s">
        <v>57</v>
      </c>
    </row>
    <row r="36" spans="1:16" ht="18" customHeight="1" x14ac:dyDescent="0.15">
      <c r="A36" s="50" t="s">
        <v>58</v>
      </c>
      <c r="B36" s="123"/>
    </row>
    <row r="37" spans="1:16" ht="18" customHeight="1" x14ac:dyDescent="0.15">
      <c r="A37" s="50" t="s">
        <v>64</v>
      </c>
      <c r="B37" s="123"/>
    </row>
    <row r="38" spans="1:16" ht="18" customHeight="1" x14ac:dyDescent="0.15">
      <c r="A38" s="50" t="s">
        <v>60</v>
      </c>
      <c r="B38" s="123"/>
    </row>
    <row r="39" spans="1:16" ht="18" customHeight="1" x14ac:dyDescent="0.15">
      <c r="A39" s="50" t="s">
        <v>61</v>
      </c>
      <c r="B39" s="123"/>
    </row>
    <row r="40" spans="1:16" ht="18" customHeight="1" x14ac:dyDescent="0.15">
      <c r="A40" s="50" t="s">
        <v>62</v>
      </c>
      <c r="B40" s="123"/>
    </row>
    <row r="41" spans="1:16" ht="18" customHeight="1" x14ac:dyDescent="0.15">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C00-00000E000000}">
          <x14:colorSeries rgb="FF69AE23"/>
          <x14:colorNegative rgb="FFD00000"/>
          <x14:colorAxis rgb="FF000000"/>
          <x14:colorMarkers rgb="FF69AE23"/>
          <x14:colorFirst rgb="FFD00000"/>
          <x14:colorLast rgb="FFD00000"/>
          <x14:colorHigh rgb="FFD00000"/>
          <x14:colorLow rgb="FFD00000"/>
          <x14:sparklines>
            <x14:sparkline>
              <xm:f>D13_J01F_HC!B4:K4</xm:f>
              <xm:sqref>L4</xm:sqref>
            </x14:sparkline>
            <x14:sparkline>
              <xm:f>D13_J01F_HC!B5:K5</xm:f>
              <xm:sqref>L5</xm:sqref>
            </x14:sparkline>
            <x14:sparkline>
              <xm:f>D13_J01F_HC!B8:K8</xm:f>
              <xm:sqref>L8</xm:sqref>
            </x14:sparkline>
            <x14:sparkline>
              <xm:f>D13_J01F_HC!B9:K9</xm:f>
              <xm:sqref>L9</xm:sqref>
            </x14:sparkline>
            <x14:sparkline>
              <xm:f>D13_J01F_HC!B10:K10</xm:f>
              <xm:sqref>L10</xm:sqref>
            </x14:sparkline>
            <x14:sparkline>
              <xm:f>D13_J01F_HC!B11:K11</xm:f>
              <xm:sqref>L11</xm:sqref>
            </x14:sparkline>
            <x14:sparkline>
              <xm:f>D13_J01F_HC!B12:K12</xm:f>
              <xm:sqref>L12</xm:sqref>
            </x14:sparkline>
            <x14:sparkline>
              <xm:f>D13_J01F_HC!B13:K13</xm:f>
              <xm:sqref>L13</xm:sqref>
            </x14:sparkline>
            <x14:sparkline>
              <xm:f>D13_J01F_HC!B15:K15</xm:f>
              <xm:sqref>L15</xm:sqref>
            </x14:sparkline>
            <x14:sparkline>
              <xm:f>D13_J01F_HC!B16:K16</xm:f>
              <xm:sqref>L16</xm:sqref>
            </x14:sparkline>
            <x14:sparkline>
              <xm:f>D13_J01F_HC!B17:K17</xm:f>
              <xm:sqref>L17</xm:sqref>
            </x14:sparkline>
            <x14:sparkline>
              <xm:f>D13_J01F_HC!B18:K18</xm:f>
              <xm:sqref>L18</xm:sqref>
            </x14:sparkline>
            <x14:sparkline>
              <xm:f>D13_J01F_HC!B20:K20</xm:f>
              <xm:sqref>L20</xm:sqref>
            </x14:sparkline>
            <x14:sparkline>
              <xm:f>D13_J01F_HC!B21:K21</xm:f>
              <xm:sqref>L21</xm:sqref>
            </x14:sparkline>
            <x14:sparkline>
              <xm:f>D13_J01F_HC!B22:K22</xm:f>
              <xm:sqref>L22</xm:sqref>
            </x14:sparkline>
            <x14:sparkline>
              <xm:f>D13_J01F_HC!B23:K23</xm:f>
              <xm:sqref>L23</xm:sqref>
            </x14:sparkline>
            <x14:sparkline>
              <xm:f>D13_J01F_HC!B24:K24</xm:f>
              <xm:sqref>L24</xm:sqref>
            </x14:sparkline>
            <x14:sparkline>
              <xm:f>D13_J01F_HC!B26:K26</xm:f>
              <xm:sqref>L26</xm:sqref>
            </x14:sparkline>
            <x14:sparkline>
              <xm:f>D13_J01F_HC!B27:K27</xm:f>
              <xm:sqref>L27</xm:sqref>
            </x14:sparkline>
            <x14:sparkline>
              <xm:f>D13_J01F_HC!B29:K29</xm:f>
              <xm:sqref>L29</xm:sqref>
            </x14:sparkline>
            <x14:sparkline>
              <xm:f>D13_J01F_HC!B30:K30</xm:f>
              <xm:sqref>L30</xm:sqref>
            </x14:sparkline>
            <x14:sparkline>
              <xm:f>D13_J01F_HC!B6:K6</xm:f>
              <xm:sqref>L6</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P41"/>
  <sheetViews>
    <sheetView showGridLines="0" topLeftCell="A2" zoomScaleNormal="100" workbookViewId="0">
      <selection activeCell="B32" sqref="B32:K32"/>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6" s="8" customFormat="1" ht="35" customHeight="1" x14ac:dyDescent="0.15">
      <c r="A1" s="70" t="s">
        <v>70</v>
      </c>
      <c r="B1" s="47"/>
      <c r="C1" s="47"/>
      <c r="D1" s="47"/>
      <c r="E1" s="47"/>
      <c r="F1" s="47"/>
      <c r="G1" s="47"/>
      <c r="H1" s="47"/>
      <c r="I1" s="47"/>
      <c r="J1" s="47"/>
      <c r="K1" s="47"/>
      <c r="L1" s="47"/>
      <c r="M1" s="47"/>
      <c r="N1" s="48"/>
    </row>
    <row r="2" spans="1:16"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15">
      <c r="A3" s="60" t="s">
        <v>5</v>
      </c>
      <c r="B3" s="38"/>
      <c r="C3" s="38"/>
      <c r="D3" s="38"/>
      <c r="E3" s="38"/>
      <c r="F3" s="38"/>
      <c r="G3" s="38"/>
      <c r="H3" s="51">
        <v>0.16930000000000001</v>
      </c>
      <c r="I3" s="51">
        <v>0.1321</v>
      </c>
      <c r="J3" s="51">
        <v>0.11750000000000001</v>
      </c>
      <c r="K3" s="51">
        <v>0.12520000000000001</v>
      </c>
      <c r="L3" s="66"/>
      <c r="M3" s="68" t="s">
        <v>12</v>
      </c>
      <c r="N3" s="142" t="s">
        <v>12</v>
      </c>
      <c r="O3" s="2"/>
      <c r="P3" s="2"/>
    </row>
    <row r="4" spans="1:16" s="8" customFormat="1" ht="18" customHeight="1" x14ac:dyDescent="0.15">
      <c r="A4" s="60" t="s">
        <v>7</v>
      </c>
      <c r="B4" s="51">
        <v>0.21739999999999998</v>
      </c>
      <c r="C4" s="51">
        <v>0.20809999999999998</v>
      </c>
      <c r="D4" s="51">
        <v>0.20900000000000002</v>
      </c>
      <c r="E4" s="51">
        <v>0.19979999999999998</v>
      </c>
      <c r="F4" s="51">
        <v>0.18859999999999999</v>
      </c>
      <c r="G4" s="51">
        <v>0.17090000000000002</v>
      </c>
      <c r="H4" s="51">
        <v>0.15870000000000001</v>
      </c>
      <c r="I4" s="51">
        <v>0.13420000000000001</v>
      </c>
      <c r="J4" s="51">
        <v>0.1346</v>
      </c>
      <c r="K4" s="51">
        <v>0.13399999999999998</v>
      </c>
      <c r="L4" s="66"/>
      <c r="M4" s="66" t="s">
        <v>6</v>
      </c>
      <c r="N4" s="74">
        <f t="shared" ref="N4:N12" si="0">_xlfn.RRI(9,B4,K4)</f>
        <v>-5.2346713317480198E-2</v>
      </c>
      <c r="O4" s="2"/>
      <c r="P4" s="2"/>
    </row>
    <row r="5" spans="1:16" s="8" customFormat="1" ht="18" customHeight="1" x14ac:dyDescent="0.15">
      <c r="A5" s="60" t="s">
        <v>8</v>
      </c>
      <c r="B5" s="51">
        <v>0.1147</v>
      </c>
      <c r="C5" s="51">
        <v>0.14269999999999999</v>
      </c>
      <c r="D5" s="51">
        <v>0.1396</v>
      </c>
      <c r="E5" s="51">
        <v>0.15079999999999999</v>
      </c>
      <c r="F5" s="51">
        <v>0.13769999999999999</v>
      </c>
      <c r="G5" s="51">
        <v>0.16620000000000001</v>
      </c>
      <c r="H5" s="51">
        <v>0.16880000000000001</v>
      </c>
      <c r="I5" s="51">
        <v>0.3271</v>
      </c>
      <c r="J5" s="51">
        <v>0.34350000000000008</v>
      </c>
      <c r="K5" s="51">
        <v>0.1832</v>
      </c>
      <c r="L5" s="66"/>
      <c r="M5" s="66" t="s">
        <v>9</v>
      </c>
      <c r="N5" s="74">
        <f t="shared" si="0"/>
        <v>5.3405989825035638E-2</v>
      </c>
      <c r="O5" s="2"/>
      <c r="P5" s="2"/>
    </row>
    <row r="6" spans="1:16" s="8" customFormat="1" ht="18" customHeight="1" x14ac:dyDescent="0.15">
      <c r="A6" s="60" t="s">
        <v>10</v>
      </c>
      <c r="B6" s="51">
        <v>0.1867</v>
      </c>
      <c r="C6" s="51">
        <v>0.2</v>
      </c>
      <c r="D6" s="51">
        <v>0.20950000000000002</v>
      </c>
      <c r="E6" s="51">
        <v>0.21239999999999998</v>
      </c>
      <c r="F6" s="51">
        <v>0.2293</v>
      </c>
      <c r="G6" s="51">
        <v>0.24009999999999998</v>
      </c>
      <c r="H6" s="51">
        <v>0.2404</v>
      </c>
      <c r="I6" s="51">
        <v>0.19740000000000002</v>
      </c>
      <c r="J6" s="51">
        <v>0.23649999999999999</v>
      </c>
      <c r="K6" s="51">
        <v>0.23960000000000001</v>
      </c>
      <c r="L6" s="66"/>
      <c r="M6" s="66" t="s">
        <v>9</v>
      </c>
      <c r="N6" s="74">
        <f t="shared" si="0"/>
        <v>2.8106382075620884E-2</v>
      </c>
      <c r="O6" s="2"/>
      <c r="P6" s="2"/>
    </row>
    <row r="7" spans="1:16" s="8" customFormat="1" ht="18" customHeight="1" x14ac:dyDescent="0.15">
      <c r="A7" s="60" t="s">
        <v>13</v>
      </c>
      <c r="B7" s="38"/>
      <c r="C7" s="38"/>
      <c r="D7" s="38"/>
      <c r="E7" s="38"/>
      <c r="F7" s="38"/>
      <c r="G7" s="38"/>
      <c r="H7" s="38"/>
      <c r="I7" s="38"/>
      <c r="J7" s="51">
        <v>0.1193</v>
      </c>
      <c r="K7" s="51">
        <v>0.1497</v>
      </c>
      <c r="L7" s="66"/>
      <c r="M7" s="66" t="s">
        <v>12</v>
      </c>
      <c r="N7" s="74" t="s">
        <v>12</v>
      </c>
      <c r="O7" s="2"/>
      <c r="P7" s="2"/>
    </row>
    <row r="8" spans="1:16" s="8" customFormat="1" ht="18" customHeight="1" x14ac:dyDescent="0.15">
      <c r="A8" s="60" t="s">
        <v>14</v>
      </c>
      <c r="B8" s="51">
        <v>0.1852</v>
      </c>
      <c r="C8" s="51">
        <v>0.18149999999999999</v>
      </c>
      <c r="D8" s="51">
        <v>0.1671</v>
      </c>
      <c r="E8" s="51">
        <v>0.14629999999999999</v>
      </c>
      <c r="F8" s="51">
        <v>0.13929999999999998</v>
      </c>
      <c r="G8" s="51">
        <v>0.1323</v>
      </c>
      <c r="H8" s="51">
        <v>0.1241</v>
      </c>
      <c r="I8" s="51">
        <v>0.1085</v>
      </c>
      <c r="J8" s="51">
        <v>0.1011</v>
      </c>
      <c r="K8" s="51">
        <v>0.10299999999999999</v>
      </c>
      <c r="L8" s="66"/>
      <c r="M8" s="66" t="s">
        <v>6</v>
      </c>
      <c r="N8" s="74">
        <f t="shared" si="0"/>
        <v>-6.3110284998301847E-2</v>
      </c>
      <c r="O8" s="2"/>
      <c r="P8" s="2"/>
    </row>
    <row r="9" spans="1:16" s="8" customFormat="1" ht="18" customHeight="1" x14ac:dyDescent="0.15">
      <c r="A9" s="60" t="s">
        <v>16</v>
      </c>
      <c r="B9" s="51">
        <v>0.19280000000000003</v>
      </c>
      <c r="C9" s="51">
        <v>0.1842</v>
      </c>
      <c r="D9" s="51">
        <v>0.15469999999999998</v>
      </c>
      <c r="E9" s="51">
        <v>0.1414</v>
      </c>
      <c r="F9" s="51">
        <v>0.20119999999999999</v>
      </c>
      <c r="G9" s="51">
        <v>0.11080000000000001</v>
      </c>
      <c r="H9" s="51">
        <v>0.1255</v>
      </c>
      <c r="I9" s="51">
        <v>0.16320000000000001</v>
      </c>
      <c r="J9" s="51">
        <v>0.11120000000000001</v>
      </c>
      <c r="K9" s="51">
        <v>0.1062</v>
      </c>
      <c r="L9" s="66"/>
      <c r="M9" s="66" t="s">
        <v>6</v>
      </c>
      <c r="N9" s="74">
        <f t="shared" si="0"/>
        <v>-6.41113826583668E-2</v>
      </c>
      <c r="O9" s="2"/>
      <c r="P9" s="2"/>
    </row>
    <row r="10" spans="1:16" s="8" customFormat="1" ht="18" customHeight="1" x14ac:dyDescent="0.15">
      <c r="A10" s="60" t="s">
        <v>56</v>
      </c>
      <c r="B10" s="51">
        <v>0.29370000000000002</v>
      </c>
      <c r="C10" s="51">
        <v>0.29249999999999998</v>
      </c>
      <c r="D10" s="51">
        <v>0.255</v>
      </c>
      <c r="E10" s="51">
        <v>0.25030000000000002</v>
      </c>
      <c r="F10" s="51">
        <v>0.21749999999999997</v>
      </c>
      <c r="G10" s="51">
        <v>0.20309999999999997</v>
      </c>
      <c r="H10" s="51">
        <v>0.14549999999999999</v>
      </c>
      <c r="I10" s="51">
        <v>0.15920000000000001</v>
      </c>
      <c r="J10" s="51">
        <v>0.12350000000000001</v>
      </c>
      <c r="K10" s="51">
        <v>0.1391</v>
      </c>
      <c r="L10" s="66"/>
      <c r="M10" s="66" t="s">
        <v>6</v>
      </c>
      <c r="N10" s="74">
        <f t="shared" si="0"/>
        <v>-7.9686252971218341E-2</v>
      </c>
      <c r="O10" s="2"/>
      <c r="P10" s="2"/>
    </row>
    <row r="11" spans="1:16" s="8" customFormat="1" ht="18" customHeight="1" x14ac:dyDescent="0.15">
      <c r="A11" s="60" t="s">
        <v>18</v>
      </c>
      <c r="B11" s="51">
        <v>0.253</v>
      </c>
      <c r="C11" s="51">
        <v>0.2422</v>
      </c>
      <c r="D11" s="51">
        <v>0.22500000000000001</v>
      </c>
      <c r="E11" s="51">
        <v>0.21809999999999999</v>
      </c>
      <c r="F11" s="51">
        <v>0.18589999999999998</v>
      </c>
      <c r="G11" s="51">
        <v>0.22760000000000002</v>
      </c>
      <c r="H11" s="51">
        <v>0.17119999999999999</v>
      </c>
      <c r="I11" s="51">
        <v>0.15810000000000002</v>
      </c>
      <c r="J11" s="51">
        <v>0.17299999999999996</v>
      </c>
      <c r="K11" s="51">
        <v>0.16119999999999998</v>
      </c>
      <c r="L11" s="66"/>
      <c r="M11" s="66" t="s">
        <v>6</v>
      </c>
      <c r="N11" s="74">
        <f t="shared" si="0"/>
        <v>-4.884917114038001E-2</v>
      </c>
      <c r="O11" s="2"/>
      <c r="P11" s="2"/>
    </row>
    <row r="12" spans="1:16" s="8" customFormat="1" ht="18" customHeight="1" x14ac:dyDescent="0.15">
      <c r="A12" s="60" t="s">
        <v>20</v>
      </c>
      <c r="B12" s="51">
        <v>0.17789999999999997</v>
      </c>
      <c r="C12" s="51">
        <v>0.21719999999999998</v>
      </c>
      <c r="D12" s="51">
        <v>0.25539999999999996</v>
      </c>
      <c r="E12" s="51">
        <v>0.20810000000000001</v>
      </c>
      <c r="F12" s="51">
        <v>0.20319999999999999</v>
      </c>
      <c r="G12" s="51">
        <v>0.21500000000000002</v>
      </c>
      <c r="H12" s="51">
        <v>0.19940000000000002</v>
      </c>
      <c r="I12" s="51">
        <v>0.18640000000000001</v>
      </c>
      <c r="J12" s="51">
        <v>0.20149999999999998</v>
      </c>
      <c r="K12" s="51">
        <v>0.1381</v>
      </c>
      <c r="L12" s="66"/>
      <c r="M12" s="66" t="s">
        <v>15</v>
      </c>
      <c r="N12" s="74">
        <f t="shared" si="0"/>
        <v>-2.7745979277739918E-2</v>
      </c>
    </row>
    <row r="13" spans="1:16" s="8" customFormat="1" ht="18" customHeight="1" x14ac:dyDescent="0.15">
      <c r="A13" s="60" t="s">
        <v>21</v>
      </c>
      <c r="B13" s="51">
        <v>0.20750000000000002</v>
      </c>
      <c r="C13" s="51">
        <v>0.20760000000000001</v>
      </c>
      <c r="D13" s="51">
        <v>0.21149999999999999</v>
      </c>
      <c r="E13" s="51">
        <v>0.20499999999999999</v>
      </c>
      <c r="F13" s="51">
        <v>0.20550000000000002</v>
      </c>
      <c r="G13" s="51">
        <v>0.19059999999999999</v>
      </c>
      <c r="H13" s="51">
        <v>0.14460000000000001</v>
      </c>
      <c r="I13" s="51">
        <v>0.13850000000000001</v>
      </c>
      <c r="J13" s="51">
        <v>0.1167</v>
      </c>
      <c r="K13" s="51">
        <v>0.11019999999999999</v>
      </c>
      <c r="L13" s="66"/>
      <c r="M13" s="66" t="s">
        <v>6</v>
      </c>
      <c r="N13" s="74">
        <f t="shared" ref="N13:N17" si="1">_xlfn.RRI(9,B13,K13)</f>
        <v>-6.7899780202167803E-2</v>
      </c>
      <c r="O13" s="2"/>
      <c r="P13" s="2"/>
    </row>
    <row r="14" spans="1:16" s="8" customFormat="1" ht="18" customHeight="1" x14ac:dyDescent="0.15">
      <c r="A14" s="60" t="s">
        <v>22</v>
      </c>
      <c r="B14" s="38"/>
      <c r="C14" s="38"/>
      <c r="D14" s="38"/>
      <c r="E14" s="38"/>
      <c r="F14" s="51">
        <v>8.8999999999999996E-2</v>
      </c>
      <c r="G14" s="51">
        <v>7.8899999999999998E-2</v>
      </c>
      <c r="H14" s="51">
        <v>4.7E-2</v>
      </c>
      <c r="I14" s="51">
        <v>4.36E-2</v>
      </c>
      <c r="J14" s="51">
        <v>4.53E-2</v>
      </c>
      <c r="K14" s="51">
        <v>5.91E-2</v>
      </c>
      <c r="L14" s="66"/>
      <c r="M14" s="66" t="s">
        <v>12</v>
      </c>
      <c r="N14" s="74" t="s">
        <v>12</v>
      </c>
      <c r="O14" s="2"/>
      <c r="P14" s="2"/>
    </row>
    <row r="15" spans="1:16" s="8" customFormat="1" ht="18" customHeight="1" x14ac:dyDescent="0.15">
      <c r="A15" s="60" t="s">
        <v>23</v>
      </c>
      <c r="B15" s="51">
        <v>0.1094</v>
      </c>
      <c r="C15" s="51">
        <v>9.8900000000000002E-2</v>
      </c>
      <c r="D15" s="51">
        <v>0.11360000000000001</v>
      </c>
      <c r="E15" s="51">
        <v>0.10199999999999998</v>
      </c>
      <c r="F15" s="51">
        <v>9.8000000000000004E-2</v>
      </c>
      <c r="G15" s="51">
        <v>0.10200000000000001</v>
      </c>
      <c r="H15" s="51">
        <v>7.4999999999999997E-2</v>
      </c>
      <c r="I15" s="51">
        <v>5.5500000000000001E-2</v>
      </c>
      <c r="J15" s="51">
        <v>5.1000000000000004E-2</v>
      </c>
      <c r="K15" s="51">
        <v>5.3600000000000009E-2</v>
      </c>
      <c r="L15" s="66"/>
      <c r="M15" s="66" t="s">
        <v>6</v>
      </c>
      <c r="N15" s="74">
        <f t="shared" si="1"/>
        <v>-7.621279895919808E-2</v>
      </c>
      <c r="O15" s="2"/>
      <c r="P15" s="2"/>
    </row>
    <row r="16" spans="1:16" s="8" customFormat="1" ht="18" customHeight="1" x14ac:dyDescent="0.15">
      <c r="A16" s="60" t="s">
        <v>24</v>
      </c>
      <c r="B16" s="51">
        <v>0.42060000000000003</v>
      </c>
      <c r="C16" s="51">
        <v>0.39829999999999999</v>
      </c>
      <c r="D16" s="51">
        <v>0.4289</v>
      </c>
      <c r="E16" s="51">
        <v>0.40080000000000005</v>
      </c>
      <c r="F16" s="51">
        <v>0.38940000000000002</v>
      </c>
      <c r="G16" s="51">
        <v>0.36269999999999997</v>
      </c>
      <c r="H16" s="51">
        <v>0.25570000000000004</v>
      </c>
      <c r="I16" s="51">
        <v>0.20569999999999999</v>
      </c>
      <c r="J16" s="51">
        <v>0.15480000000000002</v>
      </c>
      <c r="K16" s="51">
        <v>0.17069999999999999</v>
      </c>
      <c r="L16" s="66"/>
      <c r="M16" s="66" t="s">
        <v>6</v>
      </c>
      <c r="N16" s="74">
        <f t="shared" si="1"/>
        <v>-9.5340981571059524E-2</v>
      </c>
      <c r="O16" s="2"/>
      <c r="P16" s="2"/>
    </row>
    <row r="17" spans="1:16" s="8" customFormat="1" ht="18" customHeight="1" x14ac:dyDescent="0.15">
      <c r="A17" s="60" t="s">
        <v>25</v>
      </c>
      <c r="B17" s="51">
        <v>0.31290000000000001</v>
      </c>
      <c r="C17" s="51">
        <v>0.29830000000000001</v>
      </c>
      <c r="D17" s="51">
        <v>0.2651</v>
      </c>
      <c r="E17" s="51">
        <v>0.2581</v>
      </c>
      <c r="F17" s="51">
        <v>0.23700000000000002</v>
      </c>
      <c r="G17" s="51">
        <v>0.27039999999999997</v>
      </c>
      <c r="H17" s="51">
        <v>0.21759999999999999</v>
      </c>
      <c r="I17" s="51">
        <v>0.15299999999999997</v>
      </c>
      <c r="J17" s="51">
        <v>0.10750000000000001</v>
      </c>
      <c r="K17" s="51">
        <v>0.15110000000000001</v>
      </c>
      <c r="L17" s="66"/>
      <c r="M17" s="66" t="s">
        <v>6</v>
      </c>
      <c r="N17" s="74">
        <f t="shared" si="1"/>
        <v>-7.7697870789286028E-2</v>
      </c>
      <c r="O17" s="2"/>
      <c r="P17" s="2"/>
    </row>
    <row r="18" spans="1:16" s="8" customFormat="1" ht="18" customHeight="1" x14ac:dyDescent="0.15">
      <c r="A18" s="60" t="s">
        <v>26</v>
      </c>
      <c r="B18" s="51">
        <v>0.16589999999999999</v>
      </c>
      <c r="C18" s="51">
        <v>0.1739</v>
      </c>
      <c r="D18" s="51">
        <v>0.28010000000000002</v>
      </c>
      <c r="E18" s="51">
        <v>0.26950000000000002</v>
      </c>
      <c r="F18" s="51">
        <v>0.23909999999999998</v>
      </c>
      <c r="G18" s="51">
        <v>0.18309999999999998</v>
      </c>
      <c r="H18" s="51">
        <v>0.19460000000000002</v>
      </c>
      <c r="I18" s="51">
        <v>0.1971</v>
      </c>
      <c r="J18" s="51">
        <v>0.11980000000000002</v>
      </c>
      <c r="K18" s="51">
        <v>0.1012</v>
      </c>
      <c r="L18" s="66"/>
      <c r="M18" s="66" t="s">
        <v>15</v>
      </c>
      <c r="N18" s="74">
        <f t="shared" ref="N18:N21" si="2">_xlfn.RRI(9,B18,K18)</f>
        <v>-5.3439807558571362E-2</v>
      </c>
      <c r="O18" s="2"/>
      <c r="P18" s="2"/>
    </row>
    <row r="19" spans="1:16" s="8" customFormat="1" ht="18" customHeight="1" x14ac:dyDescent="0.15">
      <c r="A19" s="60" t="s">
        <v>27</v>
      </c>
      <c r="B19" s="51">
        <v>0.2303</v>
      </c>
      <c r="C19" s="51">
        <v>0.21079999999999999</v>
      </c>
      <c r="D19" s="51">
        <v>0.1923</v>
      </c>
      <c r="E19" s="51">
        <v>0.20529999999999998</v>
      </c>
      <c r="F19" s="51">
        <v>0.1895</v>
      </c>
      <c r="G19" s="51">
        <v>0.16420000000000001</v>
      </c>
      <c r="H19" s="51">
        <v>0.14149999999999999</v>
      </c>
      <c r="I19" s="51">
        <v>0.12090000000000001</v>
      </c>
      <c r="J19" s="51">
        <v>0.1172</v>
      </c>
      <c r="K19" s="51">
        <v>0.12570000000000001</v>
      </c>
      <c r="L19" s="66"/>
      <c r="M19" s="68" t="s">
        <v>12</v>
      </c>
      <c r="N19" s="142" t="s">
        <v>12</v>
      </c>
      <c r="O19" s="2"/>
      <c r="P19" s="2"/>
    </row>
    <row r="20" spans="1:16" s="8" customFormat="1" ht="18" customHeight="1" x14ac:dyDescent="0.15">
      <c r="A20" s="60" t="s">
        <v>28</v>
      </c>
      <c r="B20" s="51">
        <v>0.2409</v>
      </c>
      <c r="C20" s="51">
        <v>0.36549999999999999</v>
      </c>
      <c r="D20" s="51">
        <v>0.47439999999999999</v>
      </c>
      <c r="E20" s="51">
        <v>0.29880000000000001</v>
      </c>
      <c r="F20" s="51">
        <v>0.29920000000000002</v>
      </c>
      <c r="G20" s="51">
        <v>0.32790000000000002</v>
      </c>
      <c r="H20" s="51">
        <v>0.2339</v>
      </c>
      <c r="I20" s="51">
        <v>0.27629999999999999</v>
      </c>
      <c r="J20" s="51">
        <v>0.15720000000000001</v>
      </c>
      <c r="K20" s="51">
        <v>0.23619999999999997</v>
      </c>
      <c r="L20" s="66"/>
      <c r="M20" s="66" t="s">
        <v>15</v>
      </c>
      <c r="N20" s="74">
        <f t="shared" si="2"/>
        <v>-2.1868282724255561E-3</v>
      </c>
      <c r="O20" s="2"/>
      <c r="P20" s="2"/>
    </row>
    <row r="21" spans="1:16" s="8" customFormat="1" ht="18" customHeight="1" x14ac:dyDescent="0.15">
      <c r="A21" s="60" t="s">
        <v>29</v>
      </c>
      <c r="B21" s="51">
        <v>0.10289999999999999</v>
      </c>
      <c r="C21" s="51">
        <v>0.1</v>
      </c>
      <c r="D21" s="51">
        <v>9.9400000000000016E-2</v>
      </c>
      <c r="E21" s="51">
        <v>9.4699999999999993E-2</v>
      </c>
      <c r="F21" s="51">
        <v>8.72E-2</v>
      </c>
      <c r="G21" s="51">
        <v>7.8800000000000009E-2</v>
      </c>
      <c r="H21" s="51">
        <v>7.110000000000001E-2</v>
      </c>
      <c r="I21" s="51">
        <v>6.6500000000000004E-2</v>
      </c>
      <c r="J21" s="51">
        <v>5.7000000000000009E-2</v>
      </c>
      <c r="K21" s="51">
        <v>6.0899999999999996E-2</v>
      </c>
      <c r="L21" s="66"/>
      <c r="M21" s="66" t="s">
        <v>6</v>
      </c>
      <c r="N21" s="74">
        <f t="shared" si="2"/>
        <v>-5.6614705912376273E-2</v>
      </c>
      <c r="O21" s="2"/>
      <c r="P21" s="2"/>
    </row>
    <row r="22" spans="1:16" s="8" customFormat="1" ht="18" customHeight="1" x14ac:dyDescent="0.15">
      <c r="A22" s="60" t="s">
        <v>30</v>
      </c>
      <c r="B22" s="51">
        <v>7.2700000000000001E-2</v>
      </c>
      <c r="C22" s="51">
        <v>6.5500000000000003E-2</v>
      </c>
      <c r="D22" s="51">
        <v>5.6500000000000002E-2</v>
      </c>
      <c r="E22" s="51">
        <v>5.3399999999999996E-2</v>
      </c>
      <c r="F22" s="51">
        <v>4.65E-2</v>
      </c>
      <c r="G22" s="51">
        <v>4.1299999999999996E-2</v>
      </c>
      <c r="H22" s="51">
        <v>3.6800000000000006E-2</v>
      </c>
      <c r="I22" s="51">
        <v>3.1699999999999999E-2</v>
      </c>
      <c r="J22" s="51">
        <v>3.1299999999999994E-2</v>
      </c>
      <c r="K22" s="51">
        <v>3.3700000000000001E-2</v>
      </c>
      <c r="L22" s="66"/>
      <c r="M22" s="66" t="s">
        <v>6</v>
      </c>
      <c r="N22" s="74">
        <f>_xlfn.RRI(9,B22,K22)</f>
        <v>-8.1879892439968072E-2</v>
      </c>
      <c r="O22" s="2"/>
      <c r="P22" s="2"/>
    </row>
    <row r="23" spans="1:16" s="8" customFormat="1" ht="18" customHeight="1" x14ac:dyDescent="0.15">
      <c r="A23" s="60" t="s">
        <v>31</v>
      </c>
      <c r="B23" s="38"/>
      <c r="C23" s="51">
        <v>0.14529999999999998</v>
      </c>
      <c r="D23" s="51">
        <v>0.14669999999999997</v>
      </c>
      <c r="E23" s="51">
        <v>0.19800000000000001</v>
      </c>
      <c r="F23" s="51">
        <v>0.17020000000000002</v>
      </c>
      <c r="G23" s="51">
        <v>0.17980000000000002</v>
      </c>
      <c r="H23" s="51">
        <v>0.16399999999999998</v>
      </c>
      <c r="I23" s="51">
        <v>0.1482</v>
      </c>
      <c r="J23" s="51">
        <v>0.15919999999999998</v>
      </c>
      <c r="K23" s="51">
        <v>0.14880000000000002</v>
      </c>
      <c r="L23" s="66"/>
      <c r="M23" s="68" t="s">
        <v>15</v>
      </c>
      <c r="N23" s="142">
        <f>_xlfn.RRI(8,C23,K23)</f>
        <v>2.9797496324681649E-3</v>
      </c>
      <c r="O23" s="2"/>
      <c r="P23" s="2"/>
    </row>
    <row r="24" spans="1:16" s="8" customFormat="1" ht="18" customHeight="1" x14ac:dyDescent="0.15">
      <c r="A24" s="60" t="s">
        <v>32</v>
      </c>
      <c r="B24" s="51">
        <v>0.16120000000000001</v>
      </c>
      <c r="C24" s="51">
        <v>0.14760000000000004</v>
      </c>
      <c r="D24" s="51">
        <v>0.1363</v>
      </c>
      <c r="E24" s="51">
        <v>0.12660000000000002</v>
      </c>
      <c r="F24" s="51">
        <v>0.11210000000000001</v>
      </c>
      <c r="G24" s="51">
        <v>0.10920000000000001</v>
      </c>
      <c r="H24" s="51">
        <v>9.6600000000000005E-2</v>
      </c>
      <c r="I24" s="51">
        <v>8.7400000000000005E-2</v>
      </c>
      <c r="J24" s="51">
        <v>8.5099999999999995E-2</v>
      </c>
      <c r="K24" s="51">
        <v>8.3600000000000008E-2</v>
      </c>
      <c r="L24" s="66"/>
      <c r="M24" s="66" t="s">
        <v>6</v>
      </c>
      <c r="N24" s="74">
        <f>_xlfn.RRI(9,B24,K24)</f>
        <v>-7.0358092069871647E-2</v>
      </c>
      <c r="O24" s="2"/>
      <c r="P24" s="2"/>
    </row>
    <row r="25" spans="1:16" s="8" customFormat="1" ht="18" customHeight="1" x14ac:dyDescent="0.15">
      <c r="A25" s="60" t="s">
        <v>33</v>
      </c>
      <c r="B25" s="38"/>
      <c r="C25" s="38"/>
      <c r="D25" s="38"/>
      <c r="E25" s="38"/>
      <c r="F25" s="38"/>
      <c r="G25" s="38"/>
      <c r="H25" s="51">
        <v>0.20400000000000001</v>
      </c>
      <c r="I25" s="51">
        <v>0.16699999999999998</v>
      </c>
      <c r="J25" s="51">
        <v>0.15849999999999997</v>
      </c>
      <c r="K25" s="51">
        <v>0.1757</v>
      </c>
      <c r="L25" s="66"/>
      <c r="M25" s="68" t="s">
        <v>12</v>
      </c>
      <c r="N25" s="142" t="s">
        <v>12</v>
      </c>
      <c r="O25" s="2"/>
      <c r="P25" s="2"/>
    </row>
    <row r="26" spans="1:16" s="8" customFormat="1" ht="18" customHeight="1" x14ac:dyDescent="0.15">
      <c r="A26" s="60" t="s">
        <v>34</v>
      </c>
      <c r="B26" s="51">
        <v>0.27179999999999999</v>
      </c>
      <c r="C26" s="51">
        <v>0.29530000000000001</v>
      </c>
      <c r="D26" s="51">
        <v>0.309</v>
      </c>
      <c r="E26" s="51">
        <v>0.29299999999999998</v>
      </c>
      <c r="F26" s="51">
        <v>0.27929999999999999</v>
      </c>
      <c r="G26" s="51">
        <v>0.26979999999999998</v>
      </c>
      <c r="H26" s="51">
        <v>0.19669999999999999</v>
      </c>
      <c r="I26" s="51">
        <v>0.18</v>
      </c>
      <c r="J26" s="51">
        <v>0.19210000000000002</v>
      </c>
      <c r="K26" s="51">
        <v>0.1205</v>
      </c>
      <c r="L26" s="66"/>
      <c r="M26" s="66" t="s">
        <v>6</v>
      </c>
      <c r="N26" s="74">
        <f>_xlfn.RRI(9,B26,K26)</f>
        <v>-8.6415712573124748E-2</v>
      </c>
      <c r="O26" s="2"/>
      <c r="P26" s="2"/>
    </row>
    <row r="27" spans="1:16" s="8" customFormat="1" ht="18" customHeight="1" x14ac:dyDescent="0.15">
      <c r="A27" s="60" t="s">
        <v>35</v>
      </c>
      <c r="B27" s="51">
        <v>0.20370000000000002</v>
      </c>
      <c r="C27" s="51">
        <v>0.21189999999999998</v>
      </c>
      <c r="D27" s="51">
        <v>0.22139999999999999</v>
      </c>
      <c r="E27" s="51">
        <v>0.21160000000000001</v>
      </c>
      <c r="F27" s="51">
        <v>0.2039</v>
      </c>
      <c r="G27" s="51">
        <v>0.18820000000000001</v>
      </c>
      <c r="H27" s="51">
        <v>0.17370000000000002</v>
      </c>
      <c r="I27" s="51">
        <v>0.12909999999999999</v>
      </c>
      <c r="J27" s="51">
        <v>0.12520000000000001</v>
      </c>
      <c r="K27" s="51">
        <v>0.11739999999999999</v>
      </c>
      <c r="L27" s="66"/>
      <c r="M27" s="66" t="s">
        <v>6</v>
      </c>
      <c r="N27" s="74">
        <f>_xlfn.RRI(9,B27,K27)</f>
        <v>-5.9392227539057596E-2</v>
      </c>
      <c r="O27" s="2"/>
      <c r="P27" s="2"/>
    </row>
    <row r="28" spans="1:16" s="8" customFormat="1" ht="18" customHeight="1" x14ac:dyDescent="0.15">
      <c r="A28" s="60" t="s">
        <v>36</v>
      </c>
      <c r="B28" s="38"/>
      <c r="C28" s="38"/>
      <c r="D28" s="38"/>
      <c r="E28" s="51">
        <v>0.3412</v>
      </c>
      <c r="F28" s="51">
        <v>0.29659999999999997</v>
      </c>
      <c r="G28" s="51">
        <v>0.26979999999999998</v>
      </c>
      <c r="H28" s="51">
        <v>0.23130000000000003</v>
      </c>
      <c r="I28" s="51">
        <v>0.1923</v>
      </c>
      <c r="J28" s="51">
        <v>0.17320000000000002</v>
      </c>
      <c r="K28" s="51">
        <v>0.1759</v>
      </c>
      <c r="L28" s="66"/>
      <c r="M28" s="68" t="s">
        <v>12</v>
      </c>
      <c r="N28" s="142" t="s">
        <v>12</v>
      </c>
      <c r="O28" s="2"/>
      <c r="P28" s="2"/>
    </row>
    <row r="29" spans="1:16" s="8" customFormat="1" ht="18" customHeight="1" thickBot="1" x14ac:dyDescent="0.2">
      <c r="A29" s="61" t="s">
        <v>37</v>
      </c>
      <c r="B29" s="53">
        <v>0.15629999999999999</v>
      </c>
      <c r="C29" s="53">
        <v>0.15529999999999999</v>
      </c>
      <c r="D29" s="53">
        <v>0.16219999999999998</v>
      </c>
      <c r="E29" s="53">
        <v>0.157</v>
      </c>
      <c r="F29" s="53">
        <v>0.14599999999999999</v>
      </c>
      <c r="G29" s="53">
        <v>0.1416</v>
      </c>
      <c r="H29" s="53">
        <v>0.13439999999999999</v>
      </c>
      <c r="I29" s="53">
        <v>0.13159999999999999</v>
      </c>
      <c r="J29" s="53">
        <v>0.1321</v>
      </c>
      <c r="K29" s="53">
        <v>0.1512</v>
      </c>
      <c r="L29" s="139"/>
      <c r="M29" s="67" t="s">
        <v>6</v>
      </c>
      <c r="N29" s="77">
        <f>_xlfn.RRI(9,B29,K29)</f>
        <v>-3.6791899870871614E-3</v>
      </c>
      <c r="O29" s="2"/>
      <c r="P29" s="2"/>
    </row>
    <row r="30" spans="1:16" s="8" customFormat="1" ht="18" customHeight="1" thickBot="1" x14ac:dyDescent="0.2">
      <c r="A30" s="43" t="s">
        <v>38</v>
      </c>
      <c r="B30" s="44">
        <v>0.25577096727623266</v>
      </c>
      <c r="C30" s="44">
        <v>0.24975686682206685</v>
      </c>
      <c r="D30" s="44">
        <v>0.25462931548749584</v>
      </c>
      <c r="E30" s="44">
        <v>0.24026864998292199</v>
      </c>
      <c r="F30" s="44">
        <v>0.2242494196675488</v>
      </c>
      <c r="G30" s="44">
        <v>0.22630331875664766</v>
      </c>
      <c r="H30" s="44">
        <v>0.17526975637529432</v>
      </c>
      <c r="I30" s="44">
        <v>0.15869407865048893</v>
      </c>
      <c r="J30" s="44">
        <v>0.14784308975140453</v>
      </c>
      <c r="K30" s="44">
        <v>0.14087046712424647</v>
      </c>
      <c r="L30" s="135"/>
      <c r="M30" s="103" t="s">
        <v>6</v>
      </c>
      <c r="N30" s="148">
        <f>_xlfn.RRI(9,B30,K30)</f>
        <v>-6.4123062093332406E-2</v>
      </c>
      <c r="O30" s="2"/>
      <c r="P30" s="2"/>
    </row>
    <row r="31" spans="1:16" s="8" customFormat="1" ht="18" customHeight="1" x14ac:dyDescent="0.15">
      <c r="A31" s="57" t="s">
        <v>39</v>
      </c>
      <c r="B31" s="46">
        <v>9.4399999999999984E-2</v>
      </c>
      <c r="C31" s="46">
        <v>0.1076</v>
      </c>
      <c r="D31" s="46">
        <v>0.10730000000000001</v>
      </c>
      <c r="E31" s="46">
        <v>0.1118</v>
      </c>
      <c r="F31" s="46">
        <v>0.1152</v>
      </c>
      <c r="G31" s="46">
        <v>0.12970000000000001</v>
      </c>
      <c r="H31" s="46">
        <v>0.12689999999999999</v>
      </c>
      <c r="I31" s="38"/>
      <c r="J31" s="38"/>
      <c r="K31" s="38"/>
      <c r="L31" s="68"/>
      <c r="M31" s="93" t="s">
        <v>12</v>
      </c>
      <c r="N31" s="143" t="s">
        <v>12</v>
      </c>
      <c r="O31" s="2"/>
      <c r="P31" s="2"/>
    </row>
    <row r="32" spans="1:16" s="8" customFormat="1" ht="18" customHeight="1" x14ac:dyDescent="0.15">
      <c r="A32" s="75" t="s">
        <v>40</v>
      </c>
      <c r="B32" s="76">
        <v>0.221964723577627</v>
      </c>
      <c r="C32" s="76">
        <v>0.21175642665668873</v>
      </c>
      <c r="D32" s="76">
        <v>0.21518166786915516</v>
      </c>
      <c r="E32" s="76">
        <v>0.22675226918995778</v>
      </c>
      <c r="F32" s="76">
        <v>0.20926698953839318</v>
      </c>
      <c r="G32" s="76">
        <v>0.21065197919811707</v>
      </c>
      <c r="H32" s="76">
        <v>0.17394384104080254</v>
      </c>
      <c r="I32" s="76">
        <v>0.16169082618046912</v>
      </c>
      <c r="J32" s="76">
        <v>0.15117319930048703</v>
      </c>
      <c r="K32" s="76">
        <v>0.14777816198608351</v>
      </c>
      <c r="L32" s="94"/>
      <c r="M32" s="94" t="s">
        <v>12</v>
      </c>
      <c r="N32" s="84" t="s">
        <v>12</v>
      </c>
      <c r="P32" s="2"/>
    </row>
    <row r="33" spans="1:16" s="8" customFormat="1" ht="18" customHeight="1" x14ac:dyDescent="0.15">
      <c r="N33" s="7"/>
      <c r="P33" s="2"/>
    </row>
    <row r="34" spans="1:16" ht="18" customHeight="1" x14ac:dyDescent="0.15">
      <c r="A34" s="50" t="s">
        <v>41</v>
      </c>
      <c r="B34" s="123"/>
    </row>
    <row r="35" spans="1:16" ht="18" customHeight="1" x14ac:dyDescent="0.15">
      <c r="A35" s="125"/>
      <c r="B35" s="137" t="s">
        <v>57</v>
      </c>
    </row>
    <row r="36" spans="1:16" ht="18" customHeight="1" x14ac:dyDescent="0.15">
      <c r="A36" s="50" t="s">
        <v>58</v>
      </c>
      <c r="B36" s="123"/>
    </row>
    <row r="37" spans="1:16" ht="18" customHeight="1" x14ac:dyDescent="0.15">
      <c r="A37" s="50" t="s">
        <v>64</v>
      </c>
      <c r="B37" s="123"/>
    </row>
    <row r="38" spans="1:16" ht="18" customHeight="1" x14ac:dyDescent="0.15">
      <c r="A38" s="50" t="s">
        <v>60</v>
      </c>
      <c r="B38" s="123"/>
    </row>
    <row r="39" spans="1:16" ht="18" customHeight="1" x14ac:dyDescent="0.15">
      <c r="A39" s="50" t="s">
        <v>61</v>
      </c>
      <c r="B39" s="123"/>
    </row>
    <row r="40" spans="1:16" ht="18" customHeight="1" x14ac:dyDescent="0.15">
      <c r="A40" s="50" t="s">
        <v>62</v>
      </c>
      <c r="B40" s="123"/>
    </row>
    <row r="41" spans="1:16" ht="18" customHeight="1" x14ac:dyDescent="0.15">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D00-00000F000000}">
          <x14:colorSeries rgb="FF69AE23"/>
          <x14:colorNegative rgb="FFD00000"/>
          <x14:colorAxis rgb="FF000000"/>
          <x14:colorMarkers rgb="FF69AE23"/>
          <x14:colorFirst rgb="FFD00000"/>
          <x14:colorLast rgb="FFD00000"/>
          <x14:colorHigh rgb="FFD00000"/>
          <x14:colorLow rgb="FFD00000"/>
          <x14:sparklines>
            <x14:sparkline>
              <xm:f>D14_J01M_HC!B4:K4</xm:f>
              <xm:sqref>L4</xm:sqref>
            </x14:sparkline>
            <x14:sparkline>
              <xm:f>D14_J01M_HC!B5:K5</xm:f>
              <xm:sqref>L5</xm:sqref>
            </x14:sparkline>
            <x14:sparkline>
              <xm:f>D14_J01M_HC!B6:K6</xm:f>
              <xm:sqref>L6</xm:sqref>
            </x14:sparkline>
            <x14:sparkline>
              <xm:f>D14_J01M_HC!B8:K8</xm:f>
              <xm:sqref>L8</xm:sqref>
            </x14:sparkline>
            <x14:sparkline>
              <xm:f>D14_J01M_HC!B9:K9</xm:f>
              <xm:sqref>L9</xm:sqref>
            </x14:sparkline>
            <x14:sparkline>
              <xm:f>D14_J01M_HC!B10:K10</xm:f>
              <xm:sqref>L10</xm:sqref>
            </x14:sparkline>
            <x14:sparkline>
              <xm:f>D14_J01M_HC!B11:K11</xm:f>
              <xm:sqref>L11</xm:sqref>
            </x14:sparkline>
            <x14:sparkline>
              <xm:f>D14_J01M_HC!B12:K12</xm:f>
              <xm:sqref>L12</xm:sqref>
            </x14:sparkline>
            <x14:sparkline>
              <xm:f>D14_J01M_HC!B13:K13</xm:f>
              <xm:sqref>L13</xm:sqref>
            </x14:sparkline>
            <x14:sparkline>
              <xm:f>D14_J01M_HC!B15:K15</xm:f>
              <xm:sqref>L15</xm:sqref>
            </x14:sparkline>
            <x14:sparkline>
              <xm:f>D14_J01M_HC!B16:K16</xm:f>
              <xm:sqref>L16</xm:sqref>
            </x14:sparkline>
            <x14:sparkline>
              <xm:f>D14_J01M_HC!B17:K17</xm:f>
              <xm:sqref>L17</xm:sqref>
            </x14:sparkline>
            <x14:sparkline>
              <xm:f>D14_J01M_HC!B18:K18</xm:f>
              <xm:sqref>L18</xm:sqref>
            </x14:sparkline>
            <x14:sparkline>
              <xm:f>D14_J01M_HC!B20:K20</xm:f>
              <xm:sqref>L20</xm:sqref>
            </x14:sparkline>
            <x14:sparkline>
              <xm:f>D14_J01M_HC!B21:K21</xm:f>
              <xm:sqref>L21</xm:sqref>
            </x14:sparkline>
            <x14:sparkline>
              <xm:f>D14_J01M_HC!B22:K22</xm:f>
              <xm:sqref>L22</xm:sqref>
            </x14:sparkline>
            <x14:sparkline>
              <xm:f>D14_J01M_HC!B23:K23</xm:f>
              <xm:sqref>L23</xm:sqref>
            </x14:sparkline>
            <x14:sparkline>
              <xm:f>D14_J01M_HC!B24:K24</xm:f>
              <xm:sqref>L24</xm:sqref>
            </x14:sparkline>
            <x14:sparkline>
              <xm:f>D14_J01M_HC!B26:K26</xm:f>
              <xm:sqref>L26</xm:sqref>
            </x14:sparkline>
            <x14:sparkline>
              <xm:f>D14_J01M_HC!B27:K27</xm:f>
              <xm:sqref>L27</xm:sqref>
            </x14:sparkline>
            <x14:sparkline>
              <xm:f>D14_J01M_HC!B29:K29</xm:f>
              <xm:sqref>L29</xm:sqref>
            </x14:sparkline>
            <x14:sparkline>
              <xm:f>D14_J01M_HC!B30:K30</xm:f>
              <xm:sqref>L30</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R41"/>
  <sheetViews>
    <sheetView showGridLines="0" topLeftCell="A2" zoomScaleNormal="100" workbookViewId="0">
      <selection activeCell="R25" sqref="R25"/>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8" s="8" customFormat="1" ht="35" customHeight="1" x14ac:dyDescent="0.15">
      <c r="A1" s="70" t="s">
        <v>71</v>
      </c>
      <c r="B1" s="47"/>
      <c r="C1" s="47"/>
      <c r="D1" s="47"/>
      <c r="E1" s="47"/>
      <c r="F1" s="47"/>
      <c r="G1" s="47"/>
      <c r="H1" s="47"/>
      <c r="I1" s="47"/>
      <c r="J1" s="47"/>
      <c r="K1" s="47"/>
      <c r="L1" s="47"/>
      <c r="M1" s="47"/>
      <c r="N1" s="48"/>
    </row>
    <row r="2" spans="1:18"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8" s="8" customFormat="1" ht="18" customHeight="1" x14ac:dyDescent="0.15">
      <c r="A3" s="51" t="s">
        <v>5</v>
      </c>
      <c r="B3" s="38"/>
      <c r="C3" s="38"/>
      <c r="D3" s="38"/>
      <c r="E3" s="38"/>
      <c r="F3" s="38"/>
      <c r="G3" s="38"/>
      <c r="H3" s="51">
        <v>0.16269999999999998</v>
      </c>
      <c r="I3" s="51">
        <v>0.16520000000000001</v>
      </c>
      <c r="J3" s="51">
        <v>0.17729999999999999</v>
      </c>
      <c r="K3" s="51">
        <v>0.15989999999999999</v>
      </c>
      <c r="L3" s="150"/>
      <c r="M3" s="149" t="s">
        <v>12</v>
      </c>
      <c r="N3" s="142" t="s">
        <v>12</v>
      </c>
      <c r="O3" s="2"/>
      <c r="P3" s="2"/>
      <c r="Q3" s="11"/>
      <c r="R3" s="10"/>
    </row>
    <row r="4" spans="1:18" s="8" customFormat="1" ht="18" customHeight="1" x14ac:dyDescent="0.15">
      <c r="A4" s="51" t="s">
        <v>7</v>
      </c>
      <c r="B4" s="51">
        <v>0.14369999999999999</v>
      </c>
      <c r="C4" s="51">
        <v>0.13970000000000002</v>
      </c>
      <c r="D4" s="51">
        <v>0.13730000000000001</v>
      </c>
      <c r="E4" s="51">
        <v>0.13450000000000001</v>
      </c>
      <c r="F4" s="51">
        <v>0.12719999999999998</v>
      </c>
      <c r="G4" s="51">
        <v>0.1207</v>
      </c>
      <c r="H4" s="51">
        <v>0.11960000000000001</v>
      </c>
      <c r="I4" s="51">
        <v>0.10830000000000001</v>
      </c>
      <c r="J4" s="51">
        <v>0.11460000000000001</v>
      </c>
      <c r="K4" s="51">
        <v>0.1106</v>
      </c>
      <c r="L4" s="150"/>
      <c r="M4" s="150" t="s">
        <v>6</v>
      </c>
      <c r="N4" s="74">
        <f t="shared" ref="N4:N12" si="0">_xlfn.RRI(9,B4,K4)</f>
        <v>-2.8670711283864669E-2</v>
      </c>
      <c r="O4" s="2"/>
      <c r="P4" s="2"/>
      <c r="Q4" s="11"/>
      <c r="R4" s="10"/>
    </row>
    <row r="5" spans="1:18" s="8" customFormat="1" ht="18" customHeight="1" x14ac:dyDescent="0.15">
      <c r="A5" s="51" t="s">
        <v>8</v>
      </c>
      <c r="B5" s="51">
        <v>7.6600000000000001E-2</v>
      </c>
      <c r="C5" s="51">
        <v>1.5599999999999999E-2</v>
      </c>
      <c r="D5" s="51">
        <v>9.530000000000001E-2</v>
      </c>
      <c r="E5" s="51">
        <v>0.11349999999999999</v>
      </c>
      <c r="F5" s="51">
        <v>0.13589999999999999</v>
      </c>
      <c r="G5" s="51">
        <v>0.1799</v>
      </c>
      <c r="H5" s="51">
        <v>0.14700000000000002</v>
      </c>
      <c r="I5" s="51">
        <v>0.12179999999999999</v>
      </c>
      <c r="J5" s="51">
        <v>9.3200000000000005E-2</v>
      </c>
      <c r="K5" s="51">
        <v>7.3399999999999993E-2</v>
      </c>
      <c r="L5" s="150"/>
      <c r="M5" s="150" t="s">
        <v>15</v>
      </c>
      <c r="N5" s="74">
        <f t="shared" si="0"/>
        <v>-4.7302371478332716E-3</v>
      </c>
      <c r="O5" s="2"/>
      <c r="P5" s="2"/>
      <c r="Q5" s="11"/>
      <c r="R5" s="10"/>
    </row>
    <row r="6" spans="1:18" s="8" customFormat="1" ht="18" customHeight="1" x14ac:dyDescent="0.15">
      <c r="A6" s="51" t="s">
        <v>10</v>
      </c>
      <c r="B6" s="51">
        <v>0.12689999999999999</v>
      </c>
      <c r="C6" s="51">
        <v>0.15360000000000001</v>
      </c>
      <c r="D6" s="51">
        <v>0.16139999999999999</v>
      </c>
      <c r="E6" s="51">
        <v>0.16580000000000003</v>
      </c>
      <c r="F6" s="51">
        <v>0.19160000000000005</v>
      </c>
      <c r="G6" s="51">
        <v>0.23759999999999998</v>
      </c>
      <c r="H6" s="51">
        <v>0.21600000000000003</v>
      </c>
      <c r="I6" s="51">
        <v>0.20119999999999999</v>
      </c>
      <c r="J6" s="51">
        <v>0.27210000000000001</v>
      </c>
      <c r="K6" s="51">
        <v>0.2742</v>
      </c>
      <c r="L6" s="150"/>
      <c r="M6" s="150" t="s">
        <v>9</v>
      </c>
      <c r="N6" s="74">
        <f t="shared" si="0"/>
        <v>8.9377560854745353E-2</v>
      </c>
      <c r="O6" s="2"/>
      <c r="P6" s="2"/>
      <c r="Q6" s="11"/>
      <c r="R6" s="10"/>
    </row>
    <row r="7" spans="1:18" s="8" customFormat="1" ht="18" customHeight="1" x14ac:dyDescent="0.15">
      <c r="A7" s="51" t="s">
        <v>13</v>
      </c>
      <c r="B7" s="38"/>
      <c r="C7" s="38"/>
      <c r="D7" s="38"/>
      <c r="E7" s="38"/>
      <c r="F7" s="38"/>
      <c r="G7" s="38"/>
      <c r="H7" s="38"/>
      <c r="I7" s="38"/>
      <c r="J7" s="51">
        <v>0.13220000000000001</v>
      </c>
      <c r="K7" s="51">
        <v>0.12999999999999998</v>
      </c>
      <c r="L7" s="150"/>
      <c r="M7" s="150" t="s">
        <v>12</v>
      </c>
      <c r="N7" s="74" t="s">
        <v>12</v>
      </c>
      <c r="O7" s="2"/>
      <c r="P7" s="2"/>
      <c r="Q7" s="11"/>
      <c r="R7" s="10"/>
    </row>
    <row r="8" spans="1:18" s="8" customFormat="1" ht="18" customHeight="1" x14ac:dyDescent="0.15">
      <c r="A8" s="51" t="s">
        <v>14</v>
      </c>
      <c r="B8" s="51">
        <v>0.14169999999999999</v>
      </c>
      <c r="C8" s="51">
        <v>0.14269999999999999</v>
      </c>
      <c r="D8" s="51">
        <v>0.13300000000000001</v>
      </c>
      <c r="E8" s="51">
        <v>0.13300000000000001</v>
      </c>
      <c r="F8" s="51">
        <v>0.13800000000000001</v>
      </c>
      <c r="G8" s="51">
        <v>0.13420000000000001</v>
      </c>
      <c r="H8" s="51">
        <v>0.12609999999999999</v>
      </c>
      <c r="I8" s="51">
        <v>0.11979999999999999</v>
      </c>
      <c r="J8" s="51">
        <v>0.1148</v>
      </c>
      <c r="K8" s="51">
        <v>0.1116</v>
      </c>
      <c r="L8" s="150"/>
      <c r="M8" s="150" t="s">
        <v>6</v>
      </c>
      <c r="N8" s="74">
        <f t="shared" si="0"/>
        <v>-2.6183453877301366E-2</v>
      </c>
      <c r="O8" s="2"/>
      <c r="P8" s="2"/>
      <c r="Q8" s="11"/>
      <c r="R8" s="10"/>
    </row>
    <row r="9" spans="1:18" s="8" customFormat="1" ht="18" customHeight="1" x14ac:dyDescent="0.15">
      <c r="A9" s="51" t="s">
        <v>16</v>
      </c>
      <c r="B9" s="51">
        <v>0.16129999999999997</v>
      </c>
      <c r="C9" s="51">
        <v>0.16270000000000004</v>
      </c>
      <c r="D9" s="51">
        <v>0.1409</v>
      </c>
      <c r="E9" s="51">
        <v>0.14779999999999999</v>
      </c>
      <c r="F9" s="51">
        <v>0.1052</v>
      </c>
      <c r="G9" s="51">
        <v>0.11239999999999999</v>
      </c>
      <c r="H9" s="51">
        <v>0.11130000000000002</v>
      </c>
      <c r="I9" s="51">
        <v>0.1144</v>
      </c>
      <c r="J9" s="51">
        <v>9.3399999999999997E-2</v>
      </c>
      <c r="K9" s="51">
        <v>0.10249999999999999</v>
      </c>
      <c r="L9" s="150"/>
      <c r="M9" s="150" t="s">
        <v>6</v>
      </c>
      <c r="N9" s="74">
        <f t="shared" si="0"/>
        <v>-4.9130197634488337E-2</v>
      </c>
      <c r="O9" s="2"/>
      <c r="P9" s="2"/>
      <c r="Q9" s="11"/>
      <c r="R9" s="10"/>
    </row>
    <row r="10" spans="1:18" s="8" customFormat="1" ht="18" customHeight="1" x14ac:dyDescent="0.15">
      <c r="A10" s="60" t="s">
        <v>56</v>
      </c>
      <c r="B10" s="51">
        <v>0.39239999999999997</v>
      </c>
      <c r="C10" s="51">
        <v>0.33019999999999999</v>
      </c>
      <c r="D10" s="51">
        <v>0.24960000000000002</v>
      </c>
      <c r="E10" s="51">
        <v>0.2094</v>
      </c>
      <c r="F10" s="51">
        <v>0.13810000000000003</v>
      </c>
      <c r="G10" s="51">
        <v>0.15610000000000002</v>
      </c>
      <c r="H10" s="51">
        <v>9.1600000000000015E-2</v>
      </c>
      <c r="I10" s="51">
        <v>0.13</v>
      </c>
      <c r="J10" s="51">
        <v>0.12110000000000001</v>
      </c>
      <c r="K10" s="51">
        <v>0.11650000000000002</v>
      </c>
      <c r="L10" s="150"/>
      <c r="M10" s="150" t="s">
        <v>6</v>
      </c>
      <c r="N10" s="74">
        <f t="shared" si="0"/>
        <v>-0.12622491192581498</v>
      </c>
      <c r="O10" s="2"/>
      <c r="P10" s="2"/>
      <c r="Q10" s="11"/>
      <c r="R10" s="10"/>
    </row>
    <row r="11" spans="1:18" s="8" customFormat="1" ht="18" customHeight="1" x14ac:dyDescent="0.15">
      <c r="A11" s="51" t="s">
        <v>18</v>
      </c>
      <c r="B11" s="51">
        <v>0.13140000000000002</v>
      </c>
      <c r="C11" s="51">
        <v>0.12790000000000001</v>
      </c>
      <c r="D11" s="51">
        <v>0.1321</v>
      </c>
      <c r="E11" s="51">
        <v>0.12630000000000002</v>
      </c>
      <c r="F11" s="51">
        <v>0.1215</v>
      </c>
      <c r="G11" s="51">
        <v>0.14280000000000001</v>
      </c>
      <c r="H11" s="51">
        <v>0.1454</v>
      </c>
      <c r="I11" s="51">
        <v>0.14959999999999998</v>
      </c>
      <c r="J11" s="51">
        <v>0.15929999999999997</v>
      </c>
      <c r="K11" s="51">
        <v>0.12670000000000001</v>
      </c>
      <c r="L11" s="150"/>
      <c r="M11" s="150" t="s">
        <v>15</v>
      </c>
      <c r="N11" s="74">
        <f t="shared" si="0"/>
        <v>-4.0389346657582204E-3</v>
      </c>
      <c r="O11" s="2"/>
      <c r="P11" s="2"/>
      <c r="Q11" s="11"/>
      <c r="R11" s="10"/>
    </row>
    <row r="12" spans="1:18" s="8" customFormat="1" ht="18" customHeight="1" x14ac:dyDescent="0.15">
      <c r="A12" s="51" t="s">
        <v>20</v>
      </c>
      <c r="B12" s="51">
        <v>0.27589999999999992</v>
      </c>
      <c r="C12" s="51">
        <v>0.29310000000000003</v>
      </c>
      <c r="D12" s="51">
        <v>0.26920000000000005</v>
      </c>
      <c r="E12" s="51">
        <v>0.31019999999999998</v>
      </c>
      <c r="F12" s="51">
        <v>0.31040000000000001</v>
      </c>
      <c r="G12" s="51">
        <v>0.32069999999999999</v>
      </c>
      <c r="H12" s="51">
        <v>0.35880000000000001</v>
      </c>
      <c r="I12" s="51">
        <v>0.36409999999999998</v>
      </c>
      <c r="J12" s="51">
        <v>0.40500000000000003</v>
      </c>
      <c r="K12" s="51">
        <v>0.42059999999999997</v>
      </c>
      <c r="L12" s="150"/>
      <c r="M12" s="150" t="s">
        <v>9</v>
      </c>
      <c r="N12" s="74">
        <f t="shared" si="0"/>
        <v>4.7964078547370503E-2</v>
      </c>
      <c r="Q12" s="11"/>
      <c r="R12" s="10"/>
    </row>
    <row r="13" spans="1:18" s="8" customFormat="1" ht="18" customHeight="1" x14ac:dyDescent="0.15">
      <c r="A13" s="51" t="s">
        <v>21</v>
      </c>
      <c r="B13" s="51">
        <v>6.2799999999999995E-2</v>
      </c>
      <c r="C13" s="51">
        <v>7.3700000000000015E-2</v>
      </c>
      <c r="D13" s="51">
        <v>6.4799999999999996E-2</v>
      </c>
      <c r="E13" s="51">
        <v>5.9699999999999996E-2</v>
      </c>
      <c r="F13" s="51">
        <v>7.1300000000000002E-2</v>
      </c>
      <c r="G13" s="51">
        <v>7.9600000000000004E-2</v>
      </c>
      <c r="H13" s="51">
        <v>7.7800000000000008E-2</v>
      </c>
      <c r="I13" s="51">
        <v>0.1082</v>
      </c>
      <c r="J13" s="51">
        <v>0.11130000000000001</v>
      </c>
      <c r="K13" s="51">
        <v>0.1424</v>
      </c>
      <c r="L13" s="150"/>
      <c r="M13" s="150" t="s">
        <v>9</v>
      </c>
      <c r="N13" s="74">
        <f t="shared" ref="N13:N17" si="1">_xlfn.RRI(9,B13,K13)</f>
        <v>9.5230662448502645E-2</v>
      </c>
      <c r="O13" s="2"/>
      <c r="P13" s="2"/>
      <c r="Q13" s="11"/>
      <c r="R13" s="10"/>
    </row>
    <row r="14" spans="1:18" s="8" customFormat="1" ht="18" customHeight="1" x14ac:dyDescent="0.15">
      <c r="A14" s="51" t="s">
        <v>22</v>
      </c>
      <c r="B14" s="38"/>
      <c r="C14" s="38"/>
      <c r="D14" s="38"/>
      <c r="E14" s="38"/>
      <c r="F14" s="51">
        <v>0.20749999999999999</v>
      </c>
      <c r="G14" s="51">
        <v>0.17280000000000001</v>
      </c>
      <c r="H14" s="51">
        <v>0.14990000000000001</v>
      </c>
      <c r="I14" s="51">
        <v>9.2100000000000001E-2</v>
      </c>
      <c r="J14" s="51">
        <v>9.8900000000000002E-2</v>
      </c>
      <c r="K14" s="51">
        <v>8.5699999999999998E-2</v>
      </c>
      <c r="L14" s="150"/>
      <c r="M14" s="150" t="s">
        <v>12</v>
      </c>
      <c r="N14" s="74" t="s">
        <v>12</v>
      </c>
      <c r="O14" s="2"/>
      <c r="P14" s="2"/>
      <c r="Q14" s="11"/>
      <c r="R14" s="10"/>
    </row>
    <row r="15" spans="1:18" s="8" customFormat="1" ht="18" customHeight="1" x14ac:dyDescent="0.15">
      <c r="A15" s="51" t="s">
        <v>23</v>
      </c>
      <c r="B15" s="51">
        <v>0.20960000000000001</v>
      </c>
      <c r="C15" s="51">
        <v>0.20990000000000003</v>
      </c>
      <c r="D15" s="51">
        <v>0.18869999999999998</v>
      </c>
      <c r="E15" s="51">
        <v>0.18459999999999999</v>
      </c>
      <c r="F15" s="51">
        <v>0.18129999999999999</v>
      </c>
      <c r="G15" s="51">
        <v>0.1915</v>
      </c>
      <c r="H15" s="51">
        <v>0.19130000000000003</v>
      </c>
      <c r="I15" s="51">
        <v>0.16769999999999999</v>
      </c>
      <c r="J15" s="51">
        <v>0.17149999999999999</v>
      </c>
      <c r="K15" s="51">
        <v>0.17949999999999999</v>
      </c>
      <c r="L15" s="150"/>
      <c r="M15" s="150" t="s">
        <v>6</v>
      </c>
      <c r="N15" s="74">
        <f t="shared" si="1"/>
        <v>-1.707757912173169E-2</v>
      </c>
      <c r="O15" s="2"/>
      <c r="P15" s="2"/>
      <c r="Q15" s="11"/>
      <c r="R15" s="10"/>
    </row>
    <row r="16" spans="1:18" s="8" customFormat="1" ht="18" customHeight="1" x14ac:dyDescent="0.15">
      <c r="A16" s="51" t="s">
        <v>24</v>
      </c>
      <c r="B16" s="51">
        <v>0.13690000000000002</v>
      </c>
      <c r="C16" s="51">
        <v>0.15069999999999997</v>
      </c>
      <c r="D16" s="51">
        <v>0.15329999999999999</v>
      </c>
      <c r="E16" s="51">
        <v>0.1656</v>
      </c>
      <c r="F16" s="51">
        <v>0.15329999999999999</v>
      </c>
      <c r="G16" s="51">
        <v>0.1666</v>
      </c>
      <c r="H16" s="51">
        <v>0.18160000000000001</v>
      </c>
      <c r="I16" s="51">
        <v>0.17699999999999999</v>
      </c>
      <c r="J16" s="51">
        <v>0.17319999999999999</v>
      </c>
      <c r="K16" s="51">
        <v>0.23750000000000004</v>
      </c>
      <c r="L16" s="150"/>
      <c r="M16" s="150" t="s">
        <v>9</v>
      </c>
      <c r="N16" s="74">
        <f t="shared" si="1"/>
        <v>6.312532291462758E-2</v>
      </c>
      <c r="O16" s="2"/>
      <c r="P16" s="2"/>
      <c r="Q16" s="11"/>
      <c r="R16" s="10"/>
    </row>
    <row r="17" spans="1:18" s="8" customFormat="1" ht="18" customHeight="1" x14ac:dyDescent="0.15">
      <c r="A17" s="51" t="s">
        <v>25</v>
      </c>
      <c r="B17" s="51">
        <v>0.1789</v>
      </c>
      <c r="C17" s="51">
        <v>0.18639999999999998</v>
      </c>
      <c r="D17" s="51">
        <v>0.20100000000000001</v>
      </c>
      <c r="E17" s="51">
        <v>0.2162</v>
      </c>
      <c r="F17" s="51">
        <v>0.21410000000000001</v>
      </c>
      <c r="G17" s="51">
        <v>0.20569999999999999</v>
      </c>
      <c r="H17" s="51">
        <v>0.21870000000000001</v>
      </c>
      <c r="I17" s="51">
        <v>0.2195</v>
      </c>
      <c r="J17" s="51">
        <v>0.19190000000000002</v>
      </c>
      <c r="K17" s="51">
        <v>0.17499999999999999</v>
      </c>
      <c r="L17" s="150"/>
      <c r="M17" s="150" t="s">
        <v>15</v>
      </c>
      <c r="N17" s="74">
        <f t="shared" si="1"/>
        <v>-2.4460054849757551E-3</v>
      </c>
      <c r="O17" s="2"/>
      <c r="P17" s="2"/>
      <c r="Q17" s="11"/>
      <c r="R17" s="10"/>
    </row>
    <row r="18" spans="1:18" s="8" customFormat="1" ht="18" customHeight="1" x14ac:dyDescent="0.15">
      <c r="A18" s="51" t="s">
        <v>26</v>
      </c>
      <c r="B18" s="51">
        <v>0.19070000000000001</v>
      </c>
      <c r="C18" s="51">
        <v>0.1835</v>
      </c>
      <c r="D18" s="51">
        <v>0.21079999999999999</v>
      </c>
      <c r="E18" s="51">
        <v>0.24079999999999999</v>
      </c>
      <c r="F18" s="51">
        <v>0.25190000000000001</v>
      </c>
      <c r="G18" s="51">
        <v>0.28270000000000001</v>
      </c>
      <c r="H18" s="51">
        <v>0.309</v>
      </c>
      <c r="I18" s="51">
        <v>0.32500000000000001</v>
      </c>
      <c r="J18" s="51">
        <v>0.16959999999999997</v>
      </c>
      <c r="K18" s="51">
        <v>0.27629999999999999</v>
      </c>
      <c r="L18" s="150"/>
      <c r="M18" s="150" t="s">
        <v>15</v>
      </c>
      <c r="N18" s="74">
        <f t="shared" ref="N18:N21" si="2">_xlfn.RRI(9,B18,K18)</f>
        <v>4.2058843325290418E-2</v>
      </c>
      <c r="O18" s="2"/>
      <c r="P18" s="2"/>
      <c r="Q18" s="11"/>
      <c r="R18" s="10"/>
    </row>
    <row r="19" spans="1:18" s="8" customFormat="1" ht="18" customHeight="1" x14ac:dyDescent="0.15">
      <c r="A19" s="51" t="s">
        <v>27</v>
      </c>
      <c r="B19" s="51">
        <v>0.12690000000000001</v>
      </c>
      <c r="C19" s="51">
        <v>0.10629999999999999</v>
      </c>
      <c r="D19" s="51">
        <v>0.1086</v>
      </c>
      <c r="E19" s="51">
        <v>0.11629999999999999</v>
      </c>
      <c r="F19" s="51">
        <v>0.12620000000000001</v>
      </c>
      <c r="G19" s="51">
        <v>0.10979999999999999</v>
      </c>
      <c r="H19" s="51">
        <v>0.1168</v>
      </c>
      <c r="I19" s="51">
        <v>0.11310000000000001</v>
      </c>
      <c r="J19" s="51">
        <v>0.12060000000000001</v>
      </c>
      <c r="K19" s="51">
        <v>0.12959999999999999</v>
      </c>
      <c r="L19" s="150"/>
      <c r="M19" s="149" t="s">
        <v>12</v>
      </c>
      <c r="N19" s="142" t="s">
        <v>12</v>
      </c>
      <c r="O19" s="2"/>
      <c r="P19" s="2"/>
      <c r="Q19" s="11"/>
      <c r="R19" s="10"/>
    </row>
    <row r="20" spans="1:18" s="8" customFormat="1" ht="18" customHeight="1" x14ac:dyDescent="0.15">
      <c r="A20" s="51" t="s">
        <v>28</v>
      </c>
      <c r="B20" s="51">
        <v>0.13219999999999998</v>
      </c>
      <c r="C20" s="51">
        <v>0.16739999999999999</v>
      </c>
      <c r="D20" s="51">
        <v>0.21559999999999999</v>
      </c>
      <c r="E20" s="51">
        <v>0.17250000000000001</v>
      </c>
      <c r="F20" s="51">
        <v>0.26119999999999999</v>
      </c>
      <c r="G20" s="51">
        <v>0.29710000000000003</v>
      </c>
      <c r="H20" s="51">
        <v>0.26489999999999997</v>
      </c>
      <c r="I20" s="51">
        <v>0.29050000000000004</v>
      </c>
      <c r="J20" s="51">
        <v>0.2823</v>
      </c>
      <c r="K20" s="51">
        <v>0.3327</v>
      </c>
      <c r="L20" s="150"/>
      <c r="M20" s="150" t="s">
        <v>9</v>
      </c>
      <c r="N20" s="74">
        <f t="shared" si="2"/>
        <v>0.10798965387436743</v>
      </c>
      <c r="O20" s="2"/>
      <c r="P20" s="2"/>
      <c r="Q20" s="11"/>
      <c r="R20" s="10"/>
    </row>
    <row r="21" spans="1:18" s="8" customFormat="1" ht="18" customHeight="1" x14ac:dyDescent="0.15">
      <c r="A21" s="51" t="s">
        <v>29</v>
      </c>
      <c r="B21" s="51">
        <v>6.7799999999999999E-2</v>
      </c>
      <c r="C21" s="51">
        <v>7.0200000000000012E-2</v>
      </c>
      <c r="D21" s="51">
        <v>7.3400000000000007E-2</v>
      </c>
      <c r="E21" s="51">
        <v>7.400000000000001E-2</v>
      </c>
      <c r="F21" s="51">
        <v>7.4700000000000003E-2</v>
      </c>
      <c r="G21" s="51">
        <v>7.2300000000000003E-2</v>
      </c>
      <c r="H21" s="51">
        <v>6.9900000000000004E-2</v>
      </c>
      <c r="I21" s="51">
        <v>7.0499999999999993E-2</v>
      </c>
      <c r="J21" s="51">
        <v>6.8900000000000003E-2</v>
      </c>
      <c r="K21" s="51">
        <v>7.1499999999999994E-2</v>
      </c>
      <c r="L21" s="150"/>
      <c r="M21" s="150" t="s">
        <v>15</v>
      </c>
      <c r="N21" s="74">
        <f t="shared" si="2"/>
        <v>5.921379662708004E-3</v>
      </c>
      <c r="O21" s="2"/>
      <c r="P21" s="2"/>
      <c r="Q21" s="11"/>
      <c r="R21" s="10"/>
    </row>
    <row r="22" spans="1:18" s="8" customFormat="1" ht="18" customHeight="1" x14ac:dyDescent="0.15">
      <c r="A22" s="51" t="s">
        <v>30</v>
      </c>
      <c r="B22" s="51">
        <v>0.1123</v>
      </c>
      <c r="C22" s="51">
        <v>0.1014</v>
      </c>
      <c r="D22" s="51">
        <v>9.4299999999999995E-2</v>
      </c>
      <c r="E22" s="51">
        <v>8.6699999999999999E-2</v>
      </c>
      <c r="F22" s="51">
        <v>9.4500000000000001E-2</v>
      </c>
      <c r="G22" s="51">
        <v>9.1100000000000014E-2</v>
      </c>
      <c r="H22" s="51">
        <v>8.5699999999999998E-2</v>
      </c>
      <c r="I22" s="51">
        <v>8.5300000000000015E-2</v>
      </c>
      <c r="J22" s="51">
        <v>8.0199999999999994E-2</v>
      </c>
      <c r="K22" s="51">
        <v>8.4500000000000006E-2</v>
      </c>
      <c r="L22" s="150"/>
      <c r="M22" s="150" t="s">
        <v>6</v>
      </c>
      <c r="N22" s="74">
        <f>_xlfn.RRI(9,B22,K22)</f>
        <v>-3.1108341446034915E-2</v>
      </c>
      <c r="O22" s="2"/>
      <c r="P22" s="2"/>
      <c r="Q22" s="11"/>
      <c r="R22" s="10"/>
    </row>
    <row r="23" spans="1:18" s="8" customFormat="1" ht="18" customHeight="1" x14ac:dyDescent="0.15">
      <c r="A23" s="51" t="s">
        <v>31</v>
      </c>
      <c r="B23" s="38"/>
      <c r="C23" s="51">
        <v>0.17669999999999997</v>
      </c>
      <c r="D23" s="51">
        <v>0.18670000000000003</v>
      </c>
      <c r="E23" s="51">
        <v>9.2699999999999991E-2</v>
      </c>
      <c r="F23" s="51">
        <v>0.19059999999999999</v>
      </c>
      <c r="G23" s="51">
        <v>0.16970000000000005</v>
      </c>
      <c r="H23" s="51">
        <v>0.19339999999999999</v>
      </c>
      <c r="I23" s="51">
        <v>0.19700000000000001</v>
      </c>
      <c r="J23" s="51">
        <v>0.22509999999999999</v>
      </c>
      <c r="K23" s="51">
        <v>0.19790000000000002</v>
      </c>
      <c r="L23" s="150"/>
      <c r="M23" s="149" t="s">
        <v>15</v>
      </c>
      <c r="N23" s="142">
        <f>_xlfn.RRI(8,C23,K23)</f>
        <v>1.4264337596074483E-2</v>
      </c>
      <c r="O23" s="2"/>
      <c r="P23" s="2"/>
      <c r="Q23" s="11"/>
      <c r="R23" s="10"/>
    </row>
    <row r="24" spans="1:18" s="8" customFormat="1" ht="18" customHeight="1" x14ac:dyDescent="0.15">
      <c r="A24" s="51" t="s">
        <v>32</v>
      </c>
      <c r="B24" s="51">
        <v>0.15629999999999999</v>
      </c>
      <c r="C24" s="51">
        <v>0.1111</v>
      </c>
      <c r="D24" s="51">
        <v>0.11799999999999999</v>
      </c>
      <c r="E24" s="51">
        <v>0.1172</v>
      </c>
      <c r="F24" s="51">
        <v>0.16520000000000001</v>
      </c>
      <c r="G24" s="51">
        <v>0.10139999999999999</v>
      </c>
      <c r="H24" s="51">
        <v>0.1089</v>
      </c>
      <c r="I24" s="51">
        <v>0.11550000000000002</v>
      </c>
      <c r="J24" s="51">
        <v>0.1202</v>
      </c>
      <c r="K24" s="51">
        <v>0.20100000000000001</v>
      </c>
      <c r="L24" s="150"/>
      <c r="M24" s="150" t="s">
        <v>15</v>
      </c>
      <c r="N24" s="74">
        <f>_xlfn.RRI(9,B24,K24)</f>
        <v>2.8341714561630038E-2</v>
      </c>
      <c r="O24" s="2"/>
      <c r="P24" s="2"/>
      <c r="Q24" s="11"/>
      <c r="R24" s="10"/>
    </row>
    <row r="25" spans="1:18" s="8" customFormat="1" ht="18" customHeight="1" x14ac:dyDescent="0.15">
      <c r="A25" s="51" t="s">
        <v>33</v>
      </c>
      <c r="B25" s="38"/>
      <c r="C25" s="38"/>
      <c r="D25" s="38"/>
      <c r="E25" s="38"/>
      <c r="F25" s="38"/>
      <c r="G25" s="38"/>
      <c r="H25" s="51">
        <v>0.14249999999999999</v>
      </c>
      <c r="I25" s="51">
        <v>0.12790000000000001</v>
      </c>
      <c r="J25" s="51">
        <v>0.15450000000000003</v>
      </c>
      <c r="K25" s="51">
        <v>0.16389999999999999</v>
      </c>
      <c r="L25" s="150"/>
      <c r="M25" s="149" t="s">
        <v>12</v>
      </c>
      <c r="N25" s="142" t="s">
        <v>12</v>
      </c>
      <c r="O25" s="2"/>
      <c r="P25" s="2"/>
      <c r="Q25" s="11"/>
      <c r="R25" s="10"/>
    </row>
    <row r="26" spans="1:18" s="8" customFormat="1" ht="18" customHeight="1" x14ac:dyDescent="0.15">
      <c r="A26" s="51" t="s">
        <v>34</v>
      </c>
      <c r="B26" s="51">
        <v>0.22170000000000004</v>
      </c>
      <c r="C26" s="51">
        <v>0.19710000000000005</v>
      </c>
      <c r="D26" s="51">
        <v>0.17549999999999999</v>
      </c>
      <c r="E26" s="51">
        <v>0.18769999999999998</v>
      </c>
      <c r="F26" s="51">
        <v>0.19169999999999998</v>
      </c>
      <c r="G26" s="51">
        <v>0.42799999999999999</v>
      </c>
      <c r="H26" s="51">
        <v>0.19550000000000001</v>
      </c>
      <c r="I26" s="51">
        <v>0.125</v>
      </c>
      <c r="J26" s="51">
        <v>0.1729</v>
      </c>
      <c r="K26" s="51">
        <v>0.1313</v>
      </c>
      <c r="L26" s="150"/>
      <c r="M26" s="150" t="s">
        <v>15</v>
      </c>
      <c r="N26" s="74">
        <f>_xlfn.RRI(9,B26,K26)</f>
        <v>-5.6542991983112634E-2</v>
      </c>
      <c r="O26" s="2"/>
      <c r="P26" s="2"/>
      <c r="Q26" s="11"/>
      <c r="R26" s="10"/>
    </row>
    <row r="27" spans="1:18" s="8" customFormat="1" ht="18" customHeight="1" x14ac:dyDescent="0.15">
      <c r="A27" s="51" t="s">
        <v>35</v>
      </c>
      <c r="B27" s="51">
        <v>9.3899999999999997E-2</v>
      </c>
      <c r="C27" s="51">
        <v>0.1008</v>
      </c>
      <c r="D27" s="51">
        <v>0.10670000000000002</v>
      </c>
      <c r="E27" s="51">
        <v>0.11210000000000001</v>
      </c>
      <c r="F27" s="51">
        <v>0.1106</v>
      </c>
      <c r="G27" s="51">
        <v>0.11009999999999999</v>
      </c>
      <c r="H27" s="51">
        <v>0.1095</v>
      </c>
      <c r="I27" s="51">
        <v>0.10970000000000001</v>
      </c>
      <c r="J27" s="51">
        <v>0.13090000000000002</v>
      </c>
      <c r="K27" s="51">
        <v>0.1285</v>
      </c>
      <c r="L27" s="150"/>
      <c r="M27" s="150" t="s">
        <v>9</v>
      </c>
      <c r="N27" s="74">
        <f>_xlfn.RRI(9,B27,K27)</f>
        <v>3.5469959595824108E-2</v>
      </c>
      <c r="O27" s="2"/>
      <c r="P27" s="2"/>
      <c r="Q27" s="11"/>
      <c r="R27" s="10"/>
    </row>
    <row r="28" spans="1:18" s="8" customFormat="1" ht="18" customHeight="1" x14ac:dyDescent="0.15">
      <c r="A28" s="51" t="s">
        <v>36</v>
      </c>
      <c r="B28" s="38"/>
      <c r="C28" s="38"/>
      <c r="D28" s="38"/>
      <c r="E28" s="51">
        <v>0.16889999999999999</v>
      </c>
      <c r="F28" s="51">
        <v>0.1663</v>
      </c>
      <c r="G28" s="51">
        <v>0.16949999999999998</v>
      </c>
      <c r="H28" s="51">
        <v>0.18219999999999997</v>
      </c>
      <c r="I28" s="51">
        <v>0.19600000000000001</v>
      </c>
      <c r="J28" s="51">
        <v>0.2072</v>
      </c>
      <c r="K28" s="51">
        <v>0.21890000000000004</v>
      </c>
      <c r="L28" s="150"/>
      <c r="M28" s="149" t="s">
        <v>12</v>
      </c>
      <c r="N28" s="142" t="s">
        <v>12</v>
      </c>
      <c r="O28" s="2"/>
      <c r="P28" s="2"/>
      <c r="Q28" s="11"/>
      <c r="R28" s="10"/>
    </row>
    <row r="29" spans="1:18" s="8" customFormat="1" ht="18" customHeight="1" thickBot="1" x14ac:dyDescent="0.2">
      <c r="A29" s="53" t="s">
        <v>37</v>
      </c>
      <c r="B29" s="53">
        <v>8.9699999999999988E-2</v>
      </c>
      <c r="C29" s="53">
        <v>8.6799999999999988E-2</v>
      </c>
      <c r="D29" s="53">
        <v>8.4099999999999994E-2</v>
      </c>
      <c r="E29" s="53">
        <v>8.0500000000000016E-2</v>
      </c>
      <c r="F29" s="53">
        <v>8.2299999999999998E-2</v>
      </c>
      <c r="G29" s="53">
        <v>7.9999999999999988E-2</v>
      </c>
      <c r="H29" s="53">
        <v>7.569999999999999E-2</v>
      </c>
      <c r="I29" s="53">
        <v>7.51E-2</v>
      </c>
      <c r="J29" s="53">
        <v>7.959999999999999E-2</v>
      </c>
      <c r="K29" s="53">
        <v>8.2500000000000004E-2</v>
      </c>
      <c r="L29" s="139"/>
      <c r="M29" s="139" t="s">
        <v>6</v>
      </c>
      <c r="N29" s="77">
        <f>_xlfn.RRI(9,B29,K29)</f>
        <v>-9.2538588007878841E-3</v>
      </c>
      <c r="O29" s="2"/>
      <c r="P29" s="2"/>
      <c r="Q29" s="11"/>
      <c r="R29" s="10"/>
    </row>
    <row r="30" spans="1:18" s="8" customFormat="1" ht="18" customHeight="1" thickBot="1" x14ac:dyDescent="0.2">
      <c r="A30" s="43" t="s">
        <v>38</v>
      </c>
      <c r="B30" s="44">
        <v>0.1405725244572594</v>
      </c>
      <c r="C30" s="44">
        <v>0.13869563635223925</v>
      </c>
      <c r="D30" s="44">
        <v>0.13919855616057575</v>
      </c>
      <c r="E30" s="44">
        <v>0.14216576177632945</v>
      </c>
      <c r="F30" s="44">
        <v>0.13983993212150539</v>
      </c>
      <c r="G30" s="44">
        <v>0.15449426544851885</v>
      </c>
      <c r="H30" s="44">
        <v>0.15233972980053193</v>
      </c>
      <c r="I30" s="44">
        <v>0.15141126483911416</v>
      </c>
      <c r="J30" s="44">
        <v>0.15468386908099768</v>
      </c>
      <c r="K30" s="44">
        <v>0.16610427265903444</v>
      </c>
      <c r="L30" s="135"/>
      <c r="M30" s="151" t="s">
        <v>9</v>
      </c>
      <c r="N30" s="148">
        <f>_xlfn.RRI(9,B30,K30)</f>
        <v>1.8716577131529188E-2</v>
      </c>
      <c r="O30" s="2"/>
      <c r="P30" s="2"/>
      <c r="Q30" s="11"/>
      <c r="R30" s="10"/>
    </row>
    <row r="31" spans="1:18" s="8" customFormat="1" ht="18" customHeight="1" x14ac:dyDescent="0.15">
      <c r="A31" s="46" t="s">
        <v>39</v>
      </c>
      <c r="B31" s="46">
        <v>0.16300000000000001</v>
      </c>
      <c r="C31" s="46">
        <v>0.17899999999999999</v>
      </c>
      <c r="D31" s="46">
        <v>0.188</v>
      </c>
      <c r="E31" s="46">
        <v>0.19500000000000001</v>
      </c>
      <c r="F31" s="46">
        <v>0.218</v>
      </c>
      <c r="G31" s="46">
        <v>0.22500000000000001</v>
      </c>
      <c r="H31" s="46">
        <v>0.23300000000000001</v>
      </c>
      <c r="I31" s="38"/>
      <c r="J31" s="38"/>
      <c r="K31" s="38"/>
      <c r="L31" s="149"/>
      <c r="M31" s="122" t="s">
        <v>12</v>
      </c>
      <c r="N31" s="143" t="s">
        <v>12</v>
      </c>
      <c r="O31" s="2"/>
      <c r="P31" s="2"/>
      <c r="Q31" s="11"/>
      <c r="R31" s="10"/>
    </row>
    <row r="32" spans="1:18" s="8" customFormat="1" ht="18" customHeight="1" x14ac:dyDescent="0.15">
      <c r="A32" s="75" t="s">
        <v>40</v>
      </c>
      <c r="B32" s="76">
        <v>0.14527094522364514</v>
      </c>
      <c r="C32" s="76">
        <v>0.15039330601792619</v>
      </c>
      <c r="D32" s="76">
        <v>0.15355522526713994</v>
      </c>
      <c r="E32" s="76">
        <v>0.14932907507366405</v>
      </c>
      <c r="F32" s="76">
        <v>0.16094447791393576</v>
      </c>
      <c r="G32" s="76">
        <v>0.1695551910366922</v>
      </c>
      <c r="H32" s="76">
        <v>0.17174927616047672</v>
      </c>
      <c r="I32" s="76">
        <v>0.16114059578603171</v>
      </c>
      <c r="J32" s="76">
        <v>0.16850422010628521</v>
      </c>
      <c r="K32" s="76">
        <v>0.17477395042245153</v>
      </c>
      <c r="L32" s="94"/>
      <c r="M32" s="94" t="s">
        <v>12</v>
      </c>
      <c r="N32" s="84" t="s">
        <v>12</v>
      </c>
      <c r="P32" s="2"/>
    </row>
    <row r="33" spans="1:16" s="8" customFormat="1" ht="18" customHeight="1" x14ac:dyDescent="0.15">
      <c r="N33" s="7"/>
      <c r="P33" s="2"/>
    </row>
    <row r="34" spans="1:16" ht="18" customHeight="1" x14ac:dyDescent="0.15">
      <c r="A34" s="50" t="s">
        <v>41</v>
      </c>
      <c r="B34" s="123"/>
    </row>
    <row r="35" spans="1:16" ht="18" customHeight="1" x14ac:dyDescent="0.15">
      <c r="A35" s="125"/>
      <c r="B35" s="137" t="s">
        <v>57</v>
      </c>
    </row>
    <row r="36" spans="1:16" ht="18" customHeight="1" x14ac:dyDescent="0.15">
      <c r="A36" s="50" t="s">
        <v>58</v>
      </c>
      <c r="B36" s="123"/>
    </row>
    <row r="37" spans="1:16" ht="18" customHeight="1" x14ac:dyDescent="0.15">
      <c r="A37" s="50" t="s">
        <v>64</v>
      </c>
      <c r="B37" s="123"/>
    </row>
    <row r="38" spans="1:16" ht="18" customHeight="1" x14ac:dyDescent="0.15">
      <c r="A38" s="50" t="s">
        <v>60</v>
      </c>
      <c r="B38" s="123"/>
    </row>
    <row r="39" spans="1:16" ht="18" customHeight="1" x14ac:dyDescent="0.15">
      <c r="A39" s="50" t="s">
        <v>61</v>
      </c>
      <c r="B39" s="123"/>
    </row>
    <row r="40" spans="1:16" ht="18" customHeight="1" x14ac:dyDescent="0.15">
      <c r="A40" s="50" t="s">
        <v>62</v>
      </c>
      <c r="B40" s="123"/>
    </row>
    <row r="41" spans="1:16" ht="18" customHeight="1" x14ac:dyDescent="0.15">
      <c r="A41" s="14"/>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E00-000010000000}">
          <x14:colorSeries rgb="FF69AE23"/>
          <x14:colorNegative rgb="FFD00000"/>
          <x14:colorAxis rgb="FF000000"/>
          <x14:colorMarkers rgb="FF69AE23"/>
          <x14:colorFirst rgb="FFD00000"/>
          <x14:colorLast rgb="FFD00000"/>
          <x14:colorHigh rgb="FFD00000"/>
          <x14:colorLow rgb="FFD00000"/>
          <x14:sparklines>
            <x14:sparkline>
              <xm:f>D15_J01X_HC!B4:K4</xm:f>
              <xm:sqref>L4</xm:sqref>
            </x14:sparkline>
            <x14:sparkline>
              <xm:f>D15_J01X_HC!B5:K5</xm:f>
              <xm:sqref>L5</xm:sqref>
            </x14:sparkline>
            <x14:sparkline>
              <xm:f>D15_J01X_HC!B6:K6</xm:f>
              <xm:sqref>L6</xm:sqref>
            </x14:sparkline>
            <x14:sparkline>
              <xm:f>D15_J01X_HC!B8:K8</xm:f>
              <xm:sqref>L8</xm:sqref>
            </x14:sparkline>
            <x14:sparkline>
              <xm:f>D15_J01X_HC!B9:K9</xm:f>
              <xm:sqref>L9</xm:sqref>
            </x14:sparkline>
            <x14:sparkline>
              <xm:f>D15_J01X_HC!B10:K10</xm:f>
              <xm:sqref>L10</xm:sqref>
            </x14:sparkline>
            <x14:sparkline>
              <xm:f>D15_J01X_HC!B11:K11</xm:f>
              <xm:sqref>L11</xm:sqref>
            </x14:sparkline>
            <x14:sparkline>
              <xm:f>D15_J01X_HC!B12:K12</xm:f>
              <xm:sqref>L12</xm:sqref>
            </x14:sparkline>
            <x14:sparkline>
              <xm:f>D15_J01X_HC!B13:K13</xm:f>
              <xm:sqref>L13</xm:sqref>
            </x14:sparkline>
            <x14:sparkline>
              <xm:f>D15_J01X_HC!B15:K15</xm:f>
              <xm:sqref>L15</xm:sqref>
            </x14:sparkline>
            <x14:sparkline>
              <xm:f>D15_J01X_HC!B16:K16</xm:f>
              <xm:sqref>L16</xm:sqref>
            </x14:sparkline>
            <x14:sparkline>
              <xm:f>D15_J01X_HC!B17:K17</xm:f>
              <xm:sqref>L17</xm:sqref>
            </x14:sparkline>
            <x14:sparkline>
              <xm:f>D15_J01X_HC!B18:K18</xm:f>
              <xm:sqref>L18</xm:sqref>
            </x14:sparkline>
            <x14:sparkline>
              <xm:f>D15_J01X_HC!B20:K20</xm:f>
              <xm:sqref>L20</xm:sqref>
            </x14:sparkline>
            <x14:sparkline>
              <xm:f>D15_J01X_HC!B21:K21</xm:f>
              <xm:sqref>L21</xm:sqref>
            </x14:sparkline>
            <x14:sparkline>
              <xm:f>D15_J01X_HC!B22:K22</xm:f>
              <xm:sqref>L22</xm:sqref>
            </x14:sparkline>
            <x14:sparkline>
              <xm:f>D15_J01X_HC!B23:K23</xm:f>
              <xm:sqref>L23</xm:sqref>
            </x14:sparkline>
            <x14:sparkline>
              <xm:f>D15_J01X_HC!B24:K24</xm:f>
              <xm:sqref>L24</xm:sqref>
            </x14:sparkline>
            <x14:sparkline>
              <xm:f>D15_J01X_HC!B26:K26</xm:f>
              <xm:sqref>L26</xm:sqref>
            </x14:sparkline>
            <x14:sparkline>
              <xm:f>D15_J01X_HC!B27:K27</xm:f>
              <xm:sqref>L27</xm:sqref>
            </x14:sparkline>
            <x14:sparkline>
              <xm:f>D15_J01X_HC!B29:K29</xm:f>
              <xm:sqref>L29</xm:sqref>
            </x14:sparkline>
            <x14:sparkline>
              <xm:f>D15_J01X_HC!B30:K30</xm:f>
              <xm:sqref>L30</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Q56"/>
  <sheetViews>
    <sheetView showGridLines="0" topLeftCell="A2" zoomScaleNormal="100" workbookViewId="0">
      <selection activeCell="K2" sqref="K1:K1048576"/>
    </sheetView>
  </sheetViews>
  <sheetFormatPr baseColWidth="10" defaultColWidth="9.1640625" defaultRowHeight="14" x14ac:dyDescent="0.15"/>
  <cols>
    <col min="1" max="1" width="20.6640625" style="55" customWidth="1"/>
    <col min="2" max="11" width="10.6640625" style="55" customWidth="1"/>
    <col min="12" max="12" width="20.6640625" style="55" customWidth="1"/>
    <col min="13" max="13" width="10.6640625" style="55" customWidth="1"/>
    <col min="14" max="14" width="14.6640625" style="55" customWidth="1"/>
    <col min="15" max="15" width="13.5" style="56" customWidth="1"/>
    <col min="16" max="16384" width="9.1640625" style="55"/>
  </cols>
  <sheetData>
    <row r="1" spans="1:17" s="12" customFormat="1" ht="35" customHeight="1" x14ac:dyDescent="0.15">
      <c r="A1" s="146" t="s">
        <v>72</v>
      </c>
      <c r="B1" s="55"/>
      <c r="C1" s="55"/>
      <c r="D1" s="55"/>
      <c r="E1" s="55"/>
      <c r="F1" s="55"/>
      <c r="G1" s="55"/>
      <c r="H1" s="55"/>
      <c r="I1" s="55"/>
      <c r="J1" s="55"/>
      <c r="K1" s="55"/>
      <c r="L1" s="55"/>
      <c r="M1" s="55"/>
      <c r="N1" s="55"/>
      <c r="O1" s="13"/>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12" customFormat="1" ht="18" customHeight="1" x14ac:dyDescent="0.15">
      <c r="A3" s="60" t="s">
        <v>5</v>
      </c>
      <c r="B3" s="152"/>
      <c r="C3" s="152"/>
      <c r="D3" s="152"/>
      <c r="E3" s="152"/>
      <c r="F3" s="152"/>
      <c r="G3" s="152"/>
      <c r="H3" s="60">
        <v>3.0000000000000001E-3</v>
      </c>
      <c r="I3" s="60">
        <v>1.5999999999999999E-3</v>
      </c>
      <c r="J3" s="60">
        <v>2.0999999999999999E-3</v>
      </c>
      <c r="K3" s="60">
        <v>1.6000000000000001E-3</v>
      </c>
      <c r="L3" s="35"/>
      <c r="M3" s="68" t="s">
        <v>12</v>
      </c>
      <c r="N3" s="68" t="s">
        <v>12</v>
      </c>
      <c r="O3" s="2"/>
    </row>
    <row r="4" spans="1:17" s="12" customFormat="1" ht="18" customHeight="1" x14ac:dyDescent="0.15">
      <c r="A4" s="60" t="s">
        <v>7</v>
      </c>
      <c r="B4" s="60">
        <v>3.2000000000000002E-3</v>
      </c>
      <c r="C4" s="60">
        <v>3.0999999999999999E-3</v>
      </c>
      <c r="D4" s="60">
        <v>2.8E-3</v>
      </c>
      <c r="E4" s="60">
        <v>3.5000000000000001E-3</v>
      </c>
      <c r="F4" s="60">
        <v>3.1999999999999997E-3</v>
      </c>
      <c r="G4" s="60">
        <v>2.7000000000000001E-3</v>
      </c>
      <c r="H4" s="60">
        <v>2.4999999999999996E-3</v>
      </c>
      <c r="I4" s="60">
        <v>2.8E-3</v>
      </c>
      <c r="J4" s="60">
        <v>2.5999999999999999E-3</v>
      </c>
      <c r="K4" s="60">
        <v>1.9E-3</v>
      </c>
      <c r="L4" s="35"/>
      <c r="M4" s="150" t="s">
        <v>6</v>
      </c>
      <c r="N4" s="80">
        <f t="shared" ref="N4:N16" si="0">_xlfn.RRI(9,B4,K4)</f>
        <v>-5.6276332130789974E-2</v>
      </c>
      <c r="O4" s="2"/>
      <c r="Q4" s="30"/>
    </row>
    <row r="5" spans="1:17" s="12" customFormat="1" ht="18" customHeight="1" x14ac:dyDescent="0.15">
      <c r="A5" s="60" t="s">
        <v>8</v>
      </c>
      <c r="B5" s="60">
        <v>0</v>
      </c>
      <c r="C5" s="60">
        <v>6.9999999999999999E-4</v>
      </c>
      <c r="D5" s="60">
        <v>1.1999999999999999E-3</v>
      </c>
      <c r="E5" s="60">
        <v>1.2999999999999999E-3</v>
      </c>
      <c r="F5" s="60">
        <v>8.0000000000000004E-4</v>
      </c>
      <c r="G5" s="60">
        <v>1.5E-3</v>
      </c>
      <c r="H5" s="60">
        <v>2.7000000000000001E-3</v>
      </c>
      <c r="I5" s="60">
        <v>2.5000000000000001E-3</v>
      </c>
      <c r="J5" s="60">
        <v>5.4000000000000003E-3</v>
      </c>
      <c r="K5" s="60">
        <v>4.8999999999999998E-3</v>
      </c>
      <c r="L5" s="35"/>
      <c r="M5" s="66" t="s">
        <v>9</v>
      </c>
      <c r="N5" s="80">
        <f>_xlfn.RRI(8,C5,K5)</f>
        <v>0.27537310685845418</v>
      </c>
      <c r="O5" s="2"/>
    </row>
    <row r="6" spans="1:17" s="12" customFormat="1" ht="18" customHeight="1" x14ac:dyDescent="0.15">
      <c r="A6" s="60" t="s">
        <v>10</v>
      </c>
      <c r="B6" s="60">
        <v>1E-3</v>
      </c>
      <c r="C6" s="60">
        <v>6.4000000000000003E-3</v>
      </c>
      <c r="D6" s="60">
        <v>6.1000000000000004E-3</v>
      </c>
      <c r="E6" s="60">
        <v>5.7000000000000002E-3</v>
      </c>
      <c r="F6" s="60">
        <v>8.8999999999999999E-3</v>
      </c>
      <c r="G6" s="60">
        <v>8.8999999999999999E-3</v>
      </c>
      <c r="H6" s="60">
        <v>1.0699999999999999E-2</v>
      </c>
      <c r="I6" s="60">
        <v>1.3000000000000001E-2</v>
      </c>
      <c r="J6" s="60">
        <v>2.6200000000000001E-2</v>
      </c>
      <c r="K6" s="60">
        <v>2.6299999999999997E-2</v>
      </c>
      <c r="L6" s="35"/>
      <c r="M6" s="66" t="s">
        <v>9</v>
      </c>
      <c r="N6" s="80">
        <f t="shared" si="0"/>
        <v>0.43804627326676293</v>
      </c>
      <c r="O6" s="2"/>
    </row>
    <row r="7" spans="1:17" s="12" customFormat="1" ht="18" customHeight="1" x14ac:dyDescent="0.15">
      <c r="A7" s="60" t="s">
        <v>13</v>
      </c>
      <c r="B7" s="152"/>
      <c r="C7" s="152"/>
      <c r="D7" s="152"/>
      <c r="E7" s="152"/>
      <c r="F7" s="152"/>
      <c r="G7" s="152"/>
      <c r="H7" s="152"/>
      <c r="I7" s="152"/>
      <c r="J7" s="60">
        <v>6.7999999999999996E-3</v>
      </c>
      <c r="K7" s="60">
        <v>5.5999999999999999E-3</v>
      </c>
      <c r="L7" s="35"/>
      <c r="M7" s="66" t="s">
        <v>12</v>
      </c>
      <c r="N7" s="80" t="s">
        <v>12</v>
      </c>
      <c r="O7" s="2"/>
    </row>
    <row r="8" spans="1:17" s="12" customFormat="1" ht="18" customHeight="1" x14ac:dyDescent="0.15">
      <c r="A8" s="60" t="s">
        <v>14</v>
      </c>
      <c r="B8" s="60">
        <v>2.5999999999999999E-3</v>
      </c>
      <c r="C8" s="60">
        <v>4.0000000000000001E-3</v>
      </c>
      <c r="D8" s="60">
        <v>3.3999999999999998E-3</v>
      </c>
      <c r="E8" s="60">
        <v>3.8E-3</v>
      </c>
      <c r="F8" s="60">
        <v>3.8E-3</v>
      </c>
      <c r="G8" s="60">
        <v>4.8999999999999998E-3</v>
      </c>
      <c r="H8" s="60">
        <v>4.0999999999999995E-3</v>
      </c>
      <c r="I8" s="60">
        <v>3.8999999999999998E-3</v>
      </c>
      <c r="J8" s="60">
        <v>3.9000000000000003E-3</v>
      </c>
      <c r="K8" s="60">
        <v>3.9000000000000003E-3</v>
      </c>
      <c r="L8" s="35"/>
      <c r="M8" s="66" t="s">
        <v>15</v>
      </c>
      <c r="N8" s="80">
        <f>_xlfn.RRI(7,B8,I8)</f>
        <v>5.9634022667048425E-2</v>
      </c>
      <c r="O8" s="2"/>
    </row>
    <row r="9" spans="1:17" s="12" customFormat="1" ht="18" customHeight="1" x14ac:dyDescent="0.15">
      <c r="A9" s="60" t="s">
        <v>16</v>
      </c>
      <c r="B9" s="60">
        <v>1.2999999999999999E-3</v>
      </c>
      <c r="C9" s="60">
        <v>2.3999999999999998E-3</v>
      </c>
      <c r="D9" s="60">
        <v>3.0999999999999999E-3</v>
      </c>
      <c r="E9" s="60">
        <v>1.5E-3</v>
      </c>
      <c r="F9" s="60">
        <v>3.3E-3</v>
      </c>
      <c r="G9" s="60">
        <v>1.6999999999999999E-3</v>
      </c>
      <c r="H9" s="60">
        <v>1.6000000000000001E-3</v>
      </c>
      <c r="I9" s="60">
        <v>1.4E-3</v>
      </c>
      <c r="J9" s="60">
        <v>2.0999999999999999E-3</v>
      </c>
      <c r="K9" s="60">
        <v>5.8999999999999999E-3</v>
      </c>
      <c r="L9" s="35"/>
      <c r="M9" s="66" t="s">
        <v>15</v>
      </c>
      <c r="N9" s="80">
        <f t="shared" si="0"/>
        <v>0.18301390972715215</v>
      </c>
      <c r="O9" s="2"/>
    </row>
    <row r="10" spans="1:17" s="12" customFormat="1" ht="18" customHeight="1" x14ac:dyDescent="0.15">
      <c r="A10" s="60" t="s">
        <v>56</v>
      </c>
      <c r="B10" s="60">
        <v>0</v>
      </c>
      <c r="C10" s="60">
        <v>0</v>
      </c>
      <c r="D10" s="60">
        <v>0</v>
      </c>
      <c r="E10" s="60">
        <v>0</v>
      </c>
      <c r="F10" s="60">
        <v>1E-4</v>
      </c>
      <c r="G10" s="60">
        <v>0</v>
      </c>
      <c r="H10" s="60">
        <v>5.9999999999999995E-4</v>
      </c>
      <c r="I10" s="60">
        <v>2.0000000000000001E-4</v>
      </c>
      <c r="J10" s="60">
        <v>1E-4</v>
      </c>
      <c r="K10" s="60">
        <v>1E-4</v>
      </c>
      <c r="L10" s="35"/>
      <c r="M10" s="66" t="s">
        <v>12</v>
      </c>
      <c r="N10" s="80" t="s">
        <v>12</v>
      </c>
      <c r="O10" s="2"/>
    </row>
    <row r="11" spans="1:17" s="12" customFormat="1" ht="18" customHeight="1" x14ac:dyDescent="0.15">
      <c r="A11" s="60" t="s">
        <v>18</v>
      </c>
      <c r="B11" s="60">
        <v>3.7000000000000002E-3</v>
      </c>
      <c r="C11" s="60">
        <v>3.5999999999999999E-3</v>
      </c>
      <c r="D11" s="60">
        <v>3.5999999999999999E-3</v>
      </c>
      <c r="E11" s="60">
        <v>3.2000000000000002E-3</v>
      </c>
      <c r="F11" s="60">
        <v>1.4E-3</v>
      </c>
      <c r="G11" s="60">
        <v>2.8999999999999998E-3</v>
      </c>
      <c r="H11" s="60">
        <v>3.0999999999999999E-3</v>
      </c>
      <c r="I11" s="60">
        <v>2.8E-3</v>
      </c>
      <c r="J11" s="60">
        <v>2.8E-3</v>
      </c>
      <c r="K11" s="60">
        <v>1.4E-3</v>
      </c>
      <c r="L11" s="35"/>
      <c r="M11" s="150" t="s">
        <v>6</v>
      </c>
      <c r="N11" s="80">
        <f t="shared" si="0"/>
        <v>-0.10235849851513079</v>
      </c>
      <c r="O11" s="2"/>
    </row>
    <row r="12" spans="1:17" s="12" customFormat="1" ht="18" customHeight="1" x14ac:dyDescent="0.15">
      <c r="A12" s="60" t="s">
        <v>20</v>
      </c>
      <c r="B12" s="60">
        <v>3.1300000000000001E-2</v>
      </c>
      <c r="C12" s="60">
        <v>3.5699999999999996E-2</v>
      </c>
      <c r="D12" s="60">
        <v>3.7199999999999997E-2</v>
      </c>
      <c r="E12" s="60">
        <v>4.0899999999999999E-2</v>
      </c>
      <c r="F12" s="60">
        <v>4.4800000000000006E-2</v>
      </c>
      <c r="G12" s="60">
        <v>4.8000000000000001E-2</v>
      </c>
      <c r="H12" s="60">
        <v>6.0100000000000001E-2</v>
      </c>
      <c r="I12" s="60">
        <v>6.5299999999999997E-2</v>
      </c>
      <c r="J12" s="60">
        <v>7.9600000000000004E-2</v>
      </c>
      <c r="K12" s="60">
        <v>8.5699999999999998E-2</v>
      </c>
      <c r="L12" s="35"/>
      <c r="M12" s="66" t="s">
        <v>9</v>
      </c>
      <c r="N12" s="80">
        <f t="shared" si="0"/>
        <v>0.11841775729849435</v>
      </c>
      <c r="O12" s="2"/>
    </row>
    <row r="13" spans="1:17" s="12" customFormat="1" ht="18" customHeight="1" x14ac:dyDescent="0.15">
      <c r="A13" s="60" t="s">
        <v>21</v>
      </c>
      <c r="B13" s="60">
        <v>2.0999999999999999E-3</v>
      </c>
      <c r="C13" s="60">
        <v>2.5000000000000001E-3</v>
      </c>
      <c r="D13" s="60">
        <v>2.8E-3</v>
      </c>
      <c r="E13" s="60">
        <v>3.2000000000000002E-3</v>
      </c>
      <c r="F13" s="60">
        <v>3.3E-3</v>
      </c>
      <c r="G13" s="60">
        <v>3.3E-3</v>
      </c>
      <c r="H13" s="60">
        <v>3.2000000000000002E-3</v>
      </c>
      <c r="I13" s="60">
        <v>3.8999999999999998E-3</v>
      </c>
      <c r="J13" s="60">
        <v>4.4000000000000003E-3</v>
      </c>
      <c r="K13" s="60">
        <v>3.5999999999999999E-3</v>
      </c>
      <c r="L13" s="35"/>
      <c r="M13" s="66" t="s">
        <v>9</v>
      </c>
      <c r="N13" s="80">
        <f t="shared" si="0"/>
        <v>6.1718158457117367E-2</v>
      </c>
      <c r="O13" s="2"/>
    </row>
    <row r="14" spans="1:17" s="12" customFormat="1" ht="18" customHeight="1" x14ac:dyDescent="0.15">
      <c r="A14" s="60" t="s">
        <v>22</v>
      </c>
      <c r="B14" s="152"/>
      <c r="C14" s="152"/>
      <c r="D14" s="152"/>
      <c r="E14" s="152"/>
      <c r="F14" s="230">
        <v>0</v>
      </c>
      <c r="G14" s="230">
        <v>0</v>
      </c>
      <c r="H14" s="230">
        <v>0</v>
      </c>
      <c r="I14" s="230">
        <v>0</v>
      </c>
      <c r="J14" s="230">
        <v>0</v>
      </c>
      <c r="K14" s="230">
        <v>0</v>
      </c>
      <c r="L14" s="35"/>
      <c r="M14" s="66" t="s">
        <v>12</v>
      </c>
      <c r="N14" s="80" t="s">
        <v>12</v>
      </c>
      <c r="O14" s="2"/>
    </row>
    <row r="15" spans="1:17" s="12" customFormat="1" ht="18" customHeight="1" x14ac:dyDescent="0.15">
      <c r="A15" s="60" t="s">
        <v>23</v>
      </c>
      <c r="B15" s="60">
        <v>5.0000000000000001E-3</v>
      </c>
      <c r="C15" s="60">
        <v>4.3E-3</v>
      </c>
      <c r="D15" s="60">
        <v>2.8E-3</v>
      </c>
      <c r="E15" s="60">
        <v>1.9E-3</v>
      </c>
      <c r="F15" s="60">
        <v>1.6000000000000001E-3</v>
      </c>
      <c r="G15" s="60">
        <v>1.6000000000000001E-3</v>
      </c>
      <c r="H15" s="60">
        <v>1.6000000000000001E-3</v>
      </c>
      <c r="I15" s="60">
        <v>1E-3</v>
      </c>
      <c r="J15" s="60">
        <v>8.9999999999999998E-4</v>
      </c>
      <c r="K15" s="60">
        <v>1.1000000000000001E-3</v>
      </c>
      <c r="L15" s="35"/>
      <c r="M15" s="150" t="s">
        <v>6</v>
      </c>
      <c r="N15" s="80">
        <f t="shared" si="0"/>
        <v>-0.15484599579717118</v>
      </c>
      <c r="O15" s="2"/>
    </row>
    <row r="16" spans="1:17" s="12" customFormat="1" ht="18" customHeight="1" x14ac:dyDescent="0.15">
      <c r="A16" s="60" t="s">
        <v>24</v>
      </c>
      <c r="B16" s="60">
        <v>7.3999999999999995E-3</v>
      </c>
      <c r="C16" s="60">
        <v>1.0499999999999999E-2</v>
      </c>
      <c r="D16" s="60">
        <v>1.4999999999999999E-2</v>
      </c>
      <c r="E16" s="60">
        <v>1.4299999999999998E-2</v>
      </c>
      <c r="F16" s="60">
        <v>1.8599999999999998E-2</v>
      </c>
      <c r="G16" s="60">
        <v>1.4499999999999999E-2</v>
      </c>
      <c r="H16" s="60">
        <v>1.2200000000000001E-2</v>
      </c>
      <c r="I16" s="60">
        <v>1.3600000000000001E-2</v>
      </c>
      <c r="J16" s="60">
        <v>1.29E-2</v>
      </c>
      <c r="K16" s="60">
        <v>1.2E-2</v>
      </c>
      <c r="L16" s="35"/>
      <c r="M16" s="66" t="s">
        <v>15</v>
      </c>
      <c r="N16" s="80">
        <f t="shared" si="0"/>
        <v>5.5182852880114819E-2</v>
      </c>
      <c r="O16" s="2"/>
    </row>
    <row r="17" spans="1:17" s="12" customFormat="1" ht="18" customHeight="1" x14ac:dyDescent="0.15">
      <c r="A17" s="60" t="s">
        <v>25</v>
      </c>
      <c r="B17" s="60">
        <v>5.0000000000000001E-4</v>
      </c>
      <c r="C17" s="60">
        <v>2.9999999999999997E-4</v>
      </c>
      <c r="D17" s="60">
        <v>1E-4</v>
      </c>
      <c r="E17" s="60">
        <v>8.0000000000000004E-4</v>
      </c>
      <c r="F17" s="60">
        <v>1.9E-3</v>
      </c>
      <c r="G17" s="60">
        <v>8.9999999999999998E-4</v>
      </c>
      <c r="H17" s="60">
        <v>2.0999999999999999E-3</v>
      </c>
      <c r="I17" s="60">
        <v>4.1000000000000003E-3</v>
      </c>
      <c r="J17" s="60">
        <v>8.6999999999999994E-3</v>
      </c>
      <c r="K17" s="60">
        <v>1.6000000000000001E-3</v>
      </c>
      <c r="L17" s="35"/>
      <c r="M17" s="66" t="s">
        <v>9</v>
      </c>
      <c r="N17" s="80">
        <f>_xlfn.RRI(9,B17,K17)</f>
        <v>0.13796204055278172</v>
      </c>
      <c r="O17" s="2"/>
    </row>
    <row r="18" spans="1:17" s="12" customFormat="1" ht="18" customHeight="1" x14ac:dyDescent="0.15">
      <c r="A18" s="60" t="s">
        <v>26</v>
      </c>
      <c r="B18" s="60">
        <v>0</v>
      </c>
      <c r="C18" s="60">
        <v>0</v>
      </c>
      <c r="D18" s="60">
        <v>0</v>
      </c>
      <c r="E18" s="60">
        <v>0</v>
      </c>
      <c r="F18" s="60">
        <v>0</v>
      </c>
      <c r="G18" s="60">
        <v>0</v>
      </c>
      <c r="H18" s="60">
        <v>2.0000000000000001E-4</v>
      </c>
      <c r="I18" s="60">
        <v>0</v>
      </c>
      <c r="J18" s="60">
        <v>5.9999999999999995E-4</v>
      </c>
      <c r="K18" s="60">
        <v>6.4999999999999997E-3</v>
      </c>
      <c r="L18" s="35"/>
      <c r="M18" s="80" t="s">
        <v>12</v>
      </c>
      <c r="N18" s="80" t="s">
        <v>12</v>
      </c>
      <c r="O18" s="2"/>
    </row>
    <row r="19" spans="1:17" s="12" customFormat="1" ht="18" customHeight="1" x14ac:dyDescent="0.15">
      <c r="A19" s="60" t="s">
        <v>27</v>
      </c>
      <c r="B19" s="60">
        <v>1.8E-3</v>
      </c>
      <c r="C19" s="60">
        <v>1.1000000000000001E-3</v>
      </c>
      <c r="D19" s="60">
        <v>4.4000000000000003E-3</v>
      </c>
      <c r="E19" s="60">
        <v>1.6000000000000001E-3</v>
      </c>
      <c r="F19" s="60">
        <v>1.8E-3</v>
      </c>
      <c r="G19" s="60">
        <v>3.2000000000000002E-3</v>
      </c>
      <c r="H19" s="60">
        <v>2.8E-3</v>
      </c>
      <c r="I19" s="60">
        <v>1.6000000000000001E-3</v>
      </c>
      <c r="J19" s="60">
        <v>1.4E-3</v>
      </c>
      <c r="K19" s="60">
        <v>8.9999999999999998E-4</v>
      </c>
      <c r="L19" s="35"/>
      <c r="M19" s="68" t="s">
        <v>12</v>
      </c>
      <c r="N19" s="80" t="s">
        <v>12</v>
      </c>
      <c r="O19" s="2"/>
    </row>
    <row r="20" spans="1:17" s="12" customFormat="1" ht="18" customHeight="1" x14ac:dyDescent="0.15">
      <c r="A20" s="60" t="s">
        <v>28</v>
      </c>
      <c r="B20" s="60">
        <v>2E-3</v>
      </c>
      <c r="C20" s="60">
        <v>3.5999999999999999E-3</v>
      </c>
      <c r="D20" s="60">
        <v>6.4000000000000003E-3</v>
      </c>
      <c r="E20" s="60">
        <v>5.0000000000000001E-3</v>
      </c>
      <c r="F20" s="60">
        <v>6.0000000000000001E-3</v>
      </c>
      <c r="G20" s="60">
        <v>2.2599999999999999E-2</v>
      </c>
      <c r="H20" s="60">
        <v>3.0999999999999999E-3</v>
      </c>
      <c r="I20" s="60">
        <v>3.0000000000000001E-3</v>
      </c>
      <c r="J20" s="60">
        <v>5.3E-3</v>
      </c>
      <c r="K20" s="60">
        <v>1E-3</v>
      </c>
      <c r="L20" s="35"/>
      <c r="M20" s="66" t="s">
        <v>15</v>
      </c>
      <c r="N20" s="80">
        <f>_xlfn.RRI(9,B20,K20)</f>
        <v>-7.4125287712709542E-2</v>
      </c>
      <c r="O20" s="2"/>
    </row>
    <row r="21" spans="1:17" s="12" customFormat="1" ht="18" customHeight="1" x14ac:dyDescent="0.15">
      <c r="A21" s="60" t="s">
        <v>29</v>
      </c>
      <c r="B21" s="60">
        <v>2.2000000000000001E-3</v>
      </c>
      <c r="C21" s="60">
        <v>2.0999999999999999E-3</v>
      </c>
      <c r="D21" s="60">
        <v>2.5999999999999999E-3</v>
      </c>
      <c r="E21" s="60">
        <v>2.3E-3</v>
      </c>
      <c r="F21" s="60">
        <v>8.0000000000000004E-4</v>
      </c>
      <c r="G21" s="60">
        <v>1.4E-3</v>
      </c>
      <c r="H21" s="60">
        <v>1.2000000000000001E-3</v>
      </c>
      <c r="I21" s="60">
        <v>1.1000000000000001E-3</v>
      </c>
      <c r="J21" s="60">
        <v>1.2000000000000001E-3</v>
      </c>
      <c r="K21" s="60">
        <v>1.4E-3</v>
      </c>
      <c r="L21" s="35"/>
      <c r="M21" s="150" t="s">
        <v>6</v>
      </c>
      <c r="N21" s="80">
        <f>_xlfn.RRI(9,B21,K21)</f>
        <v>-4.8980364374794583E-2</v>
      </c>
      <c r="O21" s="2"/>
    </row>
    <row r="22" spans="1:17" s="12" customFormat="1" ht="18" customHeight="1" x14ac:dyDescent="0.15">
      <c r="A22" s="60" t="s">
        <v>30</v>
      </c>
      <c r="B22" s="60">
        <v>3.0000000000000003E-4</v>
      </c>
      <c r="C22" s="60">
        <v>5.0000000000000001E-4</v>
      </c>
      <c r="D22" s="60">
        <v>5.0000000000000001E-4</v>
      </c>
      <c r="E22" s="60">
        <v>3.9999999999999996E-4</v>
      </c>
      <c r="F22" s="60">
        <v>3.0000000000000003E-4</v>
      </c>
      <c r="G22" s="60">
        <v>6.0000000000000006E-4</v>
      </c>
      <c r="H22" s="60">
        <v>3.9999999999999996E-4</v>
      </c>
      <c r="I22" s="60">
        <v>2.0000000000000001E-4</v>
      </c>
      <c r="J22" s="60">
        <v>4.0000000000000002E-4</v>
      </c>
      <c r="K22" s="60">
        <v>6.9999999999999999E-4</v>
      </c>
      <c r="L22" s="35"/>
      <c r="M22" s="66" t="s">
        <v>15</v>
      </c>
      <c r="N22" s="80">
        <f>_xlfn.RRI(9,B22,K22)</f>
        <v>9.8718177026669407E-2</v>
      </c>
      <c r="O22" s="2"/>
    </row>
    <row r="23" spans="1:17" s="12" customFormat="1" ht="18" customHeight="1" x14ac:dyDescent="0.15">
      <c r="A23" s="60" t="s">
        <v>31</v>
      </c>
      <c r="B23" s="152"/>
      <c r="C23" s="60">
        <v>2.9999999999999997E-4</v>
      </c>
      <c r="D23" s="60">
        <v>6.7000000000000002E-3</v>
      </c>
      <c r="E23" s="60">
        <v>1.1299999999999999E-2</v>
      </c>
      <c r="F23" s="60">
        <v>7.7000000000000002E-3</v>
      </c>
      <c r="G23" s="60">
        <v>7.7000000000000002E-3</v>
      </c>
      <c r="H23" s="60">
        <v>7.7999999999999996E-3</v>
      </c>
      <c r="I23" s="60">
        <v>8.5000000000000006E-3</v>
      </c>
      <c r="J23" s="60">
        <v>1.34E-2</v>
      </c>
      <c r="K23" s="60">
        <v>1.03E-2</v>
      </c>
      <c r="L23" s="35"/>
      <c r="M23" s="66" t="s">
        <v>9</v>
      </c>
      <c r="N23" s="80">
        <f>_xlfn.RRI(8,C23,K23)</f>
        <v>0.55583843597648275</v>
      </c>
      <c r="O23" s="2"/>
    </row>
    <row r="24" spans="1:17" s="12" customFormat="1" ht="18" customHeight="1" x14ac:dyDescent="0.15">
      <c r="A24" s="60" t="s">
        <v>32</v>
      </c>
      <c r="B24" s="60">
        <v>1.9699999999999999E-2</v>
      </c>
      <c r="C24" s="60">
        <v>1.8800000000000001E-2</v>
      </c>
      <c r="D24" s="60">
        <v>2.18E-2</v>
      </c>
      <c r="E24" s="60">
        <v>2.2100000000000002E-2</v>
      </c>
      <c r="F24" s="60">
        <v>2.2699999999999998E-2</v>
      </c>
      <c r="G24" s="60">
        <v>2.5499999999999998E-2</v>
      </c>
      <c r="H24" s="60">
        <v>2.9099999999999997E-2</v>
      </c>
      <c r="I24" s="60">
        <v>3.44E-2</v>
      </c>
      <c r="J24" s="60">
        <v>3.4099999999999998E-2</v>
      </c>
      <c r="K24" s="60">
        <v>3.4599999999999999E-2</v>
      </c>
      <c r="L24" s="35"/>
      <c r="M24" s="66" t="s">
        <v>9</v>
      </c>
      <c r="N24" s="80">
        <f>_xlfn.RRI(9,B24,K24)</f>
        <v>6.4581401660908755E-2</v>
      </c>
      <c r="O24" s="2"/>
    </row>
    <row r="25" spans="1:17" s="12" customFormat="1" ht="18" customHeight="1" x14ac:dyDescent="0.15">
      <c r="A25" s="60" t="s">
        <v>33</v>
      </c>
      <c r="B25" s="152"/>
      <c r="C25" s="152"/>
      <c r="D25" s="152"/>
      <c r="E25" s="152"/>
      <c r="F25" s="152"/>
      <c r="G25" s="152"/>
      <c r="H25" s="60">
        <v>1.24E-2</v>
      </c>
      <c r="I25" s="60">
        <v>1.0999999999999999E-2</v>
      </c>
      <c r="J25" s="60">
        <v>1.44E-2</v>
      </c>
      <c r="K25" s="60">
        <v>1.3899999999999999E-2</v>
      </c>
      <c r="L25" s="35"/>
      <c r="M25" s="68" t="s">
        <v>12</v>
      </c>
      <c r="N25" s="80" t="s">
        <v>12</v>
      </c>
      <c r="O25" s="2"/>
    </row>
    <row r="26" spans="1:17" s="12" customFormat="1" ht="18" customHeight="1" x14ac:dyDescent="0.15">
      <c r="A26" s="60" t="s">
        <v>34</v>
      </c>
      <c r="B26" s="60">
        <v>7.4999999999999997E-3</v>
      </c>
      <c r="C26" s="60">
        <v>8.2000000000000007E-3</v>
      </c>
      <c r="D26" s="60">
        <v>8.3999999999999995E-3</v>
      </c>
      <c r="E26" s="60">
        <v>8.9999999999999993E-3</v>
      </c>
      <c r="F26" s="60">
        <v>1.23E-2</v>
      </c>
      <c r="G26" s="60">
        <v>1.4E-2</v>
      </c>
      <c r="H26" s="60">
        <v>1.1599999999999999E-2</v>
      </c>
      <c r="I26" s="60">
        <v>1.1299999999999999E-2</v>
      </c>
      <c r="J26" s="60">
        <v>2.3300000000000001E-2</v>
      </c>
      <c r="K26" s="60">
        <v>8.6999999999999994E-3</v>
      </c>
      <c r="L26" s="35"/>
      <c r="M26" s="66" t="s">
        <v>15</v>
      </c>
      <c r="N26" s="80">
        <f>_xlfn.RRI(9,B26,K26)</f>
        <v>1.6627840632134072E-2</v>
      </c>
      <c r="O26" s="2"/>
    </row>
    <row r="27" spans="1:17" s="12" customFormat="1" ht="18" customHeight="1" x14ac:dyDescent="0.15">
      <c r="A27" s="60" t="s">
        <v>35</v>
      </c>
      <c r="B27" s="60">
        <v>8.0000000000000004E-4</v>
      </c>
      <c r="C27" s="60">
        <v>1.6000000000000001E-3</v>
      </c>
      <c r="D27" s="60">
        <v>1.8E-3</v>
      </c>
      <c r="E27" s="60">
        <v>2.7000000000000001E-3</v>
      </c>
      <c r="F27" s="60">
        <v>2.0999999999999999E-3</v>
      </c>
      <c r="G27" s="60">
        <v>1E-3</v>
      </c>
      <c r="H27" s="60">
        <v>1E-3</v>
      </c>
      <c r="I27" s="60">
        <v>1.1999999999999999E-3</v>
      </c>
      <c r="J27" s="60">
        <v>5.8999999999999999E-3</v>
      </c>
      <c r="K27" s="60">
        <v>2.8999999999999998E-3</v>
      </c>
      <c r="L27" s="35"/>
      <c r="M27" s="66" t="s">
        <v>15</v>
      </c>
      <c r="N27" s="80">
        <f>_xlfn.RRI(9,B27,K27)</f>
        <v>0.15383931996133726</v>
      </c>
      <c r="O27" s="2"/>
    </row>
    <row r="28" spans="1:17" s="12" customFormat="1" ht="18" customHeight="1" x14ac:dyDescent="0.15">
      <c r="A28" s="60" t="s">
        <v>36</v>
      </c>
      <c r="B28" s="152"/>
      <c r="C28" s="152"/>
      <c r="D28" s="152"/>
      <c r="E28" s="60">
        <v>6.3200000000000006E-2</v>
      </c>
      <c r="F28" s="60">
        <v>7.0300000000000001E-2</v>
      </c>
      <c r="G28" s="60">
        <v>7.2300000000000003E-2</v>
      </c>
      <c r="H28" s="60">
        <v>8.0699999999999994E-2</v>
      </c>
      <c r="I28" s="60">
        <v>8.8999999999999996E-2</v>
      </c>
      <c r="J28" s="60">
        <v>8.3500000000000005E-2</v>
      </c>
      <c r="K28" s="60">
        <v>9.3200000000000005E-2</v>
      </c>
      <c r="L28" s="35"/>
      <c r="M28" s="66" t="s">
        <v>12</v>
      </c>
      <c r="N28" s="80" t="s">
        <v>12</v>
      </c>
    </row>
    <row r="29" spans="1:17" s="12" customFormat="1" ht="18" customHeight="1" thickBot="1" x14ac:dyDescent="0.2">
      <c r="A29" s="61" t="s">
        <v>37</v>
      </c>
      <c r="B29" s="61">
        <v>6.9999999999999999E-4</v>
      </c>
      <c r="C29" s="61">
        <v>6.9999999999999999E-4</v>
      </c>
      <c r="D29" s="61">
        <v>5.0000000000000001E-4</v>
      </c>
      <c r="E29" s="61">
        <v>6.9999999999999999E-4</v>
      </c>
      <c r="F29" s="61">
        <v>6.9999999999999988E-4</v>
      </c>
      <c r="G29" s="61">
        <v>4.0000000000000002E-4</v>
      </c>
      <c r="H29" s="61">
        <v>5.9999999999999995E-4</v>
      </c>
      <c r="I29" s="61">
        <v>5.9999999999999995E-4</v>
      </c>
      <c r="J29" s="61">
        <v>7.000000000000001E-4</v>
      </c>
      <c r="K29" s="197"/>
      <c r="L29" s="40"/>
      <c r="M29" s="67" t="s">
        <v>15</v>
      </c>
      <c r="N29" s="81">
        <f>_xlfn.RRI(9,B29,J29)</f>
        <v>0</v>
      </c>
      <c r="O29" s="2"/>
    </row>
    <row r="30" spans="1:17" s="170" customFormat="1" ht="18" customHeight="1" thickBot="1" x14ac:dyDescent="0.2">
      <c r="A30" s="43" t="s">
        <v>38</v>
      </c>
      <c r="B30" s="86">
        <v>6.1270430775121282E-3</v>
      </c>
      <c r="C30" s="86">
        <v>7.2381331334910853E-3</v>
      </c>
      <c r="D30" s="86">
        <v>8.6151514793860254E-3</v>
      </c>
      <c r="E30" s="86">
        <v>8.5040213233030307E-3</v>
      </c>
      <c r="F30" s="86">
        <v>9.3047514801537466E-3</v>
      </c>
      <c r="G30" s="86">
        <v>9.0454048003384153E-3</v>
      </c>
      <c r="H30" s="86">
        <v>9.1373207084812693E-3</v>
      </c>
      <c r="I30" s="86">
        <v>9.9041288725121718E-3</v>
      </c>
      <c r="J30" s="86">
        <v>1.1046510086306202E-2</v>
      </c>
      <c r="K30" s="86">
        <v>1.0220748141920722E-2</v>
      </c>
      <c r="L30" s="43"/>
      <c r="M30" s="169" t="s">
        <v>9</v>
      </c>
      <c r="N30" s="85">
        <f>_xlfn.RRI(9,B30,K30)</f>
        <v>5.8503789082237079E-2</v>
      </c>
      <c r="O30" s="18"/>
    </row>
    <row r="31" spans="1:17" s="12" customFormat="1" ht="18" customHeight="1" x14ac:dyDescent="0.15">
      <c r="A31" s="57" t="s">
        <v>39</v>
      </c>
      <c r="B31" s="57">
        <v>1.8000000000000002E-3</v>
      </c>
      <c r="C31" s="57">
        <v>2.2000000000000001E-3</v>
      </c>
      <c r="D31" s="57">
        <v>2.3999999999999998E-3</v>
      </c>
      <c r="E31" s="57">
        <v>2.2000000000000001E-3</v>
      </c>
      <c r="F31" s="57">
        <v>2.3999999999999998E-3</v>
      </c>
      <c r="G31" s="57">
        <v>2.8E-3</v>
      </c>
      <c r="H31" s="57">
        <v>2.7000000000000001E-3</v>
      </c>
      <c r="I31" s="38"/>
      <c r="J31" s="64"/>
      <c r="K31" s="64"/>
      <c r="L31" s="62"/>
      <c r="M31" s="93" t="s">
        <v>12</v>
      </c>
      <c r="N31" s="93" t="s">
        <v>12</v>
      </c>
    </row>
    <row r="32" spans="1:17" s="8" customFormat="1" ht="18" customHeight="1" x14ac:dyDescent="0.15">
      <c r="A32" s="75" t="s">
        <v>40</v>
      </c>
      <c r="B32" s="87">
        <v>5.0505458481013149E-3</v>
      </c>
      <c r="C32" s="87">
        <v>5.3523543376611414E-3</v>
      </c>
      <c r="D32" s="87">
        <v>7.0121374658960334E-3</v>
      </c>
      <c r="E32" s="87">
        <v>1.3988179157885776E-2</v>
      </c>
      <c r="F32" s="87">
        <v>1.4964259582479916E-2</v>
      </c>
      <c r="G32" s="87">
        <v>1.5102783561792826E-2</v>
      </c>
      <c r="H32" s="87">
        <v>1.5729819067844153E-2</v>
      </c>
      <c r="I32" s="87">
        <v>1.9774142489144574E-2</v>
      </c>
      <c r="J32" s="87">
        <v>2.0136869883730278E-2</v>
      </c>
      <c r="K32" s="87">
        <v>2.1058088739264919E-2</v>
      </c>
      <c r="L32" s="75"/>
      <c r="M32" s="94" t="s">
        <v>12</v>
      </c>
      <c r="N32" s="84" t="s">
        <v>12</v>
      </c>
      <c r="P32" s="2"/>
      <c r="Q32" s="2"/>
    </row>
    <row r="33" spans="1:15" s="12" customFormat="1" ht="18" customHeight="1" x14ac:dyDescent="0.15"/>
    <row r="34" spans="1:15" s="47" customFormat="1" ht="18" customHeight="1" x14ac:dyDescent="0.15">
      <c r="A34" s="50" t="s">
        <v>41</v>
      </c>
      <c r="B34" s="123"/>
      <c r="C34" s="123"/>
      <c r="D34" s="123"/>
      <c r="N34" s="48"/>
    </row>
    <row r="35" spans="1:15" s="47" customFormat="1" ht="18" customHeight="1" x14ac:dyDescent="0.15">
      <c r="A35" s="125"/>
      <c r="B35" s="137" t="s">
        <v>57</v>
      </c>
      <c r="C35" s="123"/>
      <c r="D35" s="123"/>
      <c r="N35" s="48"/>
    </row>
    <row r="36" spans="1:15" s="47" customFormat="1" ht="18" customHeight="1" x14ac:dyDescent="0.15">
      <c r="A36" s="50" t="s">
        <v>58</v>
      </c>
      <c r="B36" s="123"/>
      <c r="C36" s="123"/>
      <c r="D36" s="123"/>
      <c r="N36" s="48"/>
    </row>
    <row r="37" spans="1:15" s="47" customFormat="1" ht="18" customHeight="1" x14ac:dyDescent="0.15">
      <c r="A37" s="50" t="s">
        <v>59</v>
      </c>
      <c r="B37" s="123"/>
      <c r="C37" s="123"/>
      <c r="D37" s="123"/>
      <c r="N37" s="48"/>
    </row>
    <row r="38" spans="1:15" s="47" customFormat="1" ht="18" customHeight="1" x14ac:dyDescent="0.15">
      <c r="A38" s="50" t="s">
        <v>60</v>
      </c>
      <c r="B38" s="123"/>
      <c r="C38" s="123"/>
      <c r="D38" s="123"/>
      <c r="N38" s="48"/>
    </row>
    <row r="39" spans="1:15" s="47" customFormat="1" ht="18" customHeight="1" x14ac:dyDescent="0.15">
      <c r="A39" s="50" t="s">
        <v>61</v>
      </c>
      <c r="B39" s="123"/>
      <c r="C39" s="123"/>
      <c r="D39" s="123"/>
      <c r="N39" s="48"/>
    </row>
    <row r="40" spans="1:15" s="47" customFormat="1" ht="18" customHeight="1" x14ac:dyDescent="0.15">
      <c r="A40" s="50" t="s">
        <v>62</v>
      </c>
      <c r="B40" s="123"/>
      <c r="C40" s="123"/>
      <c r="D40" s="123"/>
      <c r="N40" s="48"/>
    </row>
    <row r="41" spans="1:15" s="47" customFormat="1" ht="18" customHeight="1" x14ac:dyDescent="0.15">
      <c r="A41" s="14"/>
      <c r="N41" s="48"/>
    </row>
    <row r="42" spans="1:15" x14ac:dyDescent="0.15">
      <c r="E42" s="56"/>
      <c r="O42" s="55"/>
    </row>
    <row r="43" spans="1:15" x14ac:dyDescent="0.15">
      <c r="E43" s="56"/>
      <c r="O43" s="55"/>
    </row>
    <row r="44" spans="1:15" x14ac:dyDescent="0.15">
      <c r="E44" s="56"/>
      <c r="O44" s="55"/>
    </row>
    <row r="50" spans="5:15" x14ac:dyDescent="0.15">
      <c r="E50" s="56"/>
      <c r="O50" s="55"/>
    </row>
    <row r="51" spans="5:15" x14ac:dyDescent="0.15">
      <c r="E51" s="56"/>
      <c r="O51" s="55"/>
    </row>
    <row r="52" spans="5:15" x14ac:dyDescent="0.15">
      <c r="E52" s="56"/>
      <c r="O52" s="55"/>
    </row>
    <row r="53" spans="5:15" x14ac:dyDescent="0.15">
      <c r="E53" s="56"/>
      <c r="O53" s="55"/>
    </row>
    <row r="54" spans="5:15" x14ac:dyDescent="0.15">
      <c r="E54" s="56"/>
      <c r="O54" s="55"/>
    </row>
    <row r="55" spans="5:15" x14ac:dyDescent="0.15">
      <c r="E55" s="56"/>
      <c r="O55" s="55"/>
    </row>
    <row r="56" spans="5:15" x14ac:dyDescent="0.15">
      <c r="E56" s="56"/>
      <c r="O56" s="55"/>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F00-000012000000}">
          <x14:colorSeries rgb="FF69AE23"/>
          <x14:colorNegative rgb="FFD00000"/>
          <x14:colorAxis rgb="FF000000"/>
          <x14:colorMarkers theme="9" tint="0.39997558519241921"/>
          <x14:colorFirst rgb="FFD00000"/>
          <x14:colorLast rgb="FFD00000"/>
          <x14:colorHigh rgb="FFD00000"/>
          <x14:colorLow rgb="FFD00000"/>
          <x14:sparklines>
            <x14:sparkline>
              <xm:f>D16_J01XB_HC!B4:K4</xm:f>
              <xm:sqref>L4</xm:sqref>
            </x14:sparkline>
            <x14:sparkline>
              <xm:f>D16_J01XB_HC!B5:K5</xm:f>
              <xm:sqref>L5</xm:sqref>
            </x14:sparkline>
            <x14:sparkline>
              <xm:f>D16_J01XB_HC!B6:K6</xm:f>
              <xm:sqref>L6</xm:sqref>
            </x14:sparkline>
            <x14:sparkline>
              <xm:f>D16_J01XB_HC!B8:K8</xm:f>
              <xm:sqref>L8</xm:sqref>
            </x14:sparkline>
            <x14:sparkline>
              <xm:f>D16_J01XB_HC!B9:K9</xm:f>
              <xm:sqref>L9</xm:sqref>
            </x14:sparkline>
            <x14:sparkline>
              <xm:f>D16_J01XB_HC!B11:K11</xm:f>
              <xm:sqref>L11</xm:sqref>
            </x14:sparkline>
            <x14:sparkline>
              <xm:f>D16_J01XB_HC!B12:K12</xm:f>
              <xm:sqref>L12</xm:sqref>
            </x14:sparkline>
            <x14:sparkline>
              <xm:f>D16_J01XB_HC!B13:K13</xm:f>
              <xm:sqref>L13</xm:sqref>
            </x14:sparkline>
            <x14:sparkline>
              <xm:f>D16_J01XB_HC!B15:K15</xm:f>
              <xm:sqref>L15</xm:sqref>
            </x14:sparkline>
            <x14:sparkline>
              <xm:f>D16_J01XB_HC!B16:K16</xm:f>
              <xm:sqref>L16</xm:sqref>
            </x14:sparkline>
            <x14:sparkline>
              <xm:f>D16_J01XB_HC!B17:K17</xm:f>
              <xm:sqref>L17</xm:sqref>
            </x14:sparkline>
            <x14:sparkline>
              <xm:f>D16_J01XB_HC!B20:K20</xm:f>
              <xm:sqref>L20</xm:sqref>
            </x14:sparkline>
            <x14:sparkline>
              <xm:f>D16_J01XB_HC!B21:K21</xm:f>
              <xm:sqref>L21</xm:sqref>
            </x14:sparkline>
            <x14:sparkline>
              <xm:f>D16_J01XB_HC!B22:K22</xm:f>
              <xm:sqref>L22</xm:sqref>
            </x14:sparkline>
            <x14:sparkline>
              <xm:f>D16_J01XB_HC!B23:K23</xm:f>
              <xm:sqref>L23</xm:sqref>
            </x14:sparkline>
            <x14:sparkline>
              <xm:f>D16_J01XB_HC!B24:K24</xm:f>
              <xm:sqref>L24</xm:sqref>
            </x14:sparkline>
            <x14:sparkline>
              <xm:f>D16_J01XB_HC!B26:K26</xm:f>
              <xm:sqref>L26</xm:sqref>
            </x14:sparkline>
            <x14:sparkline>
              <xm:f>D16_J01XB_HC!B27:K27</xm:f>
              <xm:sqref>L27</xm:sqref>
            </x14:sparkline>
            <x14:sparkline>
              <xm:f>D16_J01XB_HC!B29:K29</xm:f>
              <xm:sqref>L29</xm:sqref>
            </x14:sparkline>
            <x14:sparkline>
              <xm:f>D16_J01XB_HC!B30:K30</xm:f>
              <xm:sqref>L30</xm:sqref>
            </x14:sparkline>
          </x14:sparklines>
        </x14:sparklineGroup>
        <x14:sparklineGroup displayEmptyCellsAs="gap" markers="1" xr2:uid="{00000000-0003-0000-0F00-000011000000}">
          <x14:colorSeries theme="9" tint="0.59999389629810485"/>
          <x14:colorNegative rgb="FFD00000"/>
          <x14:colorAxis rgb="FF000000"/>
          <x14:colorMarkers theme="9" tint="0.39997558519241921"/>
          <x14:colorFirst rgb="FFD00000"/>
          <x14:colorLast rgb="FFD00000"/>
          <x14:colorHigh rgb="FFD00000"/>
          <x14:colorLow rgb="FFD00000"/>
          <x14:sparklines>
            <x14:sparkline>
              <xm:f>D16_J01XB_HC!B33:K33</xm:f>
              <xm:sqref>M33</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H35"/>
  <sheetViews>
    <sheetView showGridLines="0" topLeftCell="A2" zoomScaleNormal="100" workbookViewId="0">
      <selection activeCell="C16" sqref="C16"/>
    </sheetView>
  </sheetViews>
  <sheetFormatPr baseColWidth="10" defaultColWidth="8.6640625" defaultRowHeight="15" x14ac:dyDescent="0.2"/>
  <cols>
    <col min="1" max="3" width="20.6640625" style="1" customWidth="1"/>
    <col min="4" max="4" width="8.6640625" style="1"/>
    <col min="5" max="5" width="17" style="1" bestFit="1" customWidth="1"/>
    <col min="6" max="11" width="8.6640625" style="1"/>
    <col min="12" max="12" width="10.6640625" style="1" bestFit="1" customWidth="1"/>
    <col min="13" max="14" width="8.6640625" style="1"/>
    <col min="15" max="15" width="9.6640625" style="1" bestFit="1" customWidth="1"/>
    <col min="16" max="16384" width="8.6640625" style="1"/>
  </cols>
  <sheetData>
    <row r="1" spans="1:6" s="155" customFormat="1" ht="35" customHeight="1" x14ac:dyDescent="0.15">
      <c r="A1" s="154" t="s">
        <v>106</v>
      </c>
    </row>
    <row r="2" spans="1:6" s="156" customFormat="1" ht="65" customHeight="1" x14ac:dyDescent="0.15">
      <c r="A2" s="235" t="s">
        <v>73</v>
      </c>
      <c r="B2" s="235" t="s">
        <v>74</v>
      </c>
      <c r="C2" s="235" t="s">
        <v>75</v>
      </c>
    </row>
    <row r="3" spans="1:6" ht="18" customHeight="1" x14ac:dyDescent="0.2">
      <c r="A3" s="157" t="s">
        <v>5</v>
      </c>
      <c r="B3" s="203">
        <v>2.5999999999999999E-3</v>
      </c>
      <c r="C3" s="203">
        <v>1.03E-2</v>
      </c>
      <c r="D3"/>
      <c r="E3" s="58"/>
      <c r="F3" s="49"/>
    </row>
    <row r="4" spans="1:6" ht="18" customHeight="1" x14ac:dyDescent="0.2">
      <c r="A4" s="157" t="s">
        <v>7</v>
      </c>
      <c r="B4" s="203">
        <v>2.5999999999999999E-3</v>
      </c>
      <c r="C4" s="203">
        <v>1.0200000000000001E-2</v>
      </c>
      <c r="D4"/>
      <c r="E4" s="58"/>
      <c r="F4" s="49"/>
    </row>
    <row r="5" spans="1:6" ht="18" customHeight="1" x14ac:dyDescent="0.2">
      <c r="A5" s="157" t="s">
        <v>8</v>
      </c>
      <c r="B5" s="38"/>
      <c r="C5" s="153">
        <v>0</v>
      </c>
      <c r="D5"/>
      <c r="E5" s="58"/>
      <c r="F5" s="49"/>
    </row>
    <row r="6" spans="1:6" ht="18" customHeight="1" x14ac:dyDescent="0.2">
      <c r="A6" s="157" t="s">
        <v>10</v>
      </c>
      <c r="B6" s="203">
        <v>4.2000000000000006E-3</v>
      </c>
      <c r="C6" s="203">
        <v>2.01E-2</v>
      </c>
      <c r="D6"/>
      <c r="E6" s="58"/>
      <c r="F6" s="49"/>
    </row>
    <row r="7" spans="1:6" ht="18" customHeight="1" x14ac:dyDescent="0.2">
      <c r="A7" s="157" t="s">
        <v>13</v>
      </c>
      <c r="B7" s="203">
        <v>1.5E-3</v>
      </c>
      <c r="C7" s="203">
        <v>2.4899999999999999E-2</v>
      </c>
      <c r="D7"/>
      <c r="E7" s="58"/>
      <c r="F7" s="49"/>
    </row>
    <row r="8" spans="1:6" ht="18" customHeight="1" x14ac:dyDescent="0.2">
      <c r="A8" s="157" t="s">
        <v>14</v>
      </c>
      <c r="B8" s="203">
        <v>1.23E-2</v>
      </c>
      <c r="C8" s="203">
        <v>3.1699999999999999E-2</v>
      </c>
      <c r="D8"/>
      <c r="E8" s="58"/>
      <c r="F8" s="49"/>
    </row>
    <row r="9" spans="1:6" ht="18" customHeight="1" x14ac:dyDescent="0.2">
      <c r="A9" s="157" t="s">
        <v>16</v>
      </c>
      <c r="B9" s="204">
        <v>6.9999999999999999E-4</v>
      </c>
      <c r="C9" s="203">
        <v>1.9900000000000001E-2</v>
      </c>
      <c r="D9"/>
      <c r="E9" s="58"/>
      <c r="F9" s="49"/>
    </row>
    <row r="10" spans="1:6" ht="18" customHeight="1" x14ac:dyDescent="0.2">
      <c r="A10" s="157" t="s">
        <v>56</v>
      </c>
      <c r="B10" s="203">
        <v>6.4000000000000003E-3</v>
      </c>
      <c r="C10" s="203">
        <v>1.89E-2</v>
      </c>
      <c r="D10"/>
      <c r="E10" s="58"/>
      <c r="F10" s="49"/>
    </row>
    <row r="11" spans="1:6" ht="18" customHeight="1" x14ac:dyDescent="0.2">
      <c r="A11" s="157" t="s">
        <v>18</v>
      </c>
      <c r="B11" s="38"/>
      <c r="C11" s="203">
        <v>1.9400000000000001E-2</v>
      </c>
      <c r="D11"/>
      <c r="E11" s="58"/>
      <c r="F11" s="49"/>
    </row>
    <row r="12" spans="1:6" ht="18" customHeight="1" x14ac:dyDescent="0.2">
      <c r="A12" s="157" t="s">
        <v>20</v>
      </c>
      <c r="B12" s="38"/>
      <c r="C12" s="203">
        <v>1.01E-2</v>
      </c>
      <c r="D12"/>
      <c r="E12" s="58"/>
      <c r="F12" s="49"/>
    </row>
    <row r="13" spans="1:6" ht="18" customHeight="1" x14ac:dyDescent="0.2">
      <c r="A13" s="157" t="s">
        <v>21</v>
      </c>
      <c r="B13" s="204">
        <v>2.0000000000000001E-4</v>
      </c>
      <c r="C13" s="203">
        <v>3.0200000000000001E-2</v>
      </c>
      <c r="D13"/>
      <c r="E13" s="58"/>
      <c r="F13" s="49"/>
    </row>
    <row r="14" spans="1:6" ht="18" customHeight="1" x14ac:dyDescent="0.2">
      <c r="A14" s="157" t="s">
        <v>22</v>
      </c>
      <c r="B14" s="204">
        <v>1E-4</v>
      </c>
      <c r="C14" s="203">
        <v>1.0200000000000001E-2</v>
      </c>
      <c r="D14"/>
      <c r="E14" s="58"/>
      <c r="F14" s="49"/>
    </row>
    <row r="15" spans="1:6" ht="18" customHeight="1" x14ac:dyDescent="0.2">
      <c r="A15" s="157" t="s">
        <v>23</v>
      </c>
      <c r="B15" s="203">
        <v>1.18E-2</v>
      </c>
      <c r="C15" s="203">
        <v>1.9E-2</v>
      </c>
      <c r="D15"/>
      <c r="E15" s="58"/>
      <c r="F15" s="49"/>
    </row>
    <row r="16" spans="1:6" ht="18" customHeight="1" x14ac:dyDescent="0.2">
      <c r="A16" s="157" t="s">
        <v>24</v>
      </c>
      <c r="B16" s="203">
        <v>1.4E-3</v>
      </c>
      <c r="C16" s="203">
        <v>5.4000000000000003E-3</v>
      </c>
      <c r="D16"/>
      <c r="E16" s="58"/>
      <c r="F16" s="49"/>
    </row>
    <row r="17" spans="1:8" ht="18" customHeight="1" x14ac:dyDescent="0.2">
      <c r="A17" s="157" t="s">
        <v>25</v>
      </c>
      <c r="B17" s="153">
        <v>0</v>
      </c>
      <c r="C17" s="203">
        <v>1.8700000000000001E-2</v>
      </c>
      <c r="D17"/>
      <c r="E17" s="58"/>
      <c r="F17" s="49"/>
    </row>
    <row r="18" spans="1:8" ht="18" customHeight="1" x14ac:dyDescent="0.2">
      <c r="A18" s="157" t="s">
        <v>26</v>
      </c>
      <c r="B18" s="38"/>
      <c r="C18" s="203">
        <v>3.1899999999999998E-2</v>
      </c>
      <c r="D18"/>
      <c r="E18" s="58"/>
      <c r="F18" s="49"/>
    </row>
    <row r="19" spans="1:8" ht="18" customHeight="1" x14ac:dyDescent="0.2">
      <c r="A19" s="157" t="s">
        <v>27</v>
      </c>
      <c r="B19" s="203">
        <v>2.8999999999999998E-3</v>
      </c>
      <c r="C19" s="203">
        <v>1.4500000000000001E-2</v>
      </c>
      <c r="D19"/>
      <c r="E19" s="58"/>
      <c r="F19" s="49"/>
    </row>
    <row r="20" spans="1:8" ht="18" customHeight="1" x14ac:dyDescent="0.2">
      <c r="A20" s="157" t="s">
        <v>28</v>
      </c>
      <c r="B20" s="203">
        <v>1.1999999999999999E-3</v>
      </c>
      <c r="C20" s="203">
        <v>2.6700000000000002E-2</v>
      </c>
      <c r="D20"/>
      <c r="E20" s="58"/>
      <c r="F20" s="49"/>
    </row>
    <row r="21" spans="1:8" ht="18" customHeight="1" x14ac:dyDescent="0.2">
      <c r="A21" s="157" t="s">
        <v>30</v>
      </c>
      <c r="B21" s="203">
        <v>2.2000000000000001E-3</v>
      </c>
      <c r="C21" s="203">
        <v>1.4999999999999999E-2</v>
      </c>
      <c r="D21"/>
      <c r="E21" s="58"/>
      <c r="F21" s="49"/>
    </row>
    <row r="22" spans="1:8" ht="18" customHeight="1" x14ac:dyDescent="0.2">
      <c r="A22" s="157" t="s">
        <v>31</v>
      </c>
      <c r="B22" s="204">
        <v>4.0000000000000002E-4</v>
      </c>
      <c r="C22" s="203">
        <v>1.2500000000000001E-2</v>
      </c>
      <c r="D22"/>
      <c r="E22" s="58"/>
      <c r="F22" s="49"/>
    </row>
    <row r="23" spans="1:8" ht="18" customHeight="1" x14ac:dyDescent="0.2">
      <c r="A23" s="157" t="s">
        <v>76</v>
      </c>
      <c r="B23" s="204">
        <v>8.9999999999999998E-4</v>
      </c>
      <c r="C23" s="203">
        <v>5.7999999999999996E-3</v>
      </c>
      <c r="D23"/>
      <c r="E23" s="58"/>
      <c r="F23" s="49"/>
    </row>
    <row r="24" spans="1:8" ht="18" customHeight="1" x14ac:dyDescent="0.2">
      <c r="A24" s="157" t="s">
        <v>33</v>
      </c>
      <c r="B24" s="204">
        <v>3.0000000000000003E-4</v>
      </c>
      <c r="C24" s="203">
        <v>8.8999999999999999E-3</v>
      </c>
      <c r="D24"/>
      <c r="E24" s="58"/>
      <c r="F24" s="49"/>
    </row>
    <row r="25" spans="1:8" ht="18" customHeight="1" x14ac:dyDescent="0.2">
      <c r="A25" s="157" t="s">
        <v>34</v>
      </c>
      <c r="B25" s="203">
        <v>1.6000000000000001E-3</v>
      </c>
      <c r="C25" s="203">
        <v>2.07E-2</v>
      </c>
      <c r="D25"/>
      <c r="E25" s="58"/>
      <c r="F25" s="49"/>
    </row>
    <row r="26" spans="1:8" ht="18" customHeight="1" x14ac:dyDescent="0.2">
      <c r="A26" s="157" t="s">
        <v>35</v>
      </c>
      <c r="B26" s="204">
        <v>6.9999999999999999E-4</v>
      </c>
      <c r="C26" s="203">
        <v>8.5000000000000006E-3</v>
      </c>
      <c r="D26"/>
      <c r="E26" s="58"/>
      <c r="F26" s="49"/>
    </row>
    <row r="27" spans="1:8" ht="18" customHeight="1" thickBot="1" x14ac:dyDescent="0.25">
      <c r="A27" s="205" t="s">
        <v>36</v>
      </c>
      <c r="B27" s="207"/>
      <c r="C27" s="206">
        <v>0</v>
      </c>
      <c r="D27"/>
      <c r="E27" s="58"/>
      <c r="F27" s="49"/>
    </row>
    <row r="28" spans="1:8" ht="18" customHeight="1" thickBot="1" x14ac:dyDescent="0.25">
      <c r="A28" s="181" t="s">
        <v>77</v>
      </c>
      <c r="B28" s="211">
        <v>1.7884592663227057E-3</v>
      </c>
      <c r="C28" s="211">
        <v>1.1933479234741168E-2</v>
      </c>
      <c r="D28"/>
      <c r="E28" s="49"/>
      <c r="F28" s="49"/>
    </row>
    <row r="29" spans="1:8" ht="18" customHeight="1" x14ac:dyDescent="0.2">
      <c r="A29" s="208"/>
      <c r="B29" s="209"/>
      <c r="C29" s="210"/>
      <c r="D29"/>
      <c r="E29" s="49"/>
      <c r="F29" s="49"/>
    </row>
    <row r="30" spans="1:8" ht="18" customHeight="1" x14ac:dyDescent="0.2">
      <c r="A30" s="50" t="s">
        <v>41</v>
      </c>
      <c r="B30" s="123"/>
      <c r="C30" s="210"/>
      <c r="D30"/>
      <c r="E30" s="49"/>
      <c r="F30" s="49"/>
    </row>
    <row r="31" spans="1:8" s="159" customFormat="1" ht="18" customHeight="1" x14ac:dyDescent="0.2">
      <c r="A31" s="125"/>
      <c r="B31" s="137" t="s">
        <v>78</v>
      </c>
      <c r="C31" s="6"/>
      <c r="D31" s="4"/>
      <c r="E31" s="158"/>
      <c r="F31" s="158"/>
    </row>
    <row r="32" spans="1:8" s="159" customFormat="1" ht="18" customHeight="1" x14ac:dyDescent="0.2">
      <c r="A32" s="244" t="s">
        <v>79</v>
      </c>
      <c r="B32" s="245"/>
      <c r="C32" s="245"/>
      <c r="D32" s="245"/>
      <c r="E32" s="245"/>
      <c r="F32" s="245"/>
      <c r="G32" s="245"/>
      <c r="H32" s="245"/>
    </row>
    <row r="33" spans="1:8" s="159" customFormat="1" ht="18" customHeight="1" x14ac:dyDescent="0.2">
      <c r="A33" s="50" t="s">
        <v>58</v>
      </c>
      <c r="B33" s="162"/>
      <c r="C33" s="162"/>
      <c r="D33" s="162"/>
      <c r="E33" s="162"/>
      <c r="F33" s="162"/>
      <c r="G33" s="162"/>
      <c r="H33" s="162"/>
    </row>
    <row r="34" spans="1:8" s="159" customFormat="1" ht="18" customHeight="1" x14ac:dyDescent="0.2">
      <c r="A34" s="50" t="s">
        <v>80</v>
      </c>
      <c r="B34" s="162"/>
      <c r="C34" s="162"/>
      <c r="D34" s="162"/>
      <c r="E34" s="162"/>
      <c r="F34" s="162"/>
      <c r="G34" s="162"/>
      <c r="H34" s="162"/>
    </row>
    <row r="35" spans="1:8" s="14" customFormat="1" ht="18" customHeight="1" x14ac:dyDescent="0.15">
      <c r="A35" s="163" t="s">
        <v>81</v>
      </c>
      <c r="B35" s="50"/>
      <c r="C35" s="50"/>
      <c r="D35" s="50"/>
      <c r="E35" s="50"/>
      <c r="F35" s="50"/>
      <c r="G35" s="50"/>
      <c r="H35" s="50"/>
    </row>
  </sheetData>
  <mergeCells count="1">
    <mergeCell ref="A32:H32"/>
  </mergeCells>
  <pageMargins left="0.7" right="0.7" top="0.75" bottom="0.75" header="0.3" footer="0.3"/>
  <pageSetup paperSize="9" scale="75" orientation="landscape" r:id="rId1"/>
  <headerFooter>
    <oddHeader>&amp;C&amp;"Calibri"&amp;10&amp;K000000 ECDC NORMAL&amp;1#_x000D_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89A6-AC47-4273-84E1-3F268647E083}">
  <dimension ref="A1:K56"/>
  <sheetViews>
    <sheetView showGridLines="0" zoomScale="81" zoomScaleNormal="100" workbookViewId="0">
      <selection sqref="A1:XFD1048576"/>
    </sheetView>
  </sheetViews>
  <sheetFormatPr baseColWidth="10" defaultColWidth="9.1640625" defaultRowHeight="14" x14ac:dyDescent="0.15"/>
  <cols>
    <col min="1" max="1" width="20.6640625" style="55" customWidth="1"/>
    <col min="2" max="6" width="10.6640625" style="55" customWidth="1"/>
    <col min="7" max="7" width="20.6640625" style="55" customWidth="1"/>
    <col min="8" max="8" width="10.6640625" style="55" customWidth="1"/>
    <col min="9" max="9" width="14.6640625" style="55" customWidth="1"/>
    <col min="10" max="10" width="13.5" style="56" customWidth="1"/>
    <col min="11" max="16384" width="9.1640625" style="55"/>
  </cols>
  <sheetData>
    <row r="1" spans="1:11" ht="35" customHeight="1" x14ac:dyDescent="0.15">
      <c r="A1" s="146" t="s">
        <v>82</v>
      </c>
    </row>
    <row r="2" spans="1:11" s="89" customFormat="1" ht="65" customHeight="1" x14ac:dyDescent="0.15">
      <c r="A2" s="71" t="s">
        <v>1</v>
      </c>
      <c r="B2" s="71">
        <v>2018</v>
      </c>
      <c r="C2" s="71">
        <v>2019</v>
      </c>
      <c r="D2" s="71">
        <v>2020</v>
      </c>
      <c r="E2" s="71">
        <v>2021</v>
      </c>
      <c r="F2" s="71">
        <v>2022</v>
      </c>
      <c r="G2" s="71" t="s">
        <v>83</v>
      </c>
      <c r="H2" s="71" t="s">
        <v>3</v>
      </c>
      <c r="I2" s="71" t="s">
        <v>4</v>
      </c>
    </row>
    <row r="3" spans="1:11" ht="18" customHeight="1" x14ac:dyDescent="0.15">
      <c r="A3" s="212" t="s">
        <v>5</v>
      </c>
      <c r="B3" s="232">
        <v>0.2487</v>
      </c>
      <c r="C3" s="51">
        <v>0.31879999999999997</v>
      </c>
      <c r="D3" s="51">
        <v>0.29330000000000001</v>
      </c>
      <c r="E3" s="51">
        <v>0.31620000000000015</v>
      </c>
      <c r="F3" s="51">
        <v>0.31359999999999993</v>
      </c>
      <c r="G3" s="35"/>
      <c r="H3" s="68" t="s">
        <v>12</v>
      </c>
      <c r="I3" s="80">
        <v>5.9680803939455629E-2</v>
      </c>
      <c r="J3" s="90"/>
    </row>
    <row r="4" spans="1:11" ht="18" customHeight="1" x14ac:dyDescent="0.15">
      <c r="A4" s="212" t="s">
        <v>7</v>
      </c>
      <c r="B4" s="51">
        <v>1.3072999999999997</v>
      </c>
      <c r="C4" s="51">
        <v>1.2744999999999997</v>
      </c>
      <c r="D4" s="51">
        <v>1.1488</v>
      </c>
      <c r="E4" s="51">
        <v>1.1714</v>
      </c>
      <c r="F4" s="51">
        <v>1.1740999999999999</v>
      </c>
      <c r="G4" s="35"/>
      <c r="H4" s="66" t="s">
        <v>84</v>
      </c>
      <c r="I4" s="80">
        <v>-2.6507843519261165E-2</v>
      </c>
      <c r="J4" s="90"/>
      <c r="K4" s="90"/>
    </row>
    <row r="5" spans="1:11" ht="18" customHeight="1" x14ac:dyDescent="0.15">
      <c r="A5" s="212" t="s">
        <v>8</v>
      </c>
      <c r="B5" s="51">
        <v>0.51389999999999991</v>
      </c>
      <c r="C5" s="51">
        <v>0.55059999999999998</v>
      </c>
      <c r="D5" s="51">
        <v>0.53610000000000002</v>
      </c>
      <c r="E5" s="51">
        <v>0.61879999999999991</v>
      </c>
      <c r="F5" s="51">
        <v>0.6217999999999998</v>
      </c>
      <c r="G5" s="35"/>
      <c r="H5" s="66" t="s">
        <v>9</v>
      </c>
      <c r="I5" s="80">
        <v>4.8800836354633947E-2</v>
      </c>
      <c r="J5" s="90"/>
    </row>
    <row r="6" spans="1:11" ht="18" customHeight="1" x14ac:dyDescent="0.15">
      <c r="A6" s="212" t="s">
        <v>10</v>
      </c>
      <c r="B6" s="51">
        <v>0.3095</v>
      </c>
      <c r="C6" s="51">
        <v>0.3231</v>
      </c>
      <c r="D6" s="51">
        <v>0.27340000000000003</v>
      </c>
      <c r="E6" s="51">
        <v>0.31809999999999999</v>
      </c>
      <c r="F6" s="51">
        <v>0.34030000000000005</v>
      </c>
      <c r="G6" s="35"/>
      <c r="H6" s="66" t="s">
        <v>84</v>
      </c>
      <c r="I6" s="80">
        <v>2.4000866026080203E-2</v>
      </c>
      <c r="J6" s="90"/>
    </row>
    <row r="7" spans="1:11" ht="18" customHeight="1" x14ac:dyDescent="0.15">
      <c r="A7" s="212" t="s">
        <v>11</v>
      </c>
      <c r="B7" s="51">
        <v>1.0730999999999999</v>
      </c>
      <c r="C7" s="51">
        <v>1.9314000000000002</v>
      </c>
      <c r="D7" s="51">
        <v>1.8547000000000002</v>
      </c>
      <c r="E7" s="51">
        <v>2.2155999999999998</v>
      </c>
      <c r="F7" s="51">
        <v>2.1610999999999998</v>
      </c>
      <c r="G7" s="35"/>
      <c r="H7" s="66" t="s">
        <v>84</v>
      </c>
      <c r="I7" s="80">
        <v>0.19126578161502117</v>
      </c>
      <c r="J7" s="90"/>
    </row>
    <row r="8" spans="1:11" ht="18" customHeight="1" x14ac:dyDescent="0.15">
      <c r="A8" s="212" t="s">
        <v>13</v>
      </c>
      <c r="B8" s="38"/>
      <c r="C8" s="51">
        <v>0.31819999999999993</v>
      </c>
      <c r="D8" s="51">
        <v>0.30369999999999997</v>
      </c>
      <c r="E8" s="51">
        <v>0.35739999999999994</v>
      </c>
      <c r="F8" s="51">
        <v>0.33489999999999998</v>
      </c>
      <c r="G8" s="35"/>
      <c r="H8" s="66" t="s">
        <v>12</v>
      </c>
      <c r="I8" s="80" t="s">
        <v>12</v>
      </c>
      <c r="J8" s="90"/>
    </row>
    <row r="9" spans="1:11" ht="18" customHeight="1" x14ac:dyDescent="0.15">
      <c r="A9" s="212" t="s">
        <v>14</v>
      </c>
      <c r="B9" s="51">
        <v>0.57940000000000003</v>
      </c>
      <c r="C9" s="51">
        <v>0.55809999999999993</v>
      </c>
      <c r="D9" s="51">
        <v>0.56689999999999996</v>
      </c>
      <c r="E9" s="51">
        <v>0.55609999999999993</v>
      </c>
      <c r="F9" s="51">
        <v>0.51809999999999989</v>
      </c>
      <c r="G9" s="35"/>
      <c r="H9" s="66" t="s">
        <v>6</v>
      </c>
      <c r="I9" s="80">
        <v>-2.7569044454805125E-2</v>
      </c>
      <c r="J9" s="90"/>
    </row>
    <row r="10" spans="1:11" ht="18" customHeight="1" x14ac:dyDescent="0.15">
      <c r="A10" s="212" t="s">
        <v>16</v>
      </c>
      <c r="B10" s="51">
        <v>0.33949999999999997</v>
      </c>
      <c r="C10" s="51">
        <v>0.36659999999999998</v>
      </c>
      <c r="D10" s="51">
        <v>0.39099999999999996</v>
      </c>
      <c r="E10" s="51">
        <v>0.40889999999999999</v>
      </c>
      <c r="F10" s="51">
        <v>0.39450000000000002</v>
      </c>
      <c r="G10" s="35"/>
      <c r="H10" s="66" t="s">
        <v>9</v>
      </c>
      <c r="I10" s="80">
        <v>3.8249683118951827E-2</v>
      </c>
      <c r="J10" s="90"/>
    </row>
    <row r="11" spans="1:11" ht="18" customHeight="1" x14ac:dyDescent="0.15">
      <c r="A11" s="212" t="s">
        <v>56</v>
      </c>
      <c r="B11" s="51">
        <v>0.40250000000000002</v>
      </c>
      <c r="C11" s="51">
        <v>0.378</v>
      </c>
      <c r="D11" s="51">
        <v>0.35520000000000007</v>
      </c>
      <c r="E11" s="51">
        <v>0.35120000000000001</v>
      </c>
      <c r="F11" s="51">
        <v>0.34630000000000011</v>
      </c>
      <c r="G11" s="35"/>
      <c r="H11" s="66" t="s">
        <v>6</v>
      </c>
      <c r="I11" s="80">
        <v>-3.6899403790104146E-2</v>
      </c>
      <c r="J11" s="90"/>
    </row>
    <row r="12" spans="1:11" ht="18" customHeight="1" x14ac:dyDescent="0.15">
      <c r="A12" s="212" t="s">
        <v>18</v>
      </c>
      <c r="B12" s="51">
        <v>0.46819999999999995</v>
      </c>
      <c r="C12" s="51">
        <v>0.47580000000000011</v>
      </c>
      <c r="D12" s="51">
        <v>0.48280000000000001</v>
      </c>
      <c r="E12" s="51">
        <v>0.47839999999999994</v>
      </c>
      <c r="F12" s="51">
        <v>0.49929999999999991</v>
      </c>
      <c r="G12" s="35"/>
      <c r="H12" s="66" t="s">
        <v>84</v>
      </c>
      <c r="I12" s="80">
        <v>1.620783537419701E-2</v>
      </c>
      <c r="J12" s="90"/>
    </row>
    <row r="13" spans="1:11" ht="18" customHeight="1" x14ac:dyDescent="0.15">
      <c r="A13" s="212" t="s">
        <v>19</v>
      </c>
      <c r="B13" s="232">
        <v>0.18790000000000001</v>
      </c>
      <c r="C13" s="232">
        <v>0.1913</v>
      </c>
      <c r="D13" s="232">
        <v>0.19090000000000001</v>
      </c>
      <c r="E13" s="232">
        <v>0.19869999999999999</v>
      </c>
      <c r="F13" s="232">
        <v>0.20280000000000001</v>
      </c>
      <c r="G13" s="35"/>
      <c r="H13" s="66" t="s">
        <v>12</v>
      </c>
      <c r="I13" s="80">
        <v>1.9260731339357351E-2</v>
      </c>
      <c r="J13" s="90"/>
    </row>
    <row r="14" spans="1:11" ht="18" customHeight="1" x14ac:dyDescent="0.15">
      <c r="A14" s="212" t="s">
        <v>20</v>
      </c>
      <c r="B14" s="51">
        <v>2.0047999999999999</v>
      </c>
      <c r="C14" s="51">
        <v>1.9534000000000002</v>
      </c>
      <c r="D14" s="51">
        <v>1.45</v>
      </c>
      <c r="E14" s="51">
        <v>1.3984999999999994</v>
      </c>
      <c r="F14" s="51">
        <v>1.5652000000000001</v>
      </c>
      <c r="G14" s="35"/>
      <c r="H14" s="66" t="s">
        <v>84</v>
      </c>
      <c r="I14" s="80">
        <v>-6.0006833524462233E-2</v>
      </c>
      <c r="J14" s="90"/>
    </row>
    <row r="15" spans="1:11" ht="18" customHeight="1" x14ac:dyDescent="0.15">
      <c r="A15" s="212" t="s">
        <v>21</v>
      </c>
      <c r="B15" s="51">
        <v>0.35739999999999994</v>
      </c>
      <c r="C15" s="51">
        <v>0.35840000000000005</v>
      </c>
      <c r="D15" s="51">
        <v>0.31419999999999998</v>
      </c>
      <c r="E15" s="51">
        <v>0.31050000000000005</v>
      </c>
      <c r="F15" s="51">
        <v>0.32910000000000006</v>
      </c>
      <c r="G15" s="35"/>
      <c r="H15" s="66" t="s">
        <v>84</v>
      </c>
      <c r="I15" s="80">
        <v>-2.0412277044037253E-2</v>
      </c>
      <c r="J15" s="90"/>
    </row>
    <row r="16" spans="1:11" ht="18" customHeight="1" x14ac:dyDescent="0.15">
      <c r="A16" s="212" t="s">
        <v>22</v>
      </c>
      <c r="B16" s="51">
        <v>0.68209999999999993</v>
      </c>
      <c r="C16" s="51">
        <v>0.68210000000000004</v>
      </c>
      <c r="D16" s="51">
        <v>0.65649999999999997</v>
      </c>
      <c r="E16" s="51">
        <v>0.70420000000000005</v>
      </c>
      <c r="F16" s="51">
        <v>0.72210000000000008</v>
      </c>
      <c r="G16" s="35"/>
      <c r="H16" s="66" t="s">
        <v>84</v>
      </c>
      <c r="I16" s="80">
        <v>1.4348809593939471E-2</v>
      </c>
      <c r="J16" s="90"/>
    </row>
    <row r="17" spans="1:10" ht="18" customHeight="1" x14ac:dyDescent="0.15">
      <c r="A17" s="212" t="s">
        <v>23</v>
      </c>
      <c r="B17" s="233">
        <v>9.7200000000000009E-2</v>
      </c>
      <c r="C17" s="233">
        <v>7.6700000000000004E-2</v>
      </c>
      <c r="D17" s="233">
        <v>6.9399999999999989E-2</v>
      </c>
      <c r="E17" s="233">
        <v>8.8999999999999996E-2</v>
      </c>
      <c r="F17" s="233">
        <v>8.8099999999999998E-2</v>
      </c>
      <c r="G17" s="35"/>
      <c r="H17" s="66" t="s">
        <v>12</v>
      </c>
      <c r="I17" s="80">
        <v>-2.4275048849168424E-2</v>
      </c>
      <c r="J17" s="90"/>
    </row>
    <row r="18" spans="1:10" ht="18" customHeight="1" x14ac:dyDescent="0.15">
      <c r="A18" s="212" t="s">
        <v>24</v>
      </c>
      <c r="B18" s="51">
        <v>0.79529999999999978</v>
      </c>
      <c r="C18" s="51">
        <v>0.77559999999999996</v>
      </c>
      <c r="D18" s="51">
        <v>0.72409999999999997</v>
      </c>
      <c r="E18" s="51">
        <v>0.72189999999999988</v>
      </c>
      <c r="F18" s="51">
        <v>0.70439999999999992</v>
      </c>
      <c r="G18" s="35"/>
      <c r="H18" s="66" t="s">
        <v>6</v>
      </c>
      <c r="I18" s="80">
        <v>-2.9887520864117945E-2</v>
      </c>
      <c r="J18" s="90"/>
    </row>
    <row r="19" spans="1:10" ht="18" customHeight="1" x14ac:dyDescent="0.15">
      <c r="A19" s="212" t="s">
        <v>25</v>
      </c>
      <c r="B19" s="51">
        <v>0.35669999999999996</v>
      </c>
      <c r="C19" s="51">
        <v>0.37530000000000002</v>
      </c>
      <c r="D19" s="51">
        <v>0.37920000000000004</v>
      </c>
      <c r="E19" s="51">
        <v>0.41600000000000004</v>
      </c>
      <c r="F19" s="51">
        <v>0.40939999999999999</v>
      </c>
      <c r="G19" s="35"/>
      <c r="H19" s="66" t="s">
        <v>9</v>
      </c>
      <c r="I19" s="80">
        <v>3.5049648586466864E-2</v>
      </c>
      <c r="J19" s="90"/>
    </row>
    <row r="20" spans="1:10" ht="18" customHeight="1" x14ac:dyDescent="0.15">
      <c r="A20" s="212" t="s">
        <v>26</v>
      </c>
      <c r="B20" s="51">
        <v>0.22900000000000001</v>
      </c>
      <c r="C20" s="51">
        <v>0.23819999999999994</v>
      </c>
      <c r="D20" s="51">
        <v>0.23869999999999997</v>
      </c>
      <c r="E20" s="51">
        <v>0.21890000000000001</v>
      </c>
      <c r="F20" s="51">
        <v>0.23300000000000001</v>
      </c>
      <c r="G20" s="35"/>
      <c r="H20" s="66" t="s">
        <v>84</v>
      </c>
      <c r="I20" s="80">
        <v>4.3384966471819997E-3</v>
      </c>
      <c r="J20" s="90"/>
    </row>
    <row r="21" spans="1:10" ht="18" customHeight="1" x14ac:dyDescent="0.15">
      <c r="A21" s="212" t="s">
        <v>27</v>
      </c>
      <c r="B21" s="51">
        <v>1.1319999999999999</v>
      </c>
      <c r="C21" s="51">
        <v>1.1544999999999999</v>
      </c>
      <c r="D21" s="51">
        <v>0.93300000000000005</v>
      </c>
      <c r="E21" s="51">
        <v>0.89869999999999994</v>
      </c>
      <c r="F21" s="51">
        <v>0.88699999999999979</v>
      </c>
      <c r="G21" s="35"/>
      <c r="H21" s="68" t="s">
        <v>12</v>
      </c>
      <c r="I21" s="80" t="s">
        <v>12</v>
      </c>
      <c r="J21" s="90"/>
    </row>
    <row r="22" spans="1:10" ht="18" customHeight="1" x14ac:dyDescent="0.15">
      <c r="A22" s="212" t="s">
        <v>28</v>
      </c>
      <c r="B22" s="51">
        <v>0.35650000000000004</v>
      </c>
      <c r="C22" s="51">
        <v>0.43149999999999999</v>
      </c>
      <c r="D22" s="51">
        <v>0.93620000000000014</v>
      </c>
      <c r="E22" s="51">
        <v>0.38390000000000002</v>
      </c>
      <c r="F22" s="51">
        <v>0.42740000000000006</v>
      </c>
      <c r="G22" s="35"/>
      <c r="H22" s="66" t="s">
        <v>84</v>
      </c>
      <c r="I22" s="80">
        <v>4.6390398316240367E-2</v>
      </c>
      <c r="J22" s="90"/>
    </row>
    <row r="23" spans="1:10" ht="18" customHeight="1" x14ac:dyDescent="0.15">
      <c r="A23" s="212" t="s">
        <v>29</v>
      </c>
      <c r="B23" s="232">
        <v>0.4108</v>
      </c>
      <c r="C23" s="232">
        <v>0.39829999999999999</v>
      </c>
      <c r="D23" s="232">
        <v>0.34339999999999998</v>
      </c>
      <c r="E23" s="232">
        <v>0.34289999999999998</v>
      </c>
      <c r="F23" s="232">
        <v>0.36089999999999994</v>
      </c>
      <c r="G23" s="35"/>
      <c r="H23" s="66" t="s">
        <v>12</v>
      </c>
      <c r="I23" s="80">
        <v>-3.1857887068346358E-2</v>
      </c>
      <c r="J23" s="90"/>
    </row>
    <row r="24" spans="1:10" ht="18" customHeight="1" x14ac:dyDescent="0.15">
      <c r="A24" s="212" t="s">
        <v>30</v>
      </c>
      <c r="B24" s="51">
        <v>0.21060000000000001</v>
      </c>
      <c r="C24" s="51">
        <v>0.22420000000000001</v>
      </c>
      <c r="D24" s="51">
        <v>0.23709999999999992</v>
      </c>
      <c r="E24" s="51">
        <v>0.23120000000000002</v>
      </c>
      <c r="F24" s="51">
        <v>0.23419999999999999</v>
      </c>
      <c r="G24" s="35"/>
      <c r="H24" s="66" t="s">
        <v>84</v>
      </c>
      <c r="I24" s="80">
        <v>2.6909404027501305E-2</v>
      </c>
      <c r="J24" s="90"/>
    </row>
    <row r="25" spans="1:10" ht="18" customHeight="1" x14ac:dyDescent="0.15">
      <c r="A25" s="212" t="s">
        <v>31</v>
      </c>
      <c r="B25" s="51">
        <v>0.96169999999999989</v>
      </c>
      <c r="C25" s="51">
        <v>0.88629999999999987</v>
      </c>
      <c r="D25" s="51">
        <v>0.71500000000000019</v>
      </c>
      <c r="E25" s="51">
        <v>0.7367999999999999</v>
      </c>
      <c r="F25" s="51">
        <v>0.83449999999999991</v>
      </c>
      <c r="G25" s="35"/>
      <c r="H25" s="66" t="s">
        <v>84</v>
      </c>
      <c r="I25" s="80">
        <v>-3.4845852592793713E-2</v>
      </c>
      <c r="J25" s="90"/>
    </row>
    <row r="26" spans="1:10" ht="18" customHeight="1" x14ac:dyDescent="0.15">
      <c r="A26" s="212" t="s">
        <v>32</v>
      </c>
      <c r="B26" s="51">
        <v>0.50190000000000001</v>
      </c>
      <c r="C26" s="51">
        <v>0.66930000000000001</v>
      </c>
      <c r="D26" s="51">
        <v>0.61059999999999992</v>
      </c>
      <c r="E26" s="51">
        <v>0.64629999999999999</v>
      </c>
      <c r="F26" s="51">
        <v>0.67380000000000018</v>
      </c>
      <c r="G26" s="35"/>
      <c r="H26" s="66" t="s">
        <v>84</v>
      </c>
      <c r="I26" s="80">
        <v>7.6411806781266023E-2</v>
      </c>
      <c r="J26" s="90"/>
    </row>
    <row r="27" spans="1:10" ht="18" customHeight="1" x14ac:dyDescent="0.15">
      <c r="A27" s="212" t="s">
        <v>33</v>
      </c>
      <c r="B27" s="51">
        <v>0.60909999999999997</v>
      </c>
      <c r="C27" s="51">
        <v>0.64350000000000007</v>
      </c>
      <c r="D27" s="51">
        <v>0.54859999999999987</v>
      </c>
      <c r="E27" s="51">
        <v>0.61119999999999985</v>
      </c>
      <c r="F27" s="51">
        <v>0.66639999999999999</v>
      </c>
      <c r="G27" s="35"/>
      <c r="H27" s="68" t="s">
        <v>84</v>
      </c>
      <c r="I27" s="80">
        <v>2.2731417236171447E-2</v>
      </c>
      <c r="J27" s="90"/>
    </row>
    <row r="28" spans="1:10" ht="18" customHeight="1" x14ac:dyDescent="0.15">
      <c r="A28" s="212" t="s">
        <v>34</v>
      </c>
      <c r="B28" s="51">
        <v>0.44739999999999996</v>
      </c>
      <c r="C28" s="51">
        <v>0.41769999999999996</v>
      </c>
      <c r="D28" s="51">
        <v>0.39450000000000002</v>
      </c>
      <c r="E28" s="51">
        <v>0.43160000000000004</v>
      </c>
      <c r="F28" s="51">
        <v>0.39389999999999997</v>
      </c>
      <c r="G28" s="35"/>
      <c r="H28" s="66" t="s">
        <v>84</v>
      </c>
      <c r="I28" s="80">
        <v>-3.1337470741778173E-2</v>
      </c>
      <c r="J28" s="90"/>
    </row>
    <row r="29" spans="1:10" ht="18" customHeight="1" x14ac:dyDescent="0.15">
      <c r="A29" s="212" t="s">
        <v>35</v>
      </c>
      <c r="B29" s="51">
        <v>0.2944</v>
      </c>
      <c r="C29" s="51">
        <v>0.2989</v>
      </c>
      <c r="D29" s="51">
        <v>0.27190000000000003</v>
      </c>
      <c r="E29" s="51">
        <v>0.29890000000000005</v>
      </c>
      <c r="F29" s="51">
        <v>0.24920000000000003</v>
      </c>
      <c r="G29" s="35"/>
      <c r="H29" s="66" t="s">
        <v>84</v>
      </c>
      <c r="I29" s="80">
        <v>-4.0814603436922114E-2</v>
      </c>
      <c r="J29" s="90"/>
    </row>
    <row r="30" spans="1:10" ht="18" customHeight="1" x14ac:dyDescent="0.15">
      <c r="A30" s="212" t="s">
        <v>36</v>
      </c>
      <c r="B30" s="232">
        <v>0.2397</v>
      </c>
      <c r="C30" s="232">
        <v>0.23549999999999999</v>
      </c>
      <c r="D30" s="232">
        <v>0.2024</v>
      </c>
      <c r="E30" s="232">
        <v>0.2293</v>
      </c>
      <c r="F30" s="232">
        <v>0.33380000000000004</v>
      </c>
      <c r="G30" s="35"/>
      <c r="H30" s="66" t="s">
        <v>12</v>
      </c>
      <c r="I30" s="80">
        <v>8.6311993892867811E-2</v>
      </c>
      <c r="J30" s="55"/>
    </row>
    <row r="31" spans="1:10" ht="18" customHeight="1" thickBot="1" x14ac:dyDescent="0.2">
      <c r="A31" s="213" t="s">
        <v>37</v>
      </c>
      <c r="B31" s="53">
        <v>0.30169999999999997</v>
      </c>
      <c r="C31" s="53">
        <v>0.29920000000000008</v>
      </c>
      <c r="D31" s="53">
        <v>0.30259999999999992</v>
      </c>
      <c r="E31" s="53">
        <v>0.29099999999999998</v>
      </c>
      <c r="F31" s="53">
        <v>0.29548799999999997</v>
      </c>
      <c r="G31" s="40"/>
      <c r="H31" s="67" t="s">
        <v>84</v>
      </c>
      <c r="I31" s="202">
        <v>-5.1877268451375746E-3</v>
      </c>
      <c r="J31" s="90"/>
    </row>
    <row r="32" spans="1:10" s="241" customFormat="1" ht="18" customHeight="1" thickBot="1" x14ac:dyDescent="0.2">
      <c r="A32" s="43" t="s">
        <v>38</v>
      </c>
      <c r="B32" s="44">
        <v>0.42887893403965732</v>
      </c>
      <c r="C32" s="44">
        <v>0.42490468363215977</v>
      </c>
      <c r="D32" s="44">
        <v>0.38203705821149286</v>
      </c>
      <c r="E32" s="44">
        <v>0.38715328551532946</v>
      </c>
      <c r="F32" s="44">
        <v>0.4015367980293687</v>
      </c>
      <c r="G32" s="201"/>
      <c r="H32" s="169" t="s">
        <v>84</v>
      </c>
      <c r="I32" s="202">
        <v>-1.633400288251019E-2</v>
      </c>
      <c r="J32" s="3"/>
    </row>
    <row r="33" spans="1:10" s="241" customFormat="1" ht="18" customHeight="1" x14ac:dyDescent="0.15">
      <c r="A33" s="190"/>
      <c r="B33" s="216"/>
      <c r="C33" s="216"/>
      <c r="D33" s="216"/>
      <c r="E33" s="216"/>
      <c r="F33" s="216"/>
      <c r="G33" s="217"/>
      <c r="H33" s="191"/>
      <c r="I33" s="164"/>
      <c r="J33" s="3"/>
    </row>
    <row r="34" spans="1:10" ht="18" customHeight="1" x14ac:dyDescent="0.15">
      <c r="A34" s="14" t="s">
        <v>41</v>
      </c>
      <c r="B34" s="47"/>
      <c r="C34" s="14"/>
      <c r="D34" s="47"/>
      <c r="E34" s="14"/>
      <c r="F34" s="47"/>
      <c r="G34" s="14"/>
      <c r="J34" s="55"/>
    </row>
    <row r="35" spans="1:10" s="47" customFormat="1" ht="18" customHeight="1" x14ac:dyDescent="0.15">
      <c r="A35" s="14" t="s">
        <v>85</v>
      </c>
      <c r="C35" s="14"/>
      <c r="E35" s="14"/>
      <c r="G35" s="14"/>
      <c r="I35" s="48"/>
    </row>
    <row r="36" spans="1:10" s="47" customFormat="1" ht="18" customHeight="1" x14ac:dyDescent="0.15">
      <c r="A36" s="14" t="s">
        <v>86</v>
      </c>
      <c r="C36" s="14"/>
      <c r="E36" s="14"/>
      <c r="G36" s="14"/>
      <c r="I36" s="48"/>
    </row>
    <row r="37" spans="1:10" s="47" customFormat="1" ht="18" customHeight="1" x14ac:dyDescent="0.15">
      <c r="A37" s="152"/>
      <c r="B37" s="47" t="s">
        <v>87</v>
      </c>
      <c r="C37" s="14"/>
      <c r="E37" s="14"/>
      <c r="G37" s="14"/>
      <c r="I37" s="48"/>
    </row>
    <row r="38" spans="1:10" s="47" customFormat="1" ht="18" customHeight="1" x14ac:dyDescent="0.15">
      <c r="A38" s="14" t="s">
        <v>58</v>
      </c>
      <c r="C38" s="14"/>
      <c r="E38" s="14"/>
      <c r="G38" s="14"/>
      <c r="I38" s="48"/>
    </row>
    <row r="39" spans="1:10" s="47" customFormat="1" ht="18" customHeight="1" x14ac:dyDescent="0.15">
      <c r="A39" s="14" t="s">
        <v>88</v>
      </c>
      <c r="C39" s="14"/>
      <c r="E39" s="14"/>
      <c r="G39" s="14"/>
      <c r="I39" s="48"/>
    </row>
    <row r="40" spans="1:10" s="47" customFormat="1" ht="18" customHeight="1" x14ac:dyDescent="0.15">
      <c r="A40" s="14" t="s">
        <v>61</v>
      </c>
      <c r="C40" s="14"/>
      <c r="E40" s="14"/>
      <c r="G40" s="14"/>
      <c r="I40" s="48"/>
    </row>
    <row r="41" spans="1:10" s="47" customFormat="1" ht="18" customHeight="1" x14ac:dyDescent="0.15">
      <c r="A41" s="14" t="s">
        <v>89</v>
      </c>
      <c r="C41" s="14"/>
      <c r="E41" s="14"/>
      <c r="G41" s="14"/>
      <c r="I41" s="48"/>
    </row>
    <row r="42" spans="1:10" x14ac:dyDescent="0.15">
      <c r="J42" s="55"/>
    </row>
    <row r="43" spans="1:10" x14ac:dyDescent="0.15">
      <c r="J43" s="55"/>
    </row>
    <row r="44" spans="1:10" x14ac:dyDescent="0.15">
      <c r="J44" s="55"/>
    </row>
    <row r="50" s="55" customFormat="1" x14ac:dyDescent="0.15"/>
    <row r="51" s="55" customFormat="1" x14ac:dyDescent="0.15"/>
    <row r="52" s="55" customFormat="1" x14ac:dyDescent="0.15"/>
    <row r="53" s="55" customFormat="1" x14ac:dyDescent="0.15"/>
    <row r="54" s="55" customFormat="1" x14ac:dyDescent="0.15"/>
    <row r="55" s="55" customFormat="1" x14ac:dyDescent="0.15"/>
    <row r="56" s="55" customFormat="1" x14ac:dyDescent="0.15"/>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BF7A6380-6677-4E15-886D-8AE4F6CE418C}">
          <x14:colorSeries rgb="FF69AE23"/>
          <x14:colorNegative rgb="FFD00000"/>
          <x14:colorAxis rgb="FF000000"/>
          <x14:colorMarkers theme="9" tint="0.39997558519241921"/>
          <x14:colorFirst rgb="FFD00000"/>
          <x14:colorLast rgb="FFD00000"/>
          <x14:colorHigh rgb="FFD00000"/>
          <x14:colorLow rgb="FFD00000"/>
          <x14:sparklines>
            <x14:sparkline>
              <xm:f>D18_J02_TC!B31:F31</xm:f>
              <xm:sqref>G31</xm:sqref>
            </x14:sparkline>
          </x14:sparklines>
        </x14:sparklineGroup>
        <x14:sparklineGroup displayEmptyCellsAs="gap" markers="1" xr2:uid="{21F90291-E276-4D2A-A7DB-09B89061AB4D}">
          <x14:colorSeries theme="9" tint="0.59999389629810485"/>
          <x14:colorNegative rgb="FFD00000"/>
          <x14:colorAxis rgb="FF000000"/>
          <x14:colorMarkers theme="9" tint="0.39997558519241921"/>
          <x14:colorFirst rgb="FFD00000"/>
          <x14:colorLast rgb="FFD00000"/>
          <x14:colorHigh rgb="FFD00000"/>
          <x14:colorLow rgb="FFD00000"/>
          <x14:sparklines>
            <x14:sparkline>
              <xm:f>D18_J02_TC!B34:E34</xm:f>
              <xm:sqref>H34</xm:sqref>
            </x14:sparkline>
          </x14:sparklines>
        </x14:sparklineGroup>
        <x14:sparklineGroup displayEmptyCellsAs="gap" xr2:uid="{AC6DFC06-B7F8-4E0C-AEDB-A03E3EA43E3F}">
          <x14:colorSeries rgb="FF69AE23"/>
          <x14:colorNegative rgb="FFD00000"/>
          <x14:colorAxis rgb="FF000000"/>
          <x14:colorMarkers theme="9" tint="0.39997558519241921"/>
          <x14:colorFirst rgb="FFD00000"/>
          <x14:colorLast rgb="FFD00000"/>
          <x14:colorHigh rgb="FFD00000"/>
          <x14:colorLow rgb="FFD00000"/>
          <x14:sparklines>
            <x14:sparkline>
              <xm:f>D18_J02_TC!B4:F4</xm:f>
              <xm:sqref>G4</xm:sqref>
            </x14:sparkline>
            <x14:sparkline>
              <xm:f>D18_J02_TC!B5:F5</xm:f>
              <xm:sqref>G5</xm:sqref>
            </x14:sparkline>
            <x14:sparkline>
              <xm:f>D18_J02_TC!B6:F6</xm:f>
              <xm:sqref>G6</xm:sqref>
            </x14:sparkline>
            <x14:sparkline>
              <xm:f>D18_J02_TC!B7:F7</xm:f>
              <xm:sqref>G7</xm:sqref>
            </x14:sparkline>
            <x14:sparkline>
              <xm:f>D18_J02_TC!B8:F8</xm:f>
              <xm:sqref>G8</xm:sqref>
            </x14:sparkline>
            <x14:sparkline>
              <xm:f>D18_J02_TC!B9:F9</xm:f>
              <xm:sqref>G9</xm:sqref>
            </x14:sparkline>
            <x14:sparkline>
              <xm:f>D18_J02_TC!B10:F10</xm:f>
              <xm:sqref>G10</xm:sqref>
            </x14:sparkline>
            <x14:sparkline>
              <xm:f>D18_J02_TC!B11:F11</xm:f>
              <xm:sqref>G11</xm:sqref>
            </x14:sparkline>
            <x14:sparkline>
              <xm:f>D18_J02_TC!B12:F12</xm:f>
              <xm:sqref>G12</xm:sqref>
            </x14:sparkline>
            <x14:sparkline>
              <xm:f>D18_J02_TC!B13:F13</xm:f>
              <xm:sqref>G13</xm:sqref>
            </x14:sparkline>
            <x14:sparkline>
              <xm:f>D18_J02_TC!B14:F14</xm:f>
              <xm:sqref>G14</xm:sqref>
            </x14:sparkline>
            <x14:sparkline>
              <xm:f>D18_J02_TC!B15:F15</xm:f>
              <xm:sqref>G15</xm:sqref>
            </x14:sparkline>
            <x14:sparkline>
              <xm:f>D18_J02_TC!B16:F16</xm:f>
              <xm:sqref>G16</xm:sqref>
            </x14:sparkline>
            <x14:sparkline>
              <xm:f>D18_J02_TC!B17:F17</xm:f>
              <xm:sqref>G17</xm:sqref>
            </x14:sparkline>
            <x14:sparkline>
              <xm:f>D18_J02_TC!B18:F18</xm:f>
              <xm:sqref>G18</xm:sqref>
            </x14:sparkline>
            <x14:sparkline>
              <xm:f>D18_J02_TC!B19:F19</xm:f>
              <xm:sqref>G19</xm:sqref>
            </x14:sparkline>
            <x14:sparkline>
              <xm:f>D18_J02_TC!B20:F20</xm:f>
              <xm:sqref>G20</xm:sqref>
            </x14:sparkline>
            <x14:sparkline>
              <xm:f>D18_J02_TC!B21:F21</xm:f>
              <xm:sqref>G21</xm:sqref>
            </x14:sparkline>
            <x14:sparkline>
              <xm:f>D18_J02_TC!B22:F22</xm:f>
              <xm:sqref>G22</xm:sqref>
            </x14:sparkline>
            <x14:sparkline>
              <xm:f>D18_J02_TC!B23:F23</xm:f>
              <xm:sqref>G23</xm:sqref>
            </x14:sparkline>
            <x14:sparkline>
              <xm:f>D18_J02_TC!B24:F24</xm:f>
              <xm:sqref>G24</xm:sqref>
            </x14:sparkline>
            <x14:sparkline>
              <xm:f>D18_J02_TC!B25:F25</xm:f>
              <xm:sqref>G25</xm:sqref>
            </x14:sparkline>
            <x14:sparkline>
              <xm:f>D18_J02_TC!B26:F26</xm:f>
              <xm:sqref>G26</xm:sqref>
            </x14:sparkline>
            <x14:sparkline>
              <xm:f>D18_J02_TC!B27:F27</xm:f>
              <xm:sqref>G27</xm:sqref>
            </x14:sparkline>
            <x14:sparkline>
              <xm:f>D18_J02_TC!B28:F28</xm:f>
              <xm:sqref>G28</xm:sqref>
            </x14:sparkline>
            <x14:sparkline>
              <xm:f>D18_J02_TC!B29:F29</xm:f>
              <xm:sqref>G29</xm:sqref>
            </x14:sparkline>
            <x14:sparkline>
              <xm:f>D18_J02_TC!B30:F30</xm:f>
              <xm:sqref>G30</xm:sqref>
            </x14:sparkline>
            <x14:sparkline>
              <xm:f>D18_J02_TC!B32:F32</xm:f>
              <xm:sqref>G32</xm:sqref>
            </x14:sparkline>
            <x14:sparkline>
              <xm:f>D18_J02_TC!B33:F33</xm:f>
              <xm:sqref>G33</xm:sqref>
            </x14:sparkline>
            <x14:sparkline>
              <xm:f>D18_J02_TC!B3:F3</xm:f>
              <xm:sqref>G3</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D8F3-7B8E-4D3C-B6E6-BF2F1F2E99DD}">
  <dimension ref="A1:L56"/>
  <sheetViews>
    <sheetView showGridLines="0" topLeftCell="A7" zoomScaleNormal="100" workbookViewId="0">
      <selection activeCell="A7" sqref="A1:XFD1048576"/>
    </sheetView>
  </sheetViews>
  <sheetFormatPr baseColWidth="10" defaultColWidth="9.1640625" defaultRowHeight="14" x14ac:dyDescent="0.15"/>
  <cols>
    <col min="1" max="1" width="20.6640625" style="55" customWidth="1"/>
    <col min="2" max="6" width="10.6640625" style="55" customWidth="1"/>
    <col min="7" max="7" width="20.6640625" style="55" customWidth="1"/>
    <col min="8" max="8" width="10.6640625" style="55" customWidth="1"/>
    <col min="9" max="9" width="14.6640625" style="55" customWidth="1"/>
    <col min="10" max="10" width="13.5" style="56" customWidth="1"/>
    <col min="11" max="16384" width="9.1640625" style="55"/>
  </cols>
  <sheetData>
    <row r="1" spans="1:12" ht="35" customHeight="1" x14ac:dyDescent="0.15">
      <c r="A1" s="146" t="s">
        <v>90</v>
      </c>
    </row>
    <row r="2" spans="1:12" s="89" customFormat="1" ht="65" customHeight="1" x14ac:dyDescent="0.15">
      <c r="A2" s="71" t="s">
        <v>1</v>
      </c>
      <c r="B2" s="71">
        <v>2018</v>
      </c>
      <c r="C2" s="71">
        <v>2019</v>
      </c>
      <c r="D2" s="71">
        <v>2020</v>
      </c>
      <c r="E2" s="71">
        <v>2021</v>
      </c>
      <c r="F2" s="71">
        <v>2022</v>
      </c>
      <c r="G2" s="71" t="s">
        <v>83</v>
      </c>
      <c r="H2" s="71" t="s">
        <v>3</v>
      </c>
      <c r="I2" s="71" t="s">
        <v>4</v>
      </c>
    </row>
    <row r="3" spans="1:12" ht="18" customHeight="1" x14ac:dyDescent="0.15">
      <c r="A3" s="60" t="s">
        <v>5</v>
      </c>
      <c r="B3" s="218">
        <v>1.1000000000000001E-3</v>
      </c>
      <c r="C3" s="60">
        <v>7.0000000000000001E-3</v>
      </c>
      <c r="D3" s="60">
        <v>7.3999999999999995E-3</v>
      </c>
      <c r="E3" s="60">
        <v>6.7000000000000002E-3</v>
      </c>
      <c r="F3" s="60">
        <v>6.3E-3</v>
      </c>
      <c r="G3" s="35"/>
      <c r="H3" s="68" t="s">
        <v>12</v>
      </c>
      <c r="I3" s="80" t="s">
        <v>12</v>
      </c>
      <c r="J3" s="90"/>
      <c r="L3" s="242"/>
    </row>
    <row r="4" spans="1:12" ht="18" customHeight="1" x14ac:dyDescent="0.15">
      <c r="A4" s="60" t="s">
        <v>7</v>
      </c>
      <c r="B4" s="60">
        <v>1.1900000000000001E-2</v>
      </c>
      <c r="C4" s="60">
        <v>1.17E-2</v>
      </c>
      <c r="D4" s="60">
        <v>1.14E-2</v>
      </c>
      <c r="E4" s="60">
        <v>1.14E-2</v>
      </c>
      <c r="F4" s="60">
        <v>9.5999999999999992E-3</v>
      </c>
      <c r="G4" s="35"/>
      <c r="H4" s="66" t="s">
        <v>6</v>
      </c>
      <c r="I4" s="80">
        <v>-5.227776945027629E-2</v>
      </c>
      <c r="J4" s="90"/>
      <c r="K4" s="90"/>
      <c r="L4" s="242"/>
    </row>
    <row r="5" spans="1:12" ht="18" customHeight="1" x14ac:dyDescent="0.15">
      <c r="A5" s="60" t="s">
        <v>8</v>
      </c>
      <c r="B5" s="60">
        <v>0</v>
      </c>
      <c r="C5" s="60">
        <v>0</v>
      </c>
      <c r="D5" s="60">
        <v>0</v>
      </c>
      <c r="E5" s="60">
        <v>0</v>
      </c>
      <c r="F5" s="60">
        <v>0</v>
      </c>
      <c r="G5" s="35"/>
      <c r="H5" s="66" t="s">
        <v>12</v>
      </c>
      <c r="I5" s="80" t="s">
        <v>12</v>
      </c>
      <c r="J5" s="90"/>
      <c r="L5" s="242"/>
    </row>
    <row r="6" spans="1:12" ht="18" customHeight="1" x14ac:dyDescent="0.15">
      <c r="A6" s="60" t="s">
        <v>10</v>
      </c>
      <c r="B6" s="60">
        <v>1.3899999999999999E-2</v>
      </c>
      <c r="C6" s="60">
        <v>1.9599999999999999E-2</v>
      </c>
      <c r="D6" s="60">
        <v>1.0999999999999999E-2</v>
      </c>
      <c r="E6" s="60">
        <v>1.77E-2</v>
      </c>
      <c r="F6" s="60">
        <v>1.35E-2</v>
      </c>
      <c r="G6" s="35"/>
      <c r="H6" s="66" t="s">
        <v>84</v>
      </c>
      <c r="I6" s="80">
        <v>-7.2732099281260787E-3</v>
      </c>
      <c r="J6" s="90"/>
      <c r="L6" s="242"/>
    </row>
    <row r="7" spans="1:12" ht="18" customHeight="1" x14ac:dyDescent="0.15">
      <c r="A7" s="60" t="s">
        <v>11</v>
      </c>
      <c r="B7" s="60">
        <v>1.2800000000000001E-2</v>
      </c>
      <c r="C7" s="60">
        <v>2.7699999999999999E-2</v>
      </c>
      <c r="D7" s="60">
        <v>2.5999999999999999E-2</v>
      </c>
      <c r="E7" s="60">
        <v>4.1099999999999998E-2</v>
      </c>
      <c r="F7" s="60">
        <v>0</v>
      </c>
      <c r="G7" s="35"/>
      <c r="H7" s="66" t="s">
        <v>84</v>
      </c>
      <c r="I7" s="80">
        <v>-1</v>
      </c>
      <c r="J7" s="90"/>
      <c r="L7" s="242"/>
    </row>
    <row r="8" spans="1:12" ht="18" customHeight="1" x14ac:dyDescent="0.15">
      <c r="A8" s="60" t="s">
        <v>13</v>
      </c>
      <c r="B8" s="152"/>
      <c r="C8" s="60">
        <v>6.7999999999999996E-3</v>
      </c>
      <c r="D8" s="60">
        <v>5.7999999999999996E-3</v>
      </c>
      <c r="E8" s="60">
        <v>1.0200000000000001E-2</v>
      </c>
      <c r="F8" s="60">
        <v>5.7999999999999996E-3</v>
      </c>
      <c r="G8" s="35"/>
      <c r="H8" s="66" t="s">
        <v>12</v>
      </c>
      <c r="I8" s="80" t="s">
        <v>12</v>
      </c>
      <c r="J8" s="90"/>
      <c r="L8" s="242"/>
    </row>
    <row r="9" spans="1:12" ht="18" customHeight="1" x14ac:dyDescent="0.15">
      <c r="A9" s="60" t="s">
        <v>14</v>
      </c>
      <c r="B9" s="60">
        <v>1.0799999999999999E-2</v>
      </c>
      <c r="C9" s="60">
        <v>1.84E-2</v>
      </c>
      <c r="D9" s="60">
        <v>1.66E-2</v>
      </c>
      <c r="E9" s="60">
        <v>2.1500000000000002E-2</v>
      </c>
      <c r="F9" s="60">
        <v>1.5600000000000001E-2</v>
      </c>
      <c r="G9" s="35"/>
      <c r="H9" s="66" t="s">
        <v>84</v>
      </c>
      <c r="I9" s="80">
        <v>9.6289389328686026E-2</v>
      </c>
      <c r="J9" s="90"/>
      <c r="L9" s="242"/>
    </row>
    <row r="10" spans="1:12" ht="18" customHeight="1" x14ac:dyDescent="0.15">
      <c r="A10" s="60" t="s">
        <v>16</v>
      </c>
      <c r="B10" s="60">
        <v>9.7000000000000003E-3</v>
      </c>
      <c r="C10" s="60">
        <v>8.8999999999999999E-3</v>
      </c>
      <c r="D10" s="60">
        <v>9.5999999999999992E-3</v>
      </c>
      <c r="E10" s="60">
        <v>1.4999999999999999E-2</v>
      </c>
      <c r="F10" s="60">
        <v>1.1900000000000001E-2</v>
      </c>
      <c r="G10" s="35"/>
      <c r="H10" s="66" t="s">
        <v>84</v>
      </c>
      <c r="I10" s="80">
        <v>5.243142352088781E-2</v>
      </c>
      <c r="J10" s="90"/>
      <c r="L10" s="242"/>
    </row>
    <row r="11" spans="1:12" ht="18" customHeight="1" x14ac:dyDescent="0.15">
      <c r="A11" s="60" t="s">
        <v>56</v>
      </c>
      <c r="B11" s="60">
        <v>8.3999999999999995E-3</v>
      </c>
      <c r="C11" s="60">
        <v>9.4999999999999998E-3</v>
      </c>
      <c r="D11" s="60">
        <v>6.4000000000000003E-3</v>
      </c>
      <c r="E11" s="60">
        <v>7.1000000000000004E-3</v>
      </c>
      <c r="F11" s="60">
        <v>6.7000000000000002E-3</v>
      </c>
      <c r="G11" s="35"/>
      <c r="H11" s="66" t="s">
        <v>84</v>
      </c>
      <c r="I11" s="80">
        <v>-5.4962854509057357E-2</v>
      </c>
      <c r="J11" s="90"/>
      <c r="L11" s="242"/>
    </row>
    <row r="12" spans="1:12" ht="18" customHeight="1" x14ac:dyDescent="0.15">
      <c r="A12" s="60" t="s">
        <v>18</v>
      </c>
      <c r="B12" s="60">
        <v>0.1129</v>
      </c>
      <c r="C12" s="60">
        <v>0.12540000000000001</v>
      </c>
      <c r="D12" s="60">
        <v>0.12640000000000001</v>
      </c>
      <c r="E12" s="60">
        <v>0.1351</v>
      </c>
      <c r="F12" s="60">
        <v>0.14960000000000001</v>
      </c>
      <c r="G12" s="35"/>
      <c r="H12" s="66" t="s">
        <v>9</v>
      </c>
      <c r="I12" s="80">
        <v>7.2900414070413699E-2</v>
      </c>
      <c r="J12" s="90"/>
      <c r="L12" s="242"/>
    </row>
    <row r="13" spans="1:12" ht="18" customHeight="1" x14ac:dyDescent="0.15">
      <c r="A13" s="60" t="s">
        <v>19</v>
      </c>
      <c r="B13" s="218">
        <v>4.0000000000000002E-4</v>
      </c>
      <c r="C13" s="218">
        <v>2.9999999999999997E-4</v>
      </c>
      <c r="D13" s="218">
        <v>4.0000000000000002E-4</v>
      </c>
      <c r="E13" s="218">
        <v>4.0000000000000002E-4</v>
      </c>
      <c r="F13" s="218">
        <v>2.9999999999999997E-4</v>
      </c>
      <c r="G13" s="35"/>
      <c r="H13" s="66" t="s">
        <v>12</v>
      </c>
      <c r="I13" s="80" t="s">
        <v>12</v>
      </c>
      <c r="J13" s="90"/>
      <c r="L13" s="242"/>
    </row>
    <row r="14" spans="1:12" ht="18" customHeight="1" x14ac:dyDescent="0.15">
      <c r="A14" s="60" t="s">
        <v>20</v>
      </c>
      <c r="B14" s="60">
        <v>2.98E-2</v>
      </c>
      <c r="C14" s="60">
        <v>2.7799999999999998E-2</v>
      </c>
      <c r="D14" s="60">
        <v>1.47E-2</v>
      </c>
      <c r="E14" s="60">
        <v>4.7600000000000003E-2</v>
      </c>
      <c r="F14" s="60">
        <v>4.9700000000000001E-2</v>
      </c>
      <c r="G14" s="35"/>
      <c r="H14" s="66" t="s">
        <v>84</v>
      </c>
      <c r="I14" s="80">
        <v>0.13640995933949918</v>
      </c>
      <c r="J14" s="90"/>
      <c r="L14" s="242"/>
    </row>
    <row r="15" spans="1:12" ht="18" customHeight="1" x14ac:dyDescent="0.15">
      <c r="A15" s="60" t="s">
        <v>21</v>
      </c>
      <c r="B15" s="60">
        <v>6.7999999999999996E-3</v>
      </c>
      <c r="C15" s="60">
        <v>6.7999999999999996E-3</v>
      </c>
      <c r="D15" s="60">
        <v>8.6E-3</v>
      </c>
      <c r="E15" s="60">
        <v>6.6E-3</v>
      </c>
      <c r="F15" s="60">
        <v>5.1000000000000004E-3</v>
      </c>
      <c r="G15" s="35"/>
      <c r="H15" s="66" t="s">
        <v>84</v>
      </c>
      <c r="I15" s="80">
        <v>-6.9395140897900331E-2</v>
      </c>
      <c r="J15" s="90"/>
      <c r="L15" s="242"/>
    </row>
    <row r="16" spans="1:12" ht="18" customHeight="1" x14ac:dyDescent="0.15">
      <c r="A16" s="60" t="s">
        <v>22</v>
      </c>
      <c r="B16" s="60">
        <v>6.1000000000000004E-3</v>
      </c>
      <c r="C16" s="60">
        <v>4.3E-3</v>
      </c>
      <c r="D16" s="60">
        <v>6.7000000000000002E-3</v>
      </c>
      <c r="E16" s="60">
        <v>2E-3</v>
      </c>
      <c r="F16" s="60">
        <v>1.29E-2</v>
      </c>
      <c r="G16" s="35"/>
      <c r="H16" s="66" t="s">
        <v>84</v>
      </c>
      <c r="I16" s="80">
        <v>0.20591020065438581</v>
      </c>
      <c r="J16" s="90"/>
      <c r="L16" s="242"/>
    </row>
    <row r="17" spans="1:12" ht="18" customHeight="1" x14ac:dyDescent="0.15">
      <c r="A17" s="60" t="s">
        <v>23</v>
      </c>
      <c r="B17" s="219">
        <v>1.9599999999999999E-2</v>
      </c>
      <c r="C17" s="219">
        <v>2.3599999999999999E-2</v>
      </c>
      <c r="D17" s="219">
        <v>2.1499999999999998E-2</v>
      </c>
      <c r="E17" s="219">
        <v>3.49E-2</v>
      </c>
      <c r="F17" s="219">
        <v>3.0599999999999999E-2</v>
      </c>
      <c r="G17" s="35"/>
      <c r="H17" s="66" t="s">
        <v>12</v>
      </c>
      <c r="I17" s="80" t="s">
        <v>12</v>
      </c>
      <c r="J17" s="90"/>
      <c r="L17" s="242"/>
    </row>
    <row r="18" spans="1:12" ht="18" customHeight="1" x14ac:dyDescent="0.15">
      <c r="A18" s="60" t="s">
        <v>24</v>
      </c>
      <c r="B18" s="60">
        <v>1.3899999999999999E-2</v>
      </c>
      <c r="C18" s="60">
        <v>1.47E-2</v>
      </c>
      <c r="D18" s="60">
        <v>1.52E-2</v>
      </c>
      <c r="E18" s="60">
        <v>1.9400000000000001E-2</v>
      </c>
      <c r="F18" s="60">
        <v>2.23E-2</v>
      </c>
      <c r="G18" s="35"/>
      <c r="H18" s="66" t="s">
        <v>9</v>
      </c>
      <c r="I18" s="80">
        <v>0.12544043811010375</v>
      </c>
      <c r="J18" s="90"/>
      <c r="L18" s="242"/>
    </row>
    <row r="19" spans="1:12" ht="18" customHeight="1" x14ac:dyDescent="0.15">
      <c r="A19" s="60" t="s">
        <v>25</v>
      </c>
      <c r="B19" s="60">
        <v>2.7000000000000001E-3</v>
      </c>
      <c r="C19" s="60">
        <v>1.7000000000000001E-3</v>
      </c>
      <c r="D19" s="60">
        <v>3.8E-3</v>
      </c>
      <c r="E19" s="60">
        <v>2.3E-3</v>
      </c>
      <c r="F19" s="60">
        <v>3.6999999999999997E-3</v>
      </c>
      <c r="G19" s="35"/>
      <c r="H19" s="66" t="s">
        <v>84</v>
      </c>
      <c r="I19" s="80">
        <v>8.1955726802818596E-2</v>
      </c>
      <c r="J19" s="90"/>
      <c r="L19" s="242"/>
    </row>
    <row r="20" spans="1:12" ht="18" customHeight="1" x14ac:dyDescent="0.15">
      <c r="A20" s="60" t="s">
        <v>26</v>
      </c>
      <c r="B20" s="60">
        <v>0</v>
      </c>
      <c r="C20" s="60">
        <v>0</v>
      </c>
      <c r="D20" s="60">
        <v>0</v>
      </c>
      <c r="E20" s="60">
        <v>5.0000000000000001E-4</v>
      </c>
      <c r="F20" s="60">
        <v>2.3E-3</v>
      </c>
      <c r="G20" s="35"/>
      <c r="H20" s="66" t="s">
        <v>9</v>
      </c>
      <c r="I20" s="80" t="e">
        <v>#NUM!</v>
      </c>
      <c r="J20" s="90"/>
      <c r="L20" s="242"/>
    </row>
    <row r="21" spans="1:12" ht="18" customHeight="1" x14ac:dyDescent="0.15">
      <c r="A21" s="60" t="s">
        <v>27</v>
      </c>
      <c r="B21" s="60">
        <v>5.0000000000000001E-3</v>
      </c>
      <c r="C21" s="60">
        <v>4.8999999999999998E-3</v>
      </c>
      <c r="D21" s="60">
        <v>6.7999999999999996E-3</v>
      </c>
      <c r="E21" s="60">
        <v>8.3999999999999995E-3</v>
      </c>
      <c r="F21" s="60">
        <v>8.3000000000000001E-3</v>
      </c>
      <c r="G21" s="35"/>
      <c r="H21" s="68" t="s">
        <v>12</v>
      </c>
      <c r="I21" s="80" t="s">
        <v>12</v>
      </c>
      <c r="J21" s="90"/>
      <c r="L21" s="242"/>
    </row>
    <row r="22" spans="1:12" ht="18" customHeight="1" x14ac:dyDescent="0.15">
      <c r="A22" s="60" t="s">
        <v>28</v>
      </c>
      <c r="B22" s="60">
        <v>3.8600000000000002E-2</v>
      </c>
      <c r="C22" s="60">
        <v>2.2600000000000002E-2</v>
      </c>
      <c r="D22" s="60">
        <v>4.6199999999999998E-2</v>
      </c>
      <c r="E22" s="60">
        <v>2.4199999999999999E-2</v>
      </c>
      <c r="F22" s="60">
        <v>2.9600000000000001E-2</v>
      </c>
      <c r="G22" s="35"/>
      <c r="H22" s="66" t="s">
        <v>84</v>
      </c>
      <c r="I22" s="80">
        <v>-6.4214952313017437E-2</v>
      </c>
      <c r="J22" s="90"/>
      <c r="L22" s="242"/>
    </row>
    <row r="23" spans="1:12" ht="18" customHeight="1" x14ac:dyDescent="0.15">
      <c r="A23" s="60" t="s">
        <v>29</v>
      </c>
      <c r="B23" s="218">
        <v>1.2999999999999999E-3</v>
      </c>
      <c r="C23" s="218">
        <v>1.9E-3</v>
      </c>
      <c r="D23" s="218">
        <v>1.5E-3</v>
      </c>
      <c r="E23" s="218">
        <v>1.6999999999999999E-3</v>
      </c>
      <c r="F23" s="218">
        <v>1.1999999999999999E-3</v>
      </c>
      <c r="G23" s="35"/>
      <c r="H23" s="66" t="s">
        <v>12</v>
      </c>
      <c r="I23" s="80" t="s">
        <v>12</v>
      </c>
      <c r="J23" s="90"/>
      <c r="L23" s="242"/>
    </row>
    <row r="24" spans="1:12" ht="18" customHeight="1" x14ac:dyDescent="0.15">
      <c r="A24" s="60" t="s">
        <v>30</v>
      </c>
      <c r="B24" s="60">
        <v>6.8000000000000005E-3</v>
      </c>
      <c r="C24" s="60">
        <v>6.8999999999999999E-3</v>
      </c>
      <c r="D24" s="60">
        <v>8.0999999999999996E-3</v>
      </c>
      <c r="E24" s="60">
        <v>5.7000000000000002E-3</v>
      </c>
      <c r="F24" s="60">
        <v>7.0000000000000001E-3</v>
      </c>
      <c r="G24" s="35"/>
      <c r="H24" s="66" t="s">
        <v>84</v>
      </c>
      <c r="I24" s="80">
        <v>7.2732064300056187E-3</v>
      </c>
      <c r="J24" s="90"/>
      <c r="L24" s="242"/>
    </row>
    <row r="25" spans="1:12" ht="18" customHeight="1" x14ac:dyDescent="0.15">
      <c r="A25" s="60" t="s">
        <v>31</v>
      </c>
      <c r="B25" s="60">
        <v>6.8999999999999999E-3</v>
      </c>
      <c r="C25" s="60">
        <v>5.3E-3</v>
      </c>
      <c r="D25" s="60">
        <v>0</v>
      </c>
      <c r="E25" s="60">
        <v>8.4000000000000012E-3</v>
      </c>
      <c r="F25" s="60">
        <v>4.7000000000000002E-3</v>
      </c>
      <c r="G25" s="35"/>
      <c r="H25" s="66" t="s">
        <v>84</v>
      </c>
      <c r="I25" s="80">
        <v>-9.1526650071309001E-2</v>
      </c>
      <c r="J25" s="90"/>
      <c r="L25" s="242"/>
    </row>
    <row r="26" spans="1:12" ht="18" customHeight="1" x14ac:dyDescent="0.15">
      <c r="A26" s="60" t="s">
        <v>32</v>
      </c>
      <c r="B26" s="60">
        <v>2.64E-2</v>
      </c>
      <c r="C26" s="60">
        <v>2.86E-2</v>
      </c>
      <c r="D26" s="60">
        <v>3.3700000000000001E-2</v>
      </c>
      <c r="E26" s="60">
        <v>3.4700000000000002E-2</v>
      </c>
      <c r="F26" s="60">
        <v>3.4000000000000002E-2</v>
      </c>
      <c r="G26" s="35"/>
      <c r="H26" s="66" t="s">
        <v>9</v>
      </c>
      <c r="I26" s="80">
        <v>6.5292200946962975E-2</v>
      </c>
      <c r="J26" s="90"/>
      <c r="L26" s="242"/>
    </row>
    <row r="27" spans="1:12" ht="18" customHeight="1" x14ac:dyDescent="0.15">
      <c r="A27" s="60" t="s">
        <v>33</v>
      </c>
      <c r="B27" s="60">
        <v>0</v>
      </c>
      <c r="C27" s="60">
        <v>0</v>
      </c>
      <c r="D27" s="60">
        <v>0</v>
      </c>
      <c r="E27" s="60">
        <v>0</v>
      </c>
      <c r="F27" s="60">
        <v>2.0000000000000001E-4</v>
      </c>
      <c r="G27" s="35"/>
      <c r="H27" s="68" t="s">
        <v>12</v>
      </c>
      <c r="I27" s="80" t="s">
        <v>12</v>
      </c>
      <c r="J27" s="90"/>
      <c r="L27" s="242"/>
    </row>
    <row r="28" spans="1:12" ht="18" customHeight="1" x14ac:dyDescent="0.15">
      <c r="A28" s="60" t="s">
        <v>34</v>
      </c>
      <c r="B28" s="60">
        <v>5.5999999999999999E-3</v>
      </c>
      <c r="C28" s="60">
        <v>3.0999999999999999E-3</v>
      </c>
      <c r="D28" s="60">
        <v>4.0000000000000001E-3</v>
      </c>
      <c r="E28" s="60">
        <v>4.7000000000000002E-3</v>
      </c>
      <c r="F28" s="60">
        <v>1.6000000000000001E-3</v>
      </c>
      <c r="G28" s="35"/>
      <c r="H28" s="66" t="s">
        <v>84</v>
      </c>
      <c r="I28" s="80">
        <v>-0.26888955429097527</v>
      </c>
      <c r="J28" s="90"/>
      <c r="L28" s="242"/>
    </row>
    <row r="29" spans="1:12" ht="18" customHeight="1" x14ac:dyDescent="0.15">
      <c r="A29" s="60" t="s">
        <v>35</v>
      </c>
      <c r="B29" s="60">
        <v>1.44E-2</v>
      </c>
      <c r="C29" s="60">
        <v>2.0500000000000001E-2</v>
      </c>
      <c r="D29" s="60">
        <v>1.61E-2</v>
      </c>
      <c r="E29" s="60">
        <v>1.7899999999999999E-2</v>
      </c>
      <c r="F29" s="60">
        <v>1.72E-2</v>
      </c>
      <c r="G29" s="35"/>
      <c r="H29" s="66" t="s">
        <v>84</v>
      </c>
      <c r="I29" s="80">
        <v>4.5421647335179394E-2</v>
      </c>
      <c r="J29" s="90"/>
      <c r="L29" s="242"/>
    </row>
    <row r="30" spans="1:12" ht="18" customHeight="1" x14ac:dyDescent="0.15">
      <c r="A30" s="60" t="s">
        <v>36</v>
      </c>
      <c r="B30" s="218">
        <v>0</v>
      </c>
      <c r="C30" s="218">
        <v>0</v>
      </c>
      <c r="D30" s="218">
        <v>0</v>
      </c>
      <c r="E30" s="218">
        <v>0</v>
      </c>
      <c r="F30" s="218">
        <v>0</v>
      </c>
      <c r="G30" s="35"/>
      <c r="H30" s="66" t="s">
        <v>12</v>
      </c>
      <c r="I30" s="80" t="s">
        <v>12</v>
      </c>
      <c r="J30" s="55"/>
      <c r="L30" s="243"/>
    </row>
    <row r="31" spans="1:12" ht="18" customHeight="1" thickBot="1" x14ac:dyDescent="0.2">
      <c r="A31" s="61" t="s">
        <v>37</v>
      </c>
      <c r="B31" s="61">
        <v>9.1999999999999998E-3</v>
      </c>
      <c r="C31" s="61">
        <v>7.8000000000000005E-3</v>
      </c>
      <c r="D31" s="61">
        <v>9.1999999999999998E-3</v>
      </c>
      <c r="E31" s="61">
        <v>8.0999999999999996E-3</v>
      </c>
      <c r="F31" s="197"/>
      <c r="G31" s="201"/>
      <c r="H31" s="67" t="s">
        <v>12</v>
      </c>
      <c r="I31" s="202" t="s">
        <v>12</v>
      </c>
      <c r="J31" s="90"/>
      <c r="L31" s="243"/>
    </row>
    <row r="32" spans="1:12" s="241" customFormat="1" ht="18" customHeight="1" thickBot="1" x14ac:dyDescent="0.2">
      <c r="A32" s="43" t="s">
        <v>38</v>
      </c>
      <c r="B32" s="86">
        <v>2.1634420033225618E-2</v>
      </c>
      <c r="C32" s="86">
        <v>2.3657111943711902E-2</v>
      </c>
      <c r="D32" s="86">
        <v>2.3171354141006361E-2</v>
      </c>
      <c r="E32" s="86">
        <v>2.6670267347779063E-2</v>
      </c>
      <c r="F32" s="86">
        <v>2.8720164378716873E-2</v>
      </c>
      <c r="G32" s="201"/>
      <c r="H32" s="169" t="s">
        <v>9</v>
      </c>
      <c r="I32" s="202">
        <v>7.3397095966714287E-2</v>
      </c>
      <c r="J32" s="3"/>
      <c r="L32" s="55"/>
    </row>
    <row r="33" spans="1:12" s="47" customFormat="1" ht="18" customHeight="1" x14ac:dyDescent="0.15">
      <c r="A33" s="55"/>
      <c r="B33" s="55"/>
      <c r="C33" s="55"/>
      <c r="D33" s="55"/>
      <c r="E33" s="55"/>
      <c r="F33" s="55"/>
      <c r="G33" s="55"/>
      <c r="H33" s="55"/>
      <c r="I33" s="55"/>
      <c r="K33" s="90"/>
      <c r="L33" s="55"/>
    </row>
    <row r="34" spans="1:12" ht="18" customHeight="1" x14ac:dyDescent="0.15">
      <c r="A34" s="14" t="s">
        <v>41</v>
      </c>
      <c r="B34" s="47"/>
      <c r="C34" s="47"/>
      <c r="D34" s="47"/>
      <c r="E34" s="47"/>
      <c r="F34" s="47"/>
      <c r="G34" s="47"/>
      <c r="H34" s="47"/>
      <c r="I34" s="48"/>
      <c r="J34" s="55"/>
    </row>
    <row r="35" spans="1:12" s="47" customFormat="1" ht="18" customHeight="1" x14ac:dyDescent="0.15">
      <c r="A35" s="14" t="s">
        <v>85</v>
      </c>
      <c r="B35" s="79"/>
      <c r="I35" s="48"/>
    </row>
    <row r="36" spans="1:12" s="47" customFormat="1" ht="18" customHeight="1" x14ac:dyDescent="0.15">
      <c r="A36" s="14" t="s">
        <v>86</v>
      </c>
      <c r="I36" s="48"/>
    </row>
    <row r="37" spans="1:12" s="47" customFormat="1" ht="18" customHeight="1" x14ac:dyDescent="0.15">
      <c r="A37" s="152"/>
      <c r="B37" s="47" t="s">
        <v>87</v>
      </c>
      <c r="I37" s="48"/>
    </row>
    <row r="38" spans="1:12" s="47" customFormat="1" ht="18" customHeight="1" x14ac:dyDescent="0.15">
      <c r="A38" s="14" t="s">
        <v>58</v>
      </c>
      <c r="I38" s="48"/>
    </row>
    <row r="39" spans="1:12" s="47" customFormat="1" ht="18" customHeight="1" x14ac:dyDescent="0.15">
      <c r="A39" s="14" t="s">
        <v>88</v>
      </c>
      <c r="I39" s="48"/>
    </row>
    <row r="40" spans="1:12" s="47" customFormat="1" ht="18" customHeight="1" x14ac:dyDescent="0.15">
      <c r="A40" s="14" t="s">
        <v>61</v>
      </c>
      <c r="I40" s="48"/>
    </row>
    <row r="41" spans="1:12" s="47" customFormat="1" ht="18" customHeight="1" x14ac:dyDescent="0.15">
      <c r="A41" s="14" t="s">
        <v>89</v>
      </c>
      <c r="I41" s="48"/>
    </row>
    <row r="42" spans="1:12" x14ac:dyDescent="0.15">
      <c r="J42" s="55"/>
    </row>
    <row r="43" spans="1:12" x14ac:dyDescent="0.15">
      <c r="J43" s="55"/>
    </row>
    <row r="44" spans="1:12" x14ac:dyDescent="0.15">
      <c r="J44" s="55"/>
    </row>
    <row r="50" s="55" customFormat="1" x14ac:dyDescent="0.15"/>
    <row r="51" s="55" customFormat="1" x14ac:dyDescent="0.15"/>
    <row r="52" s="55" customFormat="1" x14ac:dyDescent="0.15"/>
    <row r="53" s="55" customFormat="1" x14ac:dyDescent="0.15"/>
    <row r="54" s="55" customFormat="1" x14ac:dyDescent="0.15"/>
    <row r="55" s="55" customFormat="1" x14ac:dyDescent="0.15"/>
    <row r="56" s="55" customFormat="1" x14ac:dyDescent="0.15"/>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23C67C82-00A3-4DB1-B1E2-82DF6A0909EE}">
          <x14:colorSeries rgb="FF69AE23"/>
          <x14:colorNegative rgb="FFD00000"/>
          <x14:colorAxis rgb="FF000000"/>
          <x14:colorMarkers theme="9" tint="0.39997558519241921"/>
          <x14:colorFirst rgb="FFD00000"/>
          <x14:colorLast rgb="FFD00000"/>
          <x14:colorHigh rgb="FFD00000"/>
          <x14:colorLow rgb="FFD00000"/>
          <x14:sparklines>
            <x14:sparkline>
              <xm:f>D19_J02AA01_TC!B3:F3</xm:f>
              <xm:sqref>G3</xm:sqref>
            </x14:sparkline>
            <x14:sparkline>
              <xm:f>D19_J02AA01_TC!B4:F4</xm:f>
              <xm:sqref>G4</xm:sqref>
            </x14:sparkline>
            <x14:sparkline>
              <xm:f>D19_J02AA01_TC!B5:F5</xm:f>
              <xm:sqref>G5</xm:sqref>
            </x14:sparkline>
            <x14:sparkline>
              <xm:f>D19_J02AA01_TC!B6:F6</xm:f>
              <xm:sqref>G6</xm:sqref>
            </x14:sparkline>
            <x14:sparkline>
              <xm:f>D19_J02AA01_TC!B7:F7</xm:f>
              <xm:sqref>G7</xm:sqref>
            </x14:sparkline>
            <x14:sparkline>
              <xm:f>D19_J02AA01_TC!B8:F8</xm:f>
              <xm:sqref>G8</xm:sqref>
            </x14:sparkline>
            <x14:sparkline>
              <xm:f>D19_J02AA01_TC!B9:F9</xm:f>
              <xm:sqref>G9</xm:sqref>
            </x14:sparkline>
            <x14:sparkline>
              <xm:f>D19_J02AA01_TC!B10:F10</xm:f>
              <xm:sqref>G10</xm:sqref>
            </x14:sparkline>
            <x14:sparkline>
              <xm:f>D19_J02AA01_TC!B11:F11</xm:f>
              <xm:sqref>G11</xm:sqref>
            </x14:sparkline>
            <x14:sparkline>
              <xm:f>D19_J02AA01_TC!B12:F12</xm:f>
              <xm:sqref>G12</xm:sqref>
            </x14:sparkline>
            <x14:sparkline>
              <xm:f>D19_J02AA01_TC!B13:F13</xm:f>
              <xm:sqref>G13</xm:sqref>
            </x14:sparkline>
            <x14:sparkline>
              <xm:f>D19_J02AA01_TC!B14:F14</xm:f>
              <xm:sqref>G14</xm:sqref>
            </x14:sparkline>
            <x14:sparkline>
              <xm:f>D19_J02AA01_TC!B15:F15</xm:f>
              <xm:sqref>G15</xm:sqref>
            </x14:sparkline>
            <x14:sparkline>
              <xm:f>D19_J02AA01_TC!B16:F16</xm:f>
              <xm:sqref>G16</xm:sqref>
            </x14:sparkline>
            <x14:sparkline>
              <xm:f>D19_J02AA01_TC!B17:F17</xm:f>
              <xm:sqref>G17</xm:sqref>
            </x14:sparkline>
            <x14:sparkline>
              <xm:f>D19_J02AA01_TC!B18:F18</xm:f>
              <xm:sqref>G18</xm:sqref>
            </x14:sparkline>
            <x14:sparkline>
              <xm:f>D19_J02AA01_TC!B19:F19</xm:f>
              <xm:sqref>G19</xm:sqref>
            </x14:sparkline>
            <x14:sparkline>
              <xm:f>D19_J02AA01_TC!B20:F20</xm:f>
              <xm:sqref>G20</xm:sqref>
            </x14:sparkline>
            <x14:sparkline>
              <xm:f>D19_J02AA01_TC!B21:F21</xm:f>
              <xm:sqref>G21</xm:sqref>
            </x14:sparkline>
            <x14:sparkline>
              <xm:f>D19_J02AA01_TC!B22:F22</xm:f>
              <xm:sqref>G22</xm:sqref>
            </x14:sparkline>
            <x14:sparkline>
              <xm:f>D19_J02AA01_TC!B23:F23</xm:f>
              <xm:sqref>G23</xm:sqref>
            </x14:sparkline>
            <x14:sparkline>
              <xm:f>D19_J02AA01_TC!B24:F24</xm:f>
              <xm:sqref>G24</xm:sqref>
            </x14:sparkline>
            <x14:sparkline>
              <xm:f>D19_J02AA01_TC!B25:F25</xm:f>
              <xm:sqref>G25</xm:sqref>
            </x14:sparkline>
            <x14:sparkline>
              <xm:f>D19_J02AA01_TC!B26:F26</xm:f>
              <xm:sqref>G26</xm:sqref>
            </x14:sparkline>
            <x14:sparkline>
              <xm:f>D19_J02AA01_TC!B27:F27</xm:f>
              <xm:sqref>G27</xm:sqref>
            </x14:sparkline>
            <x14:sparkline>
              <xm:f>D19_J02AA01_TC!B28:F28</xm:f>
              <xm:sqref>G28</xm:sqref>
            </x14:sparkline>
            <x14:sparkline>
              <xm:f>D19_J02AA01_TC!B29:F29</xm:f>
              <xm:sqref>G29</xm:sqref>
            </x14:sparkline>
            <x14:sparkline>
              <xm:f>D19_J02AA01_TC!B30:F30</xm:f>
              <xm:sqref>G30</xm:sqref>
            </x14:sparkline>
            <x14:sparkline>
              <xm:f>D19_J02AA01_TC!B31:F31</xm:f>
              <xm:sqref>G31</xm:sqref>
            </x14:sparkline>
            <x14:sparkline>
              <xm:f>D19_J02AA01_TC!B32:F32</xm:f>
              <xm:sqref>G32</xm:sqref>
            </x14:sparkline>
          </x14:sparklines>
        </x14:sparklineGroup>
        <x14:sparklineGroup displayEmptyCellsAs="gap" markers="1" xr2:uid="{065188C1-EDAD-4E7A-9218-4F81F3B656AA}">
          <x14:colorSeries theme="9" tint="0.59999389629810485"/>
          <x14:colorNegative rgb="FFD00000"/>
          <x14:colorAxis rgb="FF000000"/>
          <x14:colorMarkers theme="9" tint="0.39997558519241921"/>
          <x14:colorFirst rgb="FFD00000"/>
          <x14:colorLast rgb="FFD00000"/>
          <x14:colorHigh rgb="FFD00000"/>
          <x14:colorLow rgb="FFD00000"/>
          <x14:sparklines>
            <x14:sparkline>
              <xm:f>D19_J02AA01_TC!B33:E33</xm:f>
              <xm:sqref>H33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9AE23"/>
  </sheetPr>
  <dimension ref="A1:Q42"/>
  <sheetViews>
    <sheetView showGridLines="0" topLeftCell="A2" zoomScaleNormal="100" workbookViewId="0">
      <selection activeCell="H37" sqref="H37"/>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7" s="105" customFormat="1" ht="35" customHeight="1" x14ac:dyDescent="0.15">
      <c r="A1" s="104" t="s">
        <v>48</v>
      </c>
    </row>
    <row r="2" spans="1:17" s="106"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ht="18" customHeight="1" thickBot="1" x14ac:dyDescent="0.2">
      <c r="A3" s="107" t="s">
        <v>5</v>
      </c>
      <c r="B3" s="111">
        <v>5.2907000000000002</v>
      </c>
      <c r="C3" s="111">
        <v>4.6528</v>
      </c>
      <c r="D3" s="111">
        <v>4.7178000000000004</v>
      </c>
      <c r="E3" s="111">
        <v>4.6669999999999998</v>
      </c>
      <c r="F3" s="111">
        <v>5.1216999999999997</v>
      </c>
      <c r="G3" s="111">
        <v>4.7263000000000002</v>
      </c>
      <c r="H3" s="112">
        <v>4.5990999999999991</v>
      </c>
      <c r="I3" s="111">
        <v>3.3496999999999999</v>
      </c>
      <c r="J3" s="111">
        <v>3.4556</v>
      </c>
      <c r="K3" s="111">
        <v>4.4532000000000007</v>
      </c>
      <c r="L3" s="66"/>
      <c r="M3" s="101" t="s">
        <v>6</v>
      </c>
      <c r="N3" s="120">
        <f t="shared" ref="N3:N6" si="0">_xlfn.RRI(9,B3,K3)</f>
        <v>-1.8965364489738068E-2</v>
      </c>
      <c r="O3" s="90"/>
      <c r="P3" s="90"/>
      <c r="Q3" s="91"/>
    </row>
    <row r="4" spans="1:17" ht="18" customHeight="1" thickBot="1" x14ac:dyDescent="0.2">
      <c r="A4" s="107" t="s">
        <v>7</v>
      </c>
      <c r="B4" s="111">
        <v>9.8656000000000006</v>
      </c>
      <c r="C4" s="111">
        <v>9.9098000000000006</v>
      </c>
      <c r="D4" s="111">
        <v>10.0886</v>
      </c>
      <c r="E4" s="111">
        <v>10.213899999999999</v>
      </c>
      <c r="F4" s="111">
        <v>9.7425999999999995</v>
      </c>
      <c r="G4" s="111">
        <v>10.0976</v>
      </c>
      <c r="H4" s="111">
        <v>9.7919</v>
      </c>
      <c r="I4" s="111">
        <v>6.9681999999999995</v>
      </c>
      <c r="J4" s="111">
        <v>7.4966000000000008</v>
      </c>
      <c r="K4" s="111">
        <v>9.6405999999999992</v>
      </c>
      <c r="L4" s="66"/>
      <c r="M4" s="101" t="s">
        <v>15</v>
      </c>
      <c r="N4" s="120">
        <f t="shared" si="0"/>
        <v>-2.5601185547944327E-3</v>
      </c>
      <c r="O4" s="90"/>
      <c r="P4" s="90"/>
      <c r="Q4" s="91"/>
    </row>
    <row r="5" spans="1:17" ht="18" customHeight="1" thickBot="1" x14ac:dyDescent="0.2">
      <c r="A5" s="107" t="s">
        <v>8</v>
      </c>
      <c r="B5" s="111">
        <v>5.7428999999999997</v>
      </c>
      <c r="C5" s="111">
        <v>5.5844000000000005</v>
      </c>
      <c r="D5" s="111">
        <v>5.5235000000000003</v>
      </c>
      <c r="E5" s="111">
        <v>4.6511000000000005</v>
      </c>
      <c r="F5" s="111">
        <v>5.3815000000000008</v>
      </c>
      <c r="G5" s="111">
        <v>5.5362999999999998</v>
      </c>
      <c r="H5" s="111">
        <v>5.3605000000000009</v>
      </c>
      <c r="I5" s="111">
        <v>4.7015000000000002</v>
      </c>
      <c r="J5" s="111">
        <v>4.8126000000000007</v>
      </c>
      <c r="K5" s="111">
        <v>5.9459000000000009</v>
      </c>
      <c r="L5" s="66"/>
      <c r="M5" s="101" t="s">
        <v>15</v>
      </c>
      <c r="N5" s="120">
        <f t="shared" si="0"/>
        <v>3.8671913818524306E-3</v>
      </c>
      <c r="O5" s="90"/>
      <c r="P5" s="90"/>
      <c r="Q5" s="91"/>
    </row>
    <row r="6" spans="1:17" ht="18" customHeight="1" thickBot="1" x14ac:dyDescent="0.2">
      <c r="A6" s="107" t="s">
        <v>10</v>
      </c>
      <c r="B6" s="111">
        <v>7.7770000000000001</v>
      </c>
      <c r="C6" s="111">
        <v>7.9539000000000009</v>
      </c>
      <c r="D6" s="111">
        <v>8.0899000000000001</v>
      </c>
      <c r="E6" s="111">
        <v>7.8780999999999999</v>
      </c>
      <c r="F6" s="111">
        <v>7.8237999999999994</v>
      </c>
      <c r="G6" s="111">
        <v>7.8329999999999993</v>
      </c>
      <c r="H6" s="111">
        <v>7.8879000000000001</v>
      </c>
      <c r="I6" s="111">
        <v>6.1597000000000008</v>
      </c>
      <c r="J6" s="111">
        <v>6.8712000000000009</v>
      </c>
      <c r="K6" s="111">
        <v>7.7988</v>
      </c>
      <c r="L6" s="66"/>
      <c r="M6" s="101" t="s">
        <v>15</v>
      </c>
      <c r="N6" s="120">
        <f t="shared" si="0"/>
        <v>3.1107237224126116E-4</v>
      </c>
      <c r="O6" s="90"/>
      <c r="P6" s="90"/>
      <c r="Q6" s="91"/>
    </row>
    <row r="7" spans="1:17" ht="18" customHeight="1" x14ac:dyDescent="0.15">
      <c r="A7" s="107" t="s">
        <v>11</v>
      </c>
      <c r="B7" s="113"/>
      <c r="C7" s="113"/>
      <c r="D7" s="113"/>
      <c r="E7" s="113"/>
      <c r="F7" s="113"/>
      <c r="G7" s="113"/>
      <c r="H7" s="113"/>
      <c r="I7" s="113"/>
      <c r="J7" s="113"/>
      <c r="K7" s="113"/>
      <c r="L7" s="66"/>
      <c r="M7" s="101" t="s">
        <v>12</v>
      </c>
      <c r="N7" s="66" t="s">
        <v>12</v>
      </c>
      <c r="O7" s="90"/>
      <c r="P7" s="90"/>
      <c r="Q7" s="91"/>
    </row>
    <row r="8" spans="1:17" ht="18" customHeight="1" x14ac:dyDescent="0.15">
      <c r="A8" s="107" t="s">
        <v>13</v>
      </c>
      <c r="B8" s="112">
        <v>6.0530999999999997</v>
      </c>
      <c r="C8" s="112">
        <v>6.0808</v>
      </c>
      <c r="D8" s="112">
        <v>6.2579000000000011</v>
      </c>
      <c r="E8" s="113"/>
      <c r="F8" s="113"/>
      <c r="G8" s="113"/>
      <c r="H8" s="113"/>
      <c r="I8" s="113"/>
      <c r="J8" s="112">
        <v>3.7842999999999996</v>
      </c>
      <c r="K8" s="112">
        <v>4.8718000000000004</v>
      </c>
      <c r="L8" s="66"/>
      <c r="M8" s="101" t="s">
        <v>12</v>
      </c>
      <c r="N8" s="66" t="s">
        <v>12</v>
      </c>
      <c r="O8" s="90"/>
      <c r="P8" s="90"/>
      <c r="Q8" s="91"/>
    </row>
    <row r="9" spans="1:17" ht="18" customHeight="1" thickBot="1" x14ac:dyDescent="0.2">
      <c r="A9" s="107" t="s">
        <v>14</v>
      </c>
      <c r="B9" s="111">
        <v>9.7912999999999997</v>
      </c>
      <c r="C9" s="111">
        <v>9.7162999999999986</v>
      </c>
      <c r="D9" s="111">
        <v>9.8688000000000002</v>
      </c>
      <c r="E9" s="111">
        <v>9.7904999999999998</v>
      </c>
      <c r="F9" s="111">
        <v>9.5159000000000002</v>
      </c>
      <c r="G9" s="111">
        <v>9.1552000000000007</v>
      </c>
      <c r="H9" s="111">
        <v>8.9250999999999987</v>
      </c>
      <c r="I9" s="111">
        <v>8.0765999999999991</v>
      </c>
      <c r="J9" s="111">
        <v>8.2298999999999989</v>
      </c>
      <c r="K9" s="111">
        <v>8.8436999999999983</v>
      </c>
      <c r="L9" s="66"/>
      <c r="M9" s="101" t="s">
        <v>6</v>
      </c>
      <c r="N9" s="120">
        <f t="shared" ref="N9:N14" si="1">_xlfn.RRI(9,B9,K9)</f>
        <v>-1.1246161013220513E-2</v>
      </c>
      <c r="O9" s="90"/>
      <c r="P9" s="90"/>
      <c r="Q9" s="91"/>
    </row>
    <row r="10" spans="1:17" ht="18" customHeight="1" thickBot="1" x14ac:dyDescent="0.2">
      <c r="A10" s="107" t="s">
        <v>16</v>
      </c>
      <c r="B10" s="111">
        <v>3.0897999999999999</v>
      </c>
      <c r="C10" s="111">
        <v>3.1796000000000002</v>
      </c>
      <c r="D10" s="111">
        <v>3.2772999999999999</v>
      </c>
      <c r="E10" s="111">
        <v>3.3668999999999998</v>
      </c>
      <c r="F10" s="111">
        <v>3.4675000000000002</v>
      </c>
      <c r="G10" s="111">
        <v>3.7282000000000002</v>
      </c>
      <c r="H10" s="111">
        <v>3.7468000000000004</v>
      </c>
      <c r="I10" s="111">
        <v>3.1762000000000001</v>
      </c>
      <c r="J10" s="111">
        <v>3.2113</v>
      </c>
      <c r="K10" s="111">
        <v>4.2126999999999999</v>
      </c>
      <c r="L10" s="66"/>
      <c r="M10" s="101" t="s">
        <v>15</v>
      </c>
      <c r="N10" s="120">
        <f t="shared" si="1"/>
        <v>3.5044226258494016E-2</v>
      </c>
      <c r="O10" s="90"/>
      <c r="P10" s="90"/>
      <c r="Q10" s="91"/>
    </row>
    <row r="11" spans="1:17" ht="18" customHeight="1" thickBot="1" x14ac:dyDescent="0.2">
      <c r="A11" s="107" t="s">
        <v>17</v>
      </c>
      <c r="B11" s="111">
        <v>4.8216999999999999</v>
      </c>
      <c r="C11" s="111">
        <v>4.9542000000000002</v>
      </c>
      <c r="D11" s="111">
        <v>4.8643999999999998</v>
      </c>
      <c r="E11" s="111">
        <v>4.7610999999999999</v>
      </c>
      <c r="F11" s="111">
        <v>4.3960999999999997</v>
      </c>
      <c r="G11" s="111">
        <v>4.4051999999999998</v>
      </c>
      <c r="H11" s="111">
        <v>4.3281000000000001</v>
      </c>
      <c r="I11" s="111">
        <v>3.0724</v>
      </c>
      <c r="J11" s="111">
        <v>2.9704999999999999</v>
      </c>
      <c r="K11" s="111">
        <v>3.7574999999999998</v>
      </c>
      <c r="L11" s="66"/>
      <c r="M11" s="101" t="s">
        <v>6</v>
      </c>
      <c r="N11" s="120">
        <f t="shared" si="1"/>
        <v>-2.7327732186195108E-2</v>
      </c>
      <c r="Q11" s="91"/>
    </row>
    <row r="12" spans="1:17" ht="18" customHeight="1" thickBot="1" x14ac:dyDescent="0.2">
      <c r="A12" s="107" t="s">
        <v>18</v>
      </c>
      <c r="B12" s="111">
        <v>12.423199999999998</v>
      </c>
      <c r="C12" s="111">
        <v>12.1729</v>
      </c>
      <c r="D12" s="111">
        <v>12.6777</v>
      </c>
      <c r="E12" s="111">
        <v>13.3101</v>
      </c>
      <c r="F12" s="111">
        <v>13.0021</v>
      </c>
      <c r="G12" s="111">
        <v>13.336300000000001</v>
      </c>
      <c r="H12" s="111">
        <v>13.3474</v>
      </c>
      <c r="I12" s="111">
        <v>10.095000000000001</v>
      </c>
      <c r="J12" s="111">
        <v>11.031799999999999</v>
      </c>
      <c r="K12" s="111">
        <v>13.015499999999999</v>
      </c>
      <c r="L12" s="66"/>
      <c r="M12" s="101" t="s">
        <v>15</v>
      </c>
      <c r="N12" s="120">
        <f t="shared" si="1"/>
        <v>5.1884427750810147E-3</v>
      </c>
      <c r="O12" s="90"/>
      <c r="P12" s="90"/>
      <c r="Q12" s="91"/>
    </row>
    <row r="13" spans="1:17" ht="18" customHeight="1" thickBot="1" x14ac:dyDescent="0.2">
      <c r="A13" s="107" t="s">
        <v>19</v>
      </c>
      <c r="B13" s="111">
        <v>3.5337000000000005</v>
      </c>
      <c r="C13" s="111">
        <v>3.3605</v>
      </c>
      <c r="D13" s="111">
        <v>3.3015000000000003</v>
      </c>
      <c r="E13" s="111">
        <v>3.4174000000000002</v>
      </c>
      <c r="F13" s="111">
        <v>3.8163</v>
      </c>
      <c r="G13" s="111">
        <v>3.7387000000000006</v>
      </c>
      <c r="H13" s="111">
        <v>3.9564000000000004</v>
      </c>
      <c r="I13" s="111">
        <v>3.0518000000000005</v>
      </c>
      <c r="J13" s="111">
        <v>2.8357000000000001</v>
      </c>
      <c r="K13" s="111">
        <v>3.8896000000000002</v>
      </c>
      <c r="L13" s="66"/>
      <c r="M13" s="101" t="s">
        <v>15</v>
      </c>
      <c r="N13" s="120">
        <f t="shared" si="1"/>
        <v>1.071936104713278E-2</v>
      </c>
      <c r="O13" s="90"/>
      <c r="P13" s="90"/>
      <c r="Q13" s="91"/>
    </row>
    <row r="14" spans="1:17" ht="18" customHeight="1" thickBot="1" x14ac:dyDescent="0.2">
      <c r="A14" s="107" t="s">
        <v>20</v>
      </c>
      <c r="B14" s="111">
        <v>8.4494000000000007</v>
      </c>
      <c r="C14" s="111">
        <v>8.0141000000000009</v>
      </c>
      <c r="D14" s="111">
        <v>9.7815999999999992</v>
      </c>
      <c r="E14" s="111">
        <v>10.877800000000001</v>
      </c>
      <c r="F14" s="111">
        <v>10.764700000000001</v>
      </c>
      <c r="G14" s="111">
        <v>11.0852</v>
      </c>
      <c r="H14" s="111">
        <v>10.956399999999999</v>
      </c>
      <c r="I14" s="111">
        <v>8.6934000000000022</v>
      </c>
      <c r="J14" s="111">
        <v>7.4466999999999999</v>
      </c>
      <c r="K14" s="111">
        <v>9.8079000000000001</v>
      </c>
      <c r="L14" s="66"/>
      <c r="M14" s="101" t="s">
        <v>15</v>
      </c>
      <c r="N14" s="120">
        <f t="shared" si="1"/>
        <v>1.6703835876441087E-2</v>
      </c>
      <c r="O14" s="90"/>
      <c r="P14" s="90"/>
      <c r="Q14" s="91"/>
    </row>
    <row r="15" spans="1:17" ht="18" customHeight="1" thickBot="1" x14ac:dyDescent="0.2">
      <c r="A15" s="107" t="s">
        <v>21</v>
      </c>
      <c r="B15" s="111">
        <v>4.6530000000000005</v>
      </c>
      <c r="C15" s="111">
        <v>4.6324000000000005</v>
      </c>
      <c r="D15" s="111">
        <v>4.7801</v>
      </c>
      <c r="E15" s="111">
        <v>4.3894000000000011</v>
      </c>
      <c r="F15" s="111">
        <v>4.5067000000000004</v>
      </c>
      <c r="G15" s="111">
        <v>4.6260999999999992</v>
      </c>
      <c r="H15" s="111">
        <v>4.6148999999999996</v>
      </c>
      <c r="I15" s="111">
        <v>3.1591</v>
      </c>
      <c r="J15" s="111">
        <v>3.2841999999999998</v>
      </c>
      <c r="K15" s="111">
        <v>4.4173999999999998</v>
      </c>
      <c r="L15" s="66"/>
      <c r="M15" s="101" t="s">
        <v>15</v>
      </c>
      <c r="N15" s="120">
        <f t="shared" ref="N15:N19" si="2">_xlfn.RRI(9,B15,K15)</f>
        <v>-5.756797453701723E-3</v>
      </c>
      <c r="O15" s="90"/>
      <c r="P15" s="90"/>
      <c r="Q15" s="91"/>
    </row>
    <row r="16" spans="1:17" ht="18" customHeight="1" x14ac:dyDescent="0.15">
      <c r="A16" s="107" t="s">
        <v>22</v>
      </c>
      <c r="B16" s="113"/>
      <c r="C16" s="111">
        <v>8.2647999999999993</v>
      </c>
      <c r="D16" s="111">
        <v>8.2662999999999993</v>
      </c>
      <c r="E16" s="111">
        <v>8.8651999999999997</v>
      </c>
      <c r="F16" s="112">
        <v>9.1265999999999998</v>
      </c>
      <c r="G16" s="112">
        <v>9.1118000000000006</v>
      </c>
      <c r="H16" s="111">
        <v>8.5451999999999995</v>
      </c>
      <c r="I16" s="111">
        <v>7.0215000000000005</v>
      </c>
      <c r="J16" s="111">
        <v>7.4969000000000001</v>
      </c>
      <c r="K16" s="111">
        <v>8.7266000000000012</v>
      </c>
      <c r="L16" s="66"/>
      <c r="M16" s="101" t="s">
        <v>15</v>
      </c>
      <c r="N16" s="119">
        <f>_xlfn.RRI(8,C16,K16)</f>
        <v>6.8194346467889133E-3</v>
      </c>
      <c r="O16" s="90"/>
      <c r="P16" s="90"/>
      <c r="Q16" s="91"/>
    </row>
    <row r="17" spans="1:17" ht="18" customHeight="1" thickBot="1" x14ac:dyDescent="0.2">
      <c r="A17" s="107" t="s">
        <v>23</v>
      </c>
      <c r="B17" s="111">
        <v>9.4623000000000008</v>
      </c>
      <c r="C17" s="111">
        <v>9.6668000000000021</v>
      </c>
      <c r="D17" s="111">
        <v>11.3432</v>
      </c>
      <c r="E17" s="111">
        <v>10.250299999999999</v>
      </c>
      <c r="F17" s="111">
        <v>9.5385999999999989</v>
      </c>
      <c r="G17" s="111">
        <v>9.7118000000000002</v>
      </c>
      <c r="H17" s="111">
        <v>10.039099999999999</v>
      </c>
      <c r="I17" s="111">
        <v>7.3523999999999994</v>
      </c>
      <c r="J17" s="111">
        <v>7.2153999999999989</v>
      </c>
      <c r="K17" s="111">
        <v>10.365200000000002</v>
      </c>
      <c r="L17" s="66"/>
      <c r="M17" s="101" t="s">
        <v>15</v>
      </c>
      <c r="N17" s="120">
        <f t="shared" si="2"/>
        <v>1.0177953126771611E-2</v>
      </c>
      <c r="O17" s="90"/>
      <c r="P17" s="90"/>
      <c r="Q17" s="91"/>
    </row>
    <row r="18" spans="1:17" ht="18" customHeight="1" thickBot="1" x14ac:dyDescent="0.2">
      <c r="A18" s="107" t="s">
        <v>24</v>
      </c>
      <c r="B18" s="111">
        <v>10.785600000000002</v>
      </c>
      <c r="C18" s="111">
        <v>10.4916</v>
      </c>
      <c r="D18" s="111">
        <v>10.382099999999999</v>
      </c>
      <c r="E18" s="111">
        <v>10.298500000000002</v>
      </c>
      <c r="F18" s="111">
        <v>8.7861000000000011</v>
      </c>
      <c r="G18" s="111">
        <v>8.9268000000000018</v>
      </c>
      <c r="H18" s="111">
        <v>9.2342999999999993</v>
      </c>
      <c r="I18" s="111">
        <v>7.3727000000000009</v>
      </c>
      <c r="J18" s="111">
        <v>7.1206000000000005</v>
      </c>
      <c r="K18" s="111">
        <v>8.9741000000000017</v>
      </c>
      <c r="L18" s="66"/>
      <c r="M18" s="101" t="s">
        <v>6</v>
      </c>
      <c r="N18" s="120">
        <f t="shared" si="2"/>
        <v>-2.0222640992022201E-2</v>
      </c>
      <c r="O18" s="90"/>
      <c r="P18" s="90"/>
      <c r="Q18" s="91"/>
    </row>
    <row r="19" spans="1:17" ht="18" customHeight="1" thickBot="1" x14ac:dyDescent="0.2">
      <c r="A19" s="107" t="s">
        <v>25</v>
      </c>
      <c r="B19" s="111">
        <v>4.4044999999999996</v>
      </c>
      <c r="C19" s="111">
        <v>4.0903999999999998</v>
      </c>
      <c r="D19" s="111">
        <v>4.3688000000000002</v>
      </c>
      <c r="E19" s="111">
        <v>4.3062000000000005</v>
      </c>
      <c r="F19" s="111">
        <v>4.6462000000000003</v>
      </c>
      <c r="G19" s="111">
        <v>4.5721999999999996</v>
      </c>
      <c r="H19" s="111">
        <v>4.6303999999999998</v>
      </c>
      <c r="I19" s="111">
        <v>3.6012</v>
      </c>
      <c r="J19" s="111">
        <v>3.5434000000000001</v>
      </c>
      <c r="K19" s="111">
        <v>5.1803000000000008</v>
      </c>
      <c r="L19" s="66"/>
      <c r="M19" s="101" t="s">
        <v>15</v>
      </c>
      <c r="N19" s="120">
        <f t="shared" si="2"/>
        <v>1.8189700586848101E-2</v>
      </c>
      <c r="O19" s="90"/>
      <c r="P19" s="90"/>
      <c r="Q19" s="91"/>
    </row>
    <row r="20" spans="1:17" ht="18" customHeight="1" thickBot="1" x14ac:dyDescent="0.2">
      <c r="A20" s="107" t="s">
        <v>26</v>
      </c>
      <c r="B20" s="111">
        <v>7.2218</v>
      </c>
      <c r="C20" s="111">
        <v>6.0891999999999991</v>
      </c>
      <c r="D20" s="111">
        <v>6.5099</v>
      </c>
      <c r="E20" s="111">
        <v>6.5182000000000002</v>
      </c>
      <c r="F20" s="111">
        <v>6.7264999999999997</v>
      </c>
      <c r="G20" s="111">
        <v>6.4759999999999991</v>
      </c>
      <c r="H20" s="111">
        <v>6.3112000000000004</v>
      </c>
      <c r="I20" s="111">
        <v>4.8987000000000007</v>
      </c>
      <c r="J20" s="111">
        <v>5.4509999999999996</v>
      </c>
      <c r="K20" s="111">
        <v>7.6747000000000005</v>
      </c>
      <c r="L20" s="66"/>
      <c r="M20" s="101" t="s">
        <v>15</v>
      </c>
      <c r="N20" s="120">
        <f t="shared" ref="N20:N25" si="3">_xlfn.RRI(9,B20,K20)</f>
        <v>6.7812196566481298E-3</v>
      </c>
      <c r="O20" s="90"/>
      <c r="P20" s="90"/>
      <c r="Q20" s="91"/>
    </row>
    <row r="21" spans="1:17" ht="18" customHeight="1" x14ac:dyDescent="0.15">
      <c r="A21" s="107" t="s">
        <v>27</v>
      </c>
      <c r="B21" s="111">
        <v>9.2431000000000001</v>
      </c>
      <c r="C21" s="111">
        <v>8.6374999999999993</v>
      </c>
      <c r="D21" s="111">
        <v>9.0165000000000006</v>
      </c>
      <c r="E21" s="111">
        <v>8.4248999999999992</v>
      </c>
      <c r="F21" s="111">
        <v>6.7906999999999993</v>
      </c>
      <c r="G21" s="111">
        <v>8.5013000000000005</v>
      </c>
      <c r="H21" s="111">
        <v>8.3214000000000006</v>
      </c>
      <c r="I21" s="111">
        <v>6.0377999999999998</v>
      </c>
      <c r="J21" s="111">
        <v>5.9926000000000004</v>
      </c>
      <c r="K21" s="111">
        <v>7.8199000000000005</v>
      </c>
      <c r="L21" s="66"/>
      <c r="M21" s="101" t="s">
        <v>12</v>
      </c>
      <c r="N21" s="119" t="s">
        <v>12</v>
      </c>
      <c r="O21" s="90"/>
      <c r="P21" s="90"/>
      <c r="Q21" s="91"/>
    </row>
    <row r="22" spans="1:17" ht="18" customHeight="1" thickBot="1" x14ac:dyDescent="0.2">
      <c r="A22" s="107" t="s">
        <v>28</v>
      </c>
      <c r="B22" s="111">
        <v>6.3581000000000003</v>
      </c>
      <c r="C22" s="111">
        <v>6.4517000000000007</v>
      </c>
      <c r="D22" s="111">
        <v>5.7706999999999997</v>
      </c>
      <c r="E22" s="111">
        <v>5.9279999999999999</v>
      </c>
      <c r="F22" s="111">
        <v>7.3441999999999998</v>
      </c>
      <c r="G22" s="111">
        <v>6.0916999999999994</v>
      </c>
      <c r="H22" s="111">
        <v>6.7499000000000002</v>
      </c>
      <c r="I22" s="111">
        <v>5.1665000000000001</v>
      </c>
      <c r="J22" s="111">
        <v>5.4992999999999999</v>
      </c>
      <c r="K22" s="111">
        <v>8.6497999999999973</v>
      </c>
      <c r="L22" s="66"/>
      <c r="M22" s="101" t="s">
        <v>15</v>
      </c>
      <c r="N22" s="120">
        <f t="shared" si="3"/>
        <v>3.4792304191148427E-2</v>
      </c>
      <c r="O22" s="90"/>
      <c r="P22" s="90"/>
      <c r="Q22" s="91"/>
    </row>
    <row r="23" spans="1:17" ht="18" customHeight="1" thickBot="1" x14ac:dyDescent="0.2">
      <c r="A23" s="107" t="s">
        <v>29</v>
      </c>
      <c r="B23" s="111">
        <v>3.1654999999999998</v>
      </c>
      <c r="C23" s="111">
        <v>3.0653999999999999</v>
      </c>
      <c r="D23" s="111">
        <v>3.1222999999999992</v>
      </c>
      <c r="E23" s="111">
        <v>3.0908999999999995</v>
      </c>
      <c r="F23" s="111">
        <v>2.9205999999999999</v>
      </c>
      <c r="G23" s="111">
        <v>2.8513000000000002</v>
      </c>
      <c r="H23" s="111">
        <v>2.8250000000000002</v>
      </c>
      <c r="I23" s="111">
        <v>2.3898999999999999</v>
      </c>
      <c r="J23" s="111">
        <v>2.4104000000000001</v>
      </c>
      <c r="K23" s="111">
        <v>2.8696000000000002</v>
      </c>
      <c r="L23" s="66"/>
      <c r="M23" s="101" t="s">
        <v>6</v>
      </c>
      <c r="N23" s="120">
        <f t="shared" si="3"/>
        <v>-1.0845027771561933E-2</v>
      </c>
      <c r="O23" s="90"/>
      <c r="P23" s="90"/>
      <c r="Q23" s="91"/>
    </row>
    <row r="24" spans="1:17" ht="18" customHeight="1" thickBot="1" x14ac:dyDescent="0.2">
      <c r="A24" s="107" t="s">
        <v>30</v>
      </c>
      <c r="B24" s="111">
        <v>6.1712999999999996</v>
      </c>
      <c r="C24" s="111">
        <v>6.0853000000000002</v>
      </c>
      <c r="D24" s="111">
        <v>6.0764000000000005</v>
      </c>
      <c r="E24" s="111">
        <v>5.8368000000000002</v>
      </c>
      <c r="F24" s="111">
        <v>5.6083999999999996</v>
      </c>
      <c r="G24" s="111">
        <v>5.4624999999999995</v>
      </c>
      <c r="H24" s="111">
        <v>5.6917999999999997</v>
      </c>
      <c r="I24" s="111">
        <v>4.7798999999999996</v>
      </c>
      <c r="J24" s="111">
        <v>4.8673000000000002</v>
      </c>
      <c r="K24" s="111">
        <v>5.8117000000000001</v>
      </c>
      <c r="L24" s="66"/>
      <c r="M24" s="101" t="s">
        <v>6</v>
      </c>
      <c r="N24" s="120">
        <f t="shared" si="3"/>
        <v>-6.6485097199633358E-3</v>
      </c>
      <c r="O24" s="90"/>
      <c r="P24" s="90"/>
      <c r="Q24" s="91"/>
    </row>
    <row r="25" spans="1:17" ht="18" customHeight="1" thickBot="1" x14ac:dyDescent="0.2">
      <c r="A25" s="107" t="s">
        <v>31</v>
      </c>
      <c r="B25" s="111">
        <v>6.3737000000000013</v>
      </c>
      <c r="C25" s="111">
        <v>6.009199999999999</v>
      </c>
      <c r="D25" s="111">
        <v>7.0609000000000002</v>
      </c>
      <c r="E25" s="111">
        <v>6.8216000000000001</v>
      </c>
      <c r="F25" s="111">
        <v>6.6320000000000006</v>
      </c>
      <c r="G25" s="111">
        <v>6.7630999999999997</v>
      </c>
      <c r="H25" s="111">
        <v>6.4001000000000001</v>
      </c>
      <c r="I25" s="111">
        <v>4.4200999999999997</v>
      </c>
      <c r="J25" s="111">
        <v>5.2201000000000004</v>
      </c>
      <c r="K25" s="111">
        <v>6.9461000000000004</v>
      </c>
      <c r="L25" s="66"/>
      <c r="M25" s="101" t="s">
        <v>15</v>
      </c>
      <c r="N25" s="120">
        <f t="shared" si="3"/>
        <v>9.6013783370405559E-3</v>
      </c>
      <c r="O25" s="90"/>
      <c r="P25" s="90"/>
      <c r="Q25" s="91"/>
    </row>
    <row r="26" spans="1:17" ht="18" customHeight="1" thickBot="1" x14ac:dyDescent="0.2">
      <c r="A26" s="107" t="s">
        <v>32</v>
      </c>
      <c r="B26" s="111">
        <v>7.5526999999999997</v>
      </c>
      <c r="C26" s="111">
        <v>7.8871000000000002</v>
      </c>
      <c r="D26" s="111">
        <v>8.2841000000000005</v>
      </c>
      <c r="E26" s="111">
        <v>8.6161000000000012</v>
      </c>
      <c r="F26" s="111">
        <v>8.6659999999999986</v>
      </c>
      <c r="G26" s="111">
        <v>9.2202000000000002</v>
      </c>
      <c r="H26" s="111">
        <v>9.0672999999999995</v>
      </c>
      <c r="I26" s="111">
        <v>6.6832999999999991</v>
      </c>
      <c r="J26" s="111">
        <v>6.5872999999999999</v>
      </c>
      <c r="K26" s="111">
        <v>8.6113999999999997</v>
      </c>
      <c r="L26" s="66"/>
      <c r="M26" s="101" t="s">
        <v>15</v>
      </c>
      <c r="N26" s="120">
        <f>_xlfn.RRI(9,B26,K26)</f>
        <v>1.4682498931800181E-2</v>
      </c>
      <c r="O26" s="90"/>
      <c r="P26" s="90"/>
      <c r="Q26" s="91"/>
    </row>
    <row r="27" spans="1:17" ht="18" customHeight="1" x14ac:dyDescent="0.15">
      <c r="A27" s="107" t="s">
        <v>33</v>
      </c>
      <c r="B27" s="113"/>
      <c r="C27" s="113"/>
      <c r="D27" s="113"/>
      <c r="E27" s="113"/>
      <c r="F27" s="113"/>
      <c r="G27" s="113"/>
      <c r="H27" s="111">
        <v>11.328899999999999</v>
      </c>
      <c r="I27" s="111">
        <v>10.460400000000002</v>
      </c>
      <c r="J27" s="111">
        <v>10.555100000000003</v>
      </c>
      <c r="K27" s="111">
        <v>11.580500000000001</v>
      </c>
      <c r="L27" s="66"/>
      <c r="M27" s="101" t="s">
        <v>12</v>
      </c>
      <c r="N27" s="119" t="s">
        <v>12</v>
      </c>
      <c r="O27" s="90"/>
      <c r="P27" s="90"/>
      <c r="Q27" s="91"/>
    </row>
    <row r="28" spans="1:17" ht="18" customHeight="1" thickBot="1" x14ac:dyDescent="0.2">
      <c r="A28" s="107" t="s">
        <v>34</v>
      </c>
      <c r="B28" s="111">
        <v>6.5250000000000004</v>
      </c>
      <c r="C28" s="111">
        <v>6.1733000000000011</v>
      </c>
      <c r="D28" s="111">
        <v>6.4210000000000003</v>
      </c>
      <c r="E28" s="111">
        <v>6.0193000000000003</v>
      </c>
      <c r="F28" s="111">
        <v>5.0712999999999999</v>
      </c>
      <c r="G28" s="111">
        <v>5.037700000000001</v>
      </c>
      <c r="H28" s="111">
        <v>4.8445999999999998</v>
      </c>
      <c r="I28" s="111">
        <v>3.2683999999999997</v>
      </c>
      <c r="J28" s="111">
        <v>3.2717999999999998</v>
      </c>
      <c r="K28" s="111">
        <v>4.585</v>
      </c>
      <c r="L28" s="66"/>
      <c r="M28" s="101" t="s">
        <v>6</v>
      </c>
      <c r="N28" s="120">
        <f>_xlfn.RRI(9,B28,K28)</f>
        <v>-3.8447054284157178E-2</v>
      </c>
      <c r="O28" s="90"/>
      <c r="P28" s="90"/>
      <c r="Q28" s="91"/>
    </row>
    <row r="29" spans="1:17" ht="18" customHeight="1" thickBot="1" x14ac:dyDescent="0.2">
      <c r="A29" s="107" t="s">
        <v>35</v>
      </c>
      <c r="B29" s="111">
        <v>7.1707000000000001</v>
      </c>
      <c r="C29" s="111">
        <v>6.9261999999999997</v>
      </c>
      <c r="D29" s="111">
        <v>6.968</v>
      </c>
      <c r="E29" s="111">
        <v>6.8108000000000004</v>
      </c>
      <c r="F29" s="111">
        <v>6.8702000000000005</v>
      </c>
      <c r="G29" s="111">
        <v>6.8688000000000002</v>
      </c>
      <c r="H29" s="111">
        <v>6.7055000000000007</v>
      </c>
      <c r="I29" s="111">
        <v>4.7170999999999994</v>
      </c>
      <c r="J29" s="111">
        <v>4.5510999999999999</v>
      </c>
      <c r="K29" s="111">
        <v>6.2748999999999997</v>
      </c>
      <c r="L29" s="66"/>
      <c r="M29" s="101" t="s">
        <v>6</v>
      </c>
      <c r="N29" s="120">
        <f>_xlfn.RRI(9,B29,K29)</f>
        <v>-1.471792018185647E-2</v>
      </c>
      <c r="O29" s="90"/>
      <c r="P29" s="90"/>
      <c r="Q29" s="91"/>
    </row>
    <row r="30" spans="1:17" ht="18" customHeight="1" x14ac:dyDescent="0.15">
      <c r="A30" s="107" t="s">
        <v>36</v>
      </c>
      <c r="B30" s="111">
        <v>8.623899999999999</v>
      </c>
      <c r="C30" s="111">
        <v>9.4415999999999993</v>
      </c>
      <c r="D30" s="111">
        <v>9.7621999999999982</v>
      </c>
      <c r="E30" s="111">
        <v>14.792199999999998</v>
      </c>
      <c r="F30" s="111">
        <v>14.232800000000001</v>
      </c>
      <c r="G30" s="111">
        <v>13.774700000000001</v>
      </c>
      <c r="H30" s="111">
        <v>13.1623</v>
      </c>
      <c r="I30" s="111">
        <v>9.8986000000000001</v>
      </c>
      <c r="J30" s="111">
        <v>9.9168000000000003</v>
      </c>
      <c r="K30" s="111">
        <v>11.780800000000001</v>
      </c>
      <c r="L30" s="66"/>
      <c r="M30" s="101" t="s">
        <v>12</v>
      </c>
      <c r="N30" s="119" t="s">
        <v>12</v>
      </c>
      <c r="O30" s="90"/>
      <c r="P30" s="90"/>
      <c r="Q30" s="91"/>
    </row>
    <row r="31" spans="1:17" ht="18" customHeight="1" thickBot="1" x14ac:dyDescent="0.2">
      <c r="A31" s="108" t="s">
        <v>37</v>
      </c>
      <c r="B31" s="114">
        <v>6.2717000000000001</v>
      </c>
      <c r="C31" s="114">
        <v>6.3692000000000002</v>
      </c>
      <c r="D31" s="114">
        <v>5.9620000000000006</v>
      </c>
      <c r="E31" s="114">
        <v>5.9801000000000002</v>
      </c>
      <c r="F31" s="114">
        <v>5.8658999999999999</v>
      </c>
      <c r="G31" s="114">
        <v>5.6622999999999992</v>
      </c>
      <c r="H31" s="114">
        <v>5.4845000000000006</v>
      </c>
      <c r="I31" s="114">
        <v>4.4741999999999997</v>
      </c>
      <c r="J31" s="114">
        <v>4.3731999999999998</v>
      </c>
      <c r="K31" s="114">
        <v>4.9184000000000001</v>
      </c>
      <c r="L31" s="67"/>
      <c r="M31" s="102" t="s">
        <v>6</v>
      </c>
      <c r="N31" s="120">
        <f>_xlfn.RRI(9,B31,K31)</f>
        <v>-2.6645699155672498E-2</v>
      </c>
      <c r="O31" s="90"/>
      <c r="P31" s="90"/>
      <c r="Q31" s="91"/>
    </row>
    <row r="32" spans="1:17" s="174" customFormat="1" ht="18" customHeight="1" thickBot="1" x14ac:dyDescent="0.2">
      <c r="A32" s="109" t="s">
        <v>38</v>
      </c>
      <c r="B32" s="115">
        <v>7.5883427182600309</v>
      </c>
      <c r="C32" s="115">
        <v>7.3985625555824042</v>
      </c>
      <c r="D32" s="115">
        <v>7.6606887319928552</v>
      </c>
      <c r="E32" s="115">
        <v>7.7370784330401081</v>
      </c>
      <c r="F32" s="115">
        <v>7.4716189135136366</v>
      </c>
      <c r="G32" s="115">
        <v>7.5640456331018182</v>
      </c>
      <c r="H32" s="115">
        <v>7.5944802509764555</v>
      </c>
      <c r="I32" s="115">
        <v>5.8086697202562592</v>
      </c>
      <c r="J32" s="115">
        <v>5.9669081754953801</v>
      </c>
      <c r="K32" s="115">
        <v>7.4779730593383729</v>
      </c>
      <c r="L32" s="121"/>
      <c r="M32" s="169" t="s">
        <v>15</v>
      </c>
      <c r="N32" s="180">
        <f>_xlfn.RRI(9,B32,K32)</f>
        <v>-1.6266137367141331E-3</v>
      </c>
      <c r="O32" s="3"/>
      <c r="P32" s="3"/>
      <c r="Q32" s="173"/>
    </row>
    <row r="33" spans="1:16" ht="18" customHeight="1" x14ac:dyDescent="0.15">
      <c r="A33" s="110" t="s">
        <v>39</v>
      </c>
      <c r="B33" s="116">
        <v>6.9051</v>
      </c>
      <c r="C33" s="116">
        <v>6.980500000000001</v>
      </c>
      <c r="D33" s="116">
        <v>6.7172000000000001</v>
      </c>
      <c r="E33" s="116">
        <v>6.577</v>
      </c>
      <c r="F33" s="116">
        <v>6.3653000000000004</v>
      </c>
      <c r="G33" s="116">
        <v>6.2051999999999996</v>
      </c>
      <c r="H33" s="116">
        <v>5.8361999999999998</v>
      </c>
      <c r="I33" s="113"/>
      <c r="J33" s="117"/>
      <c r="K33" s="117"/>
      <c r="L33" s="122"/>
      <c r="M33" s="93" t="s">
        <v>12</v>
      </c>
      <c r="N33" s="73" t="s">
        <v>12</v>
      </c>
      <c r="O33" s="90"/>
      <c r="P33" s="90"/>
    </row>
    <row r="34" spans="1:16" ht="18" customHeight="1" x14ac:dyDescent="0.15">
      <c r="A34" s="75" t="s">
        <v>40</v>
      </c>
      <c r="B34" s="118">
        <v>7.5668242687264469</v>
      </c>
      <c r="C34" s="118">
        <v>7.5108571252992187</v>
      </c>
      <c r="D34" s="118">
        <v>7.7065138320439619</v>
      </c>
      <c r="E34" s="118">
        <v>8.2583058884191907</v>
      </c>
      <c r="F34" s="118">
        <v>7.9694553048240913</v>
      </c>
      <c r="G34" s="118">
        <v>7.9763221201562828</v>
      </c>
      <c r="H34" s="118">
        <v>8.0230470434941239</v>
      </c>
      <c r="I34" s="118">
        <v>6.451926537795404</v>
      </c>
      <c r="J34" s="118">
        <v>6.5267993699631806</v>
      </c>
      <c r="K34" s="118">
        <v>8.0436986262752495</v>
      </c>
      <c r="L34" s="94"/>
      <c r="M34" s="94" t="s">
        <v>12</v>
      </c>
      <c r="N34" s="78" t="s">
        <v>12</v>
      </c>
      <c r="P34" s="90"/>
    </row>
    <row r="35" spans="1:16" ht="18" customHeight="1" x14ac:dyDescent="0.15">
      <c r="P35" s="90"/>
    </row>
    <row r="36" spans="1:16" ht="18" customHeight="1" x14ac:dyDescent="0.15">
      <c r="A36" s="50" t="s">
        <v>41</v>
      </c>
      <c r="B36" s="123"/>
      <c r="C36" s="123"/>
      <c r="D36" s="123"/>
      <c r="E36" s="123"/>
      <c r="F36" s="123"/>
      <c r="G36" s="123"/>
      <c r="H36" s="123"/>
      <c r="I36" s="123"/>
      <c r="J36" s="123"/>
      <c r="K36" s="123"/>
      <c r="L36" s="123"/>
      <c r="M36" s="123"/>
      <c r="N36" s="124"/>
    </row>
    <row r="37" spans="1:16" ht="18" customHeight="1" x14ac:dyDescent="0.15">
      <c r="A37" s="125"/>
      <c r="B37" s="137" t="s">
        <v>42</v>
      </c>
      <c r="C37" s="123"/>
      <c r="D37" s="123"/>
      <c r="E37" s="123"/>
      <c r="F37" s="123"/>
      <c r="G37" s="123"/>
      <c r="H37" s="123"/>
      <c r="I37" s="123"/>
      <c r="J37" s="123"/>
      <c r="K37" s="123"/>
      <c r="L37" s="123"/>
      <c r="M37" s="123"/>
      <c r="N37" s="124"/>
    </row>
    <row r="38" spans="1:16" ht="18" customHeight="1" x14ac:dyDescent="0.15">
      <c r="A38" s="50" t="s">
        <v>43</v>
      </c>
      <c r="B38" s="123"/>
      <c r="C38" s="123"/>
      <c r="D38" s="123"/>
      <c r="E38" s="123"/>
      <c r="F38" s="123"/>
      <c r="G38" s="123"/>
      <c r="H38" s="123"/>
      <c r="I38" s="123"/>
      <c r="J38" s="123"/>
      <c r="K38" s="123"/>
      <c r="L38" s="123"/>
      <c r="M38" s="123"/>
      <c r="N38" s="124"/>
    </row>
    <row r="39" spans="1:16" ht="18" customHeight="1" x14ac:dyDescent="0.15">
      <c r="A39" s="50" t="s">
        <v>44</v>
      </c>
      <c r="B39" s="123"/>
      <c r="C39" s="123"/>
      <c r="D39" s="123"/>
      <c r="E39" s="123"/>
      <c r="F39" s="123"/>
      <c r="G39" s="123"/>
      <c r="H39" s="123"/>
      <c r="I39" s="123"/>
      <c r="J39" s="123"/>
      <c r="K39" s="123"/>
      <c r="L39" s="123"/>
      <c r="M39" s="123"/>
      <c r="N39" s="124"/>
    </row>
    <row r="40" spans="1:16" ht="18" customHeight="1" x14ac:dyDescent="0.15">
      <c r="A40" s="50" t="s">
        <v>45</v>
      </c>
      <c r="B40" s="123"/>
      <c r="C40" s="123"/>
      <c r="D40" s="123"/>
      <c r="E40" s="123"/>
      <c r="F40" s="123"/>
      <c r="G40" s="123"/>
      <c r="H40" s="123"/>
      <c r="I40" s="123"/>
      <c r="J40" s="123"/>
      <c r="K40" s="123"/>
      <c r="L40" s="123"/>
      <c r="M40" s="123"/>
      <c r="N40" s="124"/>
    </row>
    <row r="41" spans="1:16" ht="18" customHeight="1" x14ac:dyDescent="0.15">
      <c r="A41" s="50" t="s">
        <v>46</v>
      </c>
      <c r="B41" s="123"/>
      <c r="C41" s="123"/>
      <c r="D41" s="123"/>
      <c r="E41" s="123"/>
      <c r="F41" s="123"/>
      <c r="G41" s="123"/>
      <c r="H41" s="123"/>
      <c r="I41" s="123"/>
      <c r="J41" s="123"/>
      <c r="K41" s="123"/>
      <c r="L41" s="123"/>
      <c r="M41" s="123"/>
      <c r="N41" s="124"/>
    </row>
    <row r="42" spans="1:16" ht="18" customHeight="1" x14ac:dyDescent="0.15">
      <c r="A42" s="50" t="s">
        <v>47</v>
      </c>
      <c r="B42" s="123"/>
      <c r="C42" s="123"/>
      <c r="D42" s="123"/>
      <c r="E42" s="123"/>
      <c r="F42" s="123"/>
      <c r="G42" s="123"/>
      <c r="H42" s="123"/>
      <c r="I42" s="123"/>
      <c r="J42" s="123"/>
      <c r="K42" s="123"/>
      <c r="L42" s="123"/>
      <c r="M42" s="123"/>
      <c r="N42" s="124"/>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100-000001000000}">
          <x14:colorSeries rgb="FF69AE23"/>
          <x14:colorNegative rgb="FFD00000"/>
          <x14:colorAxis rgb="FF000000"/>
          <x14:colorMarkers rgb="FF69AE23"/>
          <x14:colorFirst rgb="FFD00000"/>
          <x14:colorLast rgb="FFD00000"/>
          <x14:colorHigh rgb="FFD00000"/>
          <x14:colorLow rgb="FFD00000"/>
          <x14:sparklines>
            <x14:sparkline>
              <xm:f>D2_J01C_AC!B3:K3</xm:f>
              <xm:sqref>L3</xm:sqref>
            </x14:sparkline>
            <x14:sparkline>
              <xm:f>D2_J01C_AC!B4:K4</xm:f>
              <xm:sqref>L4</xm:sqref>
            </x14:sparkline>
            <x14:sparkline>
              <xm:f>D2_J01C_AC!B5:K5</xm:f>
              <xm:sqref>L5</xm:sqref>
            </x14:sparkline>
            <x14:sparkline>
              <xm:f>D2_J01C_AC!B6:K6</xm:f>
              <xm:sqref>L6</xm:sqref>
            </x14:sparkline>
            <x14:sparkline>
              <xm:f>D2_J01C_AC!B7:K7</xm:f>
              <xm:sqref>L7</xm:sqref>
            </x14:sparkline>
            <x14:sparkline>
              <xm:f>D2_J01C_AC!B9:K9</xm:f>
              <xm:sqref>L9</xm:sqref>
            </x14:sparkline>
            <x14:sparkline>
              <xm:f>D2_J01C_AC!B10:K10</xm:f>
              <xm:sqref>L10</xm:sqref>
            </x14:sparkline>
            <x14:sparkline>
              <xm:f>D2_J01C_AC!B11:K11</xm:f>
              <xm:sqref>L11</xm:sqref>
            </x14:sparkline>
            <x14:sparkline>
              <xm:f>D2_J01C_AC!B12:K12</xm:f>
              <xm:sqref>L12</xm:sqref>
            </x14:sparkline>
            <x14:sparkline>
              <xm:f>D2_J01C_AC!B13:K13</xm:f>
              <xm:sqref>L13</xm:sqref>
            </x14:sparkline>
            <x14:sparkline>
              <xm:f>D2_J01C_AC!B14:K14</xm:f>
              <xm:sqref>L14</xm:sqref>
            </x14:sparkline>
            <x14:sparkline>
              <xm:f>D2_J01C_AC!B15:K15</xm:f>
              <xm:sqref>L15</xm:sqref>
            </x14:sparkline>
            <x14:sparkline>
              <xm:f>D2_J01C_AC!B16:K16</xm:f>
              <xm:sqref>L16</xm:sqref>
            </x14:sparkline>
            <x14:sparkline>
              <xm:f>D2_J01C_AC!B17:K17</xm:f>
              <xm:sqref>L17</xm:sqref>
            </x14:sparkline>
            <x14:sparkline>
              <xm:f>D2_J01C_AC!B18:K18</xm:f>
              <xm:sqref>L18</xm:sqref>
            </x14:sparkline>
            <x14:sparkline>
              <xm:f>D2_J01C_AC!B19:K19</xm:f>
              <xm:sqref>L19</xm:sqref>
            </x14:sparkline>
            <x14:sparkline>
              <xm:f>D2_J01C_AC!B20:K20</xm:f>
              <xm:sqref>L20</xm:sqref>
            </x14:sparkline>
            <x14:sparkline>
              <xm:f>D2_J01C_AC!B22:K22</xm:f>
              <xm:sqref>L22</xm:sqref>
            </x14:sparkline>
            <x14:sparkline>
              <xm:f>D2_J01C_AC!B23:K23</xm:f>
              <xm:sqref>L23</xm:sqref>
            </x14:sparkline>
            <x14:sparkline>
              <xm:f>D2_J01C_AC!B24:K24</xm:f>
              <xm:sqref>L24</xm:sqref>
            </x14:sparkline>
            <x14:sparkline>
              <xm:f>D2_J01C_AC!B25:K25</xm:f>
              <xm:sqref>L25</xm:sqref>
            </x14:sparkline>
            <x14:sparkline>
              <xm:f>D2_J01C_AC!B26:K26</xm:f>
              <xm:sqref>L26</xm:sqref>
            </x14:sparkline>
            <x14:sparkline>
              <xm:f>D2_J01C_AC!B28:K28</xm:f>
              <xm:sqref>L28</xm:sqref>
            </x14:sparkline>
            <x14:sparkline>
              <xm:f>D2_J01C_AC!B29:K29</xm:f>
              <xm:sqref>L29</xm:sqref>
            </x14:sparkline>
            <x14:sparkline>
              <xm:f>D2_J01C_AC!B32:K32</xm:f>
              <xm:sqref>L32</xm:sqref>
            </x14:sparkline>
            <x14:sparkline>
              <xm:f>D2_J01C_AC!B31:K31</xm:f>
              <xm:sqref>L31</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34CC-14DD-44C6-9AB0-4B2EB2B21FC3}">
  <dimension ref="A1:I41"/>
  <sheetViews>
    <sheetView workbookViewId="0">
      <selection activeCell="L2" sqref="L2"/>
    </sheetView>
  </sheetViews>
  <sheetFormatPr baseColWidth="10" defaultColWidth="9.1640625" defaultRowHeight="14" x14ac:dyDescent="0.15"/>
  <cols>
    <col min="1" max="1" width="15.33203125" style="90" customWidth="1"/>
    <col min="2" max="6" width="9.1640625" style="90"/>
    <col min="7" max="7" width="16.83203125" style="90" customWidth="1"/>
    <col min="8" max="16384" width="9.1640625" style="90"/>
  </cols>
  <sheetData>
    <row r="1" spans="1:9" x14ac:dyDescent="0.15">
      <c r="A1" s="146" t="s">
        <v>91</v>
      </c>
    </row>
    <row r="2" spans="1:9" ht="90" x14ac:dyDescent="0.15">
      <c r="A2" s="71" t="s">
        <v>1</v>
      </c>
      <c r="B2" s="71">
        <v>2018</v>
      </c>
      <c r="C2" s="71">
        <v>2019</v>
      </c>
      <c r="D2" s="71">
        <v>2020</v>
      </c>
      <c r="E2" s="71">
        <v>2021</v>
      </c>
      <c r="F2" s="71">
        <v>2022</v>
      </c>
      <c r="G2" s="71" t="s">
        <v>83</v>
      </c>
      <c r="H2" s="71" t="s">
        <v>3</v>
      </c>
      <c r="I2" s="71" t="s">
        <v>4</v>
      </c>
    </row>
    <row r="3" spans="1:9" x14ac:dyDescent="0.15">
      <c r="A3" s="60" t="s">
        <v>5</v>
      </c>
      <c r="B3" s="218">
        <v>0.54459999999999997</v>
      </c>
      <c r="C3" s="218">
        <v>0.52039999999999997</v>
      </c>
      <c r="D3" s="218">
        <v>0.44889999999999997</v>
      </c>
      <c r="E3" s="218">
        <v>0.48609999999999998</v>
      </c>
      <c r="F3" s="218">
        <v>0.49159999999999998</v>
      </c>
      <c r="G3" s="35"/>
      <c r="H3" s="68" t="s">
        <v>12</v>
      </c>
      <c r="I3" s="80" t="s">
        <v>12</v>
      </c>
    </row>
    <row r="4" spans="1:9" x14ac:dyDescent="0.15">
      <c r="A4" s="60" t="s">
        <v>7</v>
      </c>
      <c r="B4" s="218">
        <v>1.8245</v>
      </c>
      <c r="C4" s="218">
        <v>1.7862</v>
      </c>
      <c r="D4" s="218">
        <v>1.6191</v>
      </c>
      <c r="E4" s="218">
        <v>1.8856999999999999</v>
      </c>
      <c r="F4" s="218">
        <v>1.9926000000000001</v>
      </c>
      <c r="G4" s="35"/>
      <c r="H4" s="66" t="s">
        <v>84</v>
      </c>
      <c r="I4" s="80">
        <f t="shared" ref="I4:I32" si="0">_xlfn.RRI(4,B4,F4)</f>
        <v>2.2278117547689602E-2</v>
      </c>
    </row>
    <row r="5" spans="1:9" x14ac:dyDescent="0.15">
      <c r="A5" s="60" t="s">
        <v>8</v>
      </c>
      <c r="B5" s="218">
        <v>0.2475</v>
      </c>
      <c r="C5" s="218">
        <v>0.27839999999999998</v>
      </c>
      <c r="D5" s="218">
        <v>0.24390000000000001</v>
      </c>
      <c r="E5" s="218">
        <v>0.23140000000000002</v>
      </c>
      <c r="F5" s="218">
        <v>0.2712</v>
      </c>
      <c r="G5" s="35"/>
      <c r="H5" s="66" t="s">
        <v>84</v>
      </c>
      <c r="I5" s="80">
        <f t="shared" si="0"/>
        <v>2.3124820309709193E-2</v>
      </c>
    </row>
    <row r="6" spans="1:9" x14ac:dyDescent="0.15">
      <c r="A6" s="60" t="s">
        <v>10</v>
      </c>
      <c r="B6" s="218">
        <v>0.16349999999999998</v>
      </c>
      <c r="C6" s="218">
        <v>0.18840000000000001</v>
      </c>
      <c r="D6" s="218">
        <v>0.15679999999999999</v>
      </c>
      <c r="E6" s="218">
        <v>0.16950000000000001</v>
      </c>
      <c r="F6" s="218">
        <v>0.20519999999999999</v>
      </c>
      <c r="G6" s="35"/>
      <c r="H6" s="66" t="s">
        <v>84</v>
      </c>
      <c r="I6" s="80">
        <f t="shared" si="0"/>
        <v>5.8436723858515505E-2</v>
      </c>
    </row>
    <row r="7" spans="1:9" x14ac:dyDescent="0.15">
      <c r="A7" s="60" t="s">
        <v>11</v>
      </c>
      <c r="B7" s="218">
        <v>1.0528999999999999</v>
      </c>
      <c r="C7" s="218">
        <v>1.1168</v>
      </c>
      <c r="D7" s="218">
        <v>1.4986999999999999</v>
      </c>
      <c r="E7" s="218">
        <v>1.5463</v>
      </c>
      <c r="F7" s="218">
        <v>1.4509000000000001</v>
      </c>
      <c r="G7" s="35"/>
      <c r="H7" s="66" t="s">
        <v>84</v>
      </c>
      <c r="I7" s="80">
        <f t="shared" si="0"/>
        <v>8.3459267580466401E-2</v>
      </c>
    </row>
    <row r="8" spans="1:9" x14ac:dyDescent="0.15">
      <c r="A8" s="60" t="s">
        <v>13</v>
      </c>
      <c r="B8" s="237"/>
      <c r="C8" s="218">
        <v>0.4501</v>
      </c>
      <c r="D8" s="218">
        <v>0.34410000000000002</v>
      </c>
      <c r="E8" s="218">
        <v>0.40340000000000004</v>
      </c>
      <c r="F8" s="218">
        <v>0.46960000000000002</v>
      </c>
      <c r="G8" s="35"/>
      <c r="H8" s="66" t="s">
        <v>12</v>
      </c>
      <c r="I8" s="80" t="s">
        <v>12</v>
      </c>
    </row>
    <row r="9" spans="1:9" x14ac:dyDescent="0.15">
      <c r="A9" s="60" t="s">
        <v>14</v>
      </c>
      <c r="B9" s="218">
        <v>1.1970000000000001</v>
      </c>
      <c r="C9" s="218">
        <v>1.1291</v>
      </c>
      <c r="D9" s="218">
        <v>1.0156999999999998</v>
      </c>
      <c r="E9" s="218">
        <v>1.0677000000000001</v>
      </c>
      <c r="F9" s="218">
        <v>1.0929</v>
      </c>
      <c r="G9" s="35"/>
      <c r="H9" s="66" t="s">
        <v>84</v>
      </c>
      <c r="I9" s="80">
        <f t="shared" si="0"/>
        <v>-2.2489189861781167E-2</v>
      </c>
    </row>
    <row r="10" spans="1:9" x14ac:dyDescent="0.15">
      <c r="A10" s="60" t="s">
        <v>16</v>
      </c>
      <c r="B10" s="218">
        <v>1.2469000000000001</v>
      </c>
      <c r="C10" s="218">
        <v>1.2268999999999999</v>
      </c>
      <c r="D10" s="218">
        <v>1.0591999999999999</v>
      </c>
      <c r="E10" s="218">
        <v>0.97759999999999991</v>
      </c>
      <c r="F10" s="218">
        <v>1.0177</v>
      </c>
      <c r="G10" s="35"/>
      <c r="H10" s="66" t="s">
        <v>6</v>
      </c>
      <c r="I10" s="80">
        <f t="shared" si="0"/>
        <v>-4.9511126390461402E-2</v>
      </c>
    </row>
    <row r="11" spans="1:9" x14ac:dyDescent="0.15">
      <c r="A11" s="60" t="s">
        <v>56</v>
      </c>
      <c r="B11" s="218">
        <v>1.5574999999999999</v>
      </c>
      <c r="C11" s="218">
        <v>1.5834000000000001</v>
      </c>
      <c r="D11" s="218">
        <v>1.4375</v>
      </c>
      <c r="E11" s="218">
        <v>1.4919</v>
      </c>
      <c r="F11" s="218">
        <v>1.5256999999999998</v>
      </c>
      <c r="G11" s="35"/>
      <c r="H11" s="66" t="s">
        <v>84</v>
      </c>
      <c r="I11" s="80">
        <f t="shared" si="0"/>
        <v>-5.1438873032082499E-3</v>
      </c>
    </row>
    <row r="12" spans="1:9" x14ac:dyDescent="0.15">
      <c r="A12" s="60" t="s">
        <v>18</v>
      </c>
      <c r="B12" s="218">
        <v>1.0001</v>
      </c>
      <c r="C12" s="218">
        <v>1.0434000000000001</v>
      </c>
      <c r="D12" s="218">
        <v>0.91680000000000006</v>
      </c>
      <c r="E12" s="218">
        <v>0.90990000000000004</v>
      </c>
      <c r="F12" s="218">
        <v>0.93110000000000004</v>
      </c>
      <c r="G12" s="35"/>
      <c r="H12" s="66" t="s">
        <v>84</v>
      </c>
      <c r="I12" s="80">
        <f t="shared" si="0"/>
        <v>-1.7713388137815422E-2</v>
      </c>
    </row>
    <row r="13" spans="1:9" x14ac:dyDescent="0.15">
      <c r="A13" s="60" t="s">
        <v>19</v>
      </c>
      <c r="B13" s="218">
        <v>0.57050000000000001</v>
      </c>
      <c r="C13" s="218">
        <v>0.56279999999999997</v>
      </c>
      <c r="D13" s="218">
        <v>0.53049999999999997</v>
      </c>
      <c r="E13" s="218">
        <v>0.54959999999999998</v>
      </c>
      <c r="F13" s="218">
        <v>0.54579999999999995</v>
      </c>
      <c r="G13" s="35"/>
      <c r="H13" s="66" t="s">
        <v>12</v>
      </c>
      <c r="I13" s="80" t="s">
        <v>12</v>
      </c>
    </row>
    <row r="14" spans="1:9" x14ac:dyDescent="0.15">
      <c r="A14" s="60" t="s">
        <v>20</v>
      </c>
      <c r="B14" s="218">
        <v>0.32600000000000001</v>
      </c>
      <c r="C14" s="218">
        <v>0.25730000000000003</v>
      </c>
      <c r="D14" s="218">
        <v>0.2195</v>
      </c>
      <c r="E14" s="218">
        <v>0.30980000000000002</v>
      </c>
      <c r="F14" s="218">
        <v>0.254</v>
      </c>
      <c r="G14" s="35"/>
      <c r="H14" s="66" t="s">
        <v>84</v>
      </c>
      <c r="I14" s="80">
        <f t="shared" si="0"/>
        <v>-6.0484327560971107E-2</v>
      </c>
    </row>
    <row r="15" spans="1:9" x14ac:dyDescent="0.15">
      <c r="A15" s="60" t="s">
        <v>21</v>
      </c>
      <c r="B15" s="218">
        <v>0.74130000000000007</v>
      </c>
      <c r="C15" s="218">
        <v>0.746</v>
      </c>
      <c r="D15" s="218">
        <v>0.64370000000000005</v>
      </c>
      <c r="E15" s="218">
        <v>0.60399999999999998</v>
      </c>
      <c r="F15" s="218">
        <v>0.68889999999999996</v>
      </c>
      <c r="G15" s="35"/>
      <c r="H15" s="66" t="s">
        <v>84</v>
      </c>
      <c r="I15" s="80">
        <f t="shared" si="0"/>
        <v>-1.8160395753111458E-2</v>
      </c>
    </row>
    <row r="16" spans="1:9" x14ac:dyDescent="0.15">
      <c r="A16" s="220" t="s">
        <v>22</v>
      </c>
      <c r="B16" s="238">
        <v>2.3923000000000001</v>
      </c>
      <c r="C16" s="238">
        <v>2.4702000000000002</v>
      </c>
      <c r="D16" s="238">
        <v>2.4329999999999998</v>
      </c>
      <c r="E16" s="238">
        <v>2.5748000000000002</v>
      </c>
      <c r="F16" s="238">
        <v>2.4782000000000002</v>
      </c>
      <c r="G16" s="35"/>
      <c r="H16" s="66" t="s">
        <v>84</v>
      </c>
      <c r="I16" s="80">
        <f t="shared" si="0"/>
        <v>8.858315682584772E-3</v>
      </c>
    </row>
    <row r="17" spans="1:9" x14ac:dyDescent="0.15">
      <c r="A17" s="220" t="s">
        <v>23</v>
      </c>
      <c r="B17" s="218">
        <v>1.6000000000000001E-3</v>
      </c>
      <c r="C17" s="218">
        <v>1.6000000000000001E-3</v>
      </c>
      <c r="D17" s="218">
        <v>1.6999999999999999E-3</v>
      </c>
      <c r="E17" s="218">
        <v>1.6000000000000001E-3</v>
      </c>
      <c r="F17" s="218">
        <v>1.8E-3</v>
      </c>
      <c r="G17" s="35"/>
      <c r="H17" s="66" t="s">
        <v>12</v>
      </c>
      <c r="I17" s="80" t="s">
        <v>12</v>
      </c>
    </row>
    <row r="18" spans="1:9" x14ac:dyDescent="0.15">
      <c r="A18" s="220" t="s">
        <v>24</v>
      </c>
      <c r="B18" s="238">
        <v>0.1421</v>
      </c>
      <c r="C18" s="238">
        <v>0.15240000000000001</v>
      </c>
      <c r="D18" s="238">
        <v>0.1338</v>
      </c>
      <c r="E18" s="238">
        <v>0.1391</v>
      </c>
      <c r="F18" s="238">
        <v>0.13700000000000001</v>
      </c>
      <c r="G18" s="35"/>
      <c r="H18" s="66" t="s">
        <v>84</v>
      </c>
      <c r="I18" s="80">
        <f t="shared" si="0"/>
        <v>-9.0959069814425808E-3</v>
      </c>
    </row>
    <row r="19" spans="1:9" x14ac:dyDescent="0.15">
      <c r="A19" s="220" t="s">
        <v>25</v>
      </c>
      <c r="B19" s="238">
        <v>0.41350000000000003</v>
      </c>
      <c r="C19" s="238">
        <v>0.47439999999999999</v>
      </c>
      <c r="D19" s="238">
        <v>0.42850000000000005</v>
      </c>
      <c r="E19" s="238">
        <v>0.44159999999999999</v>
      </c>
      <c r="F19" s="238">
        <v>0.47259999999999996</v>
      </c>
      <c r="G19" s="35"/>
      <c r="H19" s="66" t="s">
        <v>84</v>
      </c>
      <c r="I19" s="80">
        <f t="shared" si="0"/>
        <v>3.3961935527200726E-2</v>
      </c>
    </row>
    <row r="20" spans="1:9" x14ac:dyDescent="0.15">
      <c r="A20" s="220" t="s">
        <v>26</v>
      </c>
      <c r="B20" s="238">
        <v>0.5323</v>
      </c>
      <c r="C20" s="238">
        <v>0.53129999999999999</v>
      </c>
      <c r="D20" s="238">
        <v>0.44930000000000003</v>
      </c>
      <c r="E20" s="238">
        <v>0.50850000000000006</v>
      </c>
      <c r="F20" s="238">
        <v>0.52889999999999993</v>
      </c>
      <c r="G20" s="35"/>
      <c r="H20" s="66" t="s">
        <v>84</v>
      </c>
      <c r="I20" s="80">
        <f t="shared" si="0"/>
        <v>-1.6006830648312986E-3</v>
      </c>
    </row>
    <row r="21" spans="1:9" x14ac:dyDescent="0.15">
      <c r="A21" s="220" t="s">
        <v>27</v>
      </c>
      <c r="B21" s="238">
        <v>0.3599</v>
      </c>
      <c r="C21" s="238">
        <v>0.3679</v>
      </c>
      <c r="D21" s="238">
        <v>0.34470000000000001</v>
      </c>
      <c r="E21" s="238">
        <v>0.37859999999999999</v>
      </c>
      <c r="F21" s="238">
        <v>0.40700000000000003</v>
      </c>
      <c r="G21" s="35"/>
      <c r="H21" s="68" t="s">
        <v>12</v>
      </c>
      <c r="I21" s="80" t="s">
        <v>12</v>
      </c>
    </row>
    <row r="22" spans="1:9" x14ac:dyDescent="0.15">
      <c r="A22" s="220" t="s">
        <v>28</v>
      </c>
      <c r="B22" s="238">
        <v>0.19270000000000001</v>
      </c>
      <c r="C22" s="238">
        <v>0.1613</v>
      </c>
      <c r="D22" s="238">
        <v>0.23929999999999998</v>
      </c>
      <c r="E22" s="238">
        <v>0.23169999999999999</v>
      </c>
      <c r="F22" s="238">
        <v>0.24969999999999998</v>
      </c>
      <c r="G22" s="35"/>
      <c r="H22" s="66" t="s">
        <v>84</v>
      </c>
      <c r="I22" s="80">
        <f t="shared" si="0"/>
        <v>6.6925774749405198E-2</v>
      </c>
    </row>
    <row r="23" spans="1:9" x14ac:dyDescent="0.15">
      <c r="A23" s="220" t="s">
        <v>29</v>
      </c>
      <c r="B23" s="218">
        <v>0.93130000000000002</v>
      </c>
      <c r="C23" s="218">
        <v>0.88009999999999999</v>
      </c>
      <c r="D23" s="218">
        <v>0.74960000000000004</v>
      </c>
      <c r="E23" s="218">
        <v>0</v>
      </c>
      <c r="F23" s="218">
        <v>0</v>
      </c>
      <c r="G23" s="35"/>
      <c r="H23" s="66" t="s">
        <v>12</v>
      </c>
      <c r="I23" s="80" t="s">
        <v>12</v>
      </c>
    </row>
    <row r="24" spans="1:9" x14ac:dyDescent="0.15">
      <c r="A24" s="220" t="s">
        <v>30</v>
      </c>
      <c r="B24" s="238">
        <v>1.2527999999999999</v>
      </c>
      <c r="C24" s="238">
        <v>1.1845999999999999</v>
      </c>
      <c r="D24" s="238">
        <v>1.2121</v>
      </c>
      <c r="E24" s="238">
        <v>1.2913000000000001</v>
      </c>
      <c r="F24" s="238">
        <v>1.2653000000000001</v>
      </c>
      <c r="G24" s="35"/>
      <c r="H24" s="66" t="s">
        <v>84</v>
      </c>
      <c r="I24" s="80">
        <f t="shared" si="0"/>
        <v>2.4851333270448084E-3</v>
      </c>
    </row>
    <row r="25" spans="1:9" x14ac:dyDescent="0.15">
      <c r="A25" s="220" t="s">
        <v>31</v>
      </c>
      <c r="B25" s="238">
        <v>0.28120000000000001</v>
      </c>
      <c r="C25" s="238">
        <v>0.2787</v>
      </c>
      <c r="D25" s="238">
        <v>0.19750000000000001</v>
      </c>
      <c r="E25" s="238">
        <v>0.1993</v>
      </c>
      <c r="F25" s="238">
        <v>0.25890000000000002</v>
      </c>
      <c r="G25" s="35"/>
      <c r="H25" s="66" t="s">
        <v>84</v>
      </c>
      <c r="I25" s="80">
        <f t="shared" si="0"/>
        <v>-2.0444193060182192E-2</v>
      </c>
    </row>
    <row r="26" spans="1:9" x14ac:dyDescent="0.15">
      <c r="A26" s="220" t="s">
        <v>32</v>
      </c>
      <c r="B26" s="238">
        <v>0.73889999999999989</v>
      </c>
      <c r="C26" s="238">
        <v>1.4139999999999999</v>
      </c>
      <c r="D26" s="238">
        <v>1.0670999999999999</v>
      </c>
      <c r="E26" s="238">
        <v>1.1862999999999999</v>
      </c>
      <c r="F26" s="238">
        <v>1.3081</v>
      </c>
      <c r="G26" s="35"/>
      <c r="H26" s="66" t="s">
        <v>84</v>
      </c>
      <c r="I26" s="80">
        <f t="shared" si="0"/>
        <v>0.1534899626825792</v>
      </c>
    </row>
    <row r="27" spans="1:9" x14ac:dyDescent="0.15">
      <c r="A27" s="220" t="s">
        <v>33</v>
      </c>
      <c r="B27" s="238">
        <v>0.2014</v>
      </c>
      <c r="C27" s="238">
        <v>0.2331</v>
      </c>
      <c r="D27" s="238">
        <v>0.182</v>
      </c>
      <c r="E27" s="238">
        <v>0.20469999999999999</v>
      </c>
      <c r="F27" s="238">
        <v>0.2369</v>
      </c>
      <c r="G27" s="35"/>
      <c r="H27" s="66" t="s">
        <v>84</v>
      </c>
      <c r="I27" s="80">
        <f t="shared" si="0"/>
        <v>4.1421162476727336E-2</v>
      </c>
    </row>
    <row r="28" spans="1:9" x14ac:dyDescent="0.15">
      <c r="A28" s="220" t="s">
        <v>34</v>
      </c>
      <c r="B28" s="238">
        <v>0.3664</v>
      </c>
      <c r="C28" s="238">
        <v>0.41749999999999998</v>
      </c>
      <c r="D28" s="238">
        <v>0.36959999999999998</v>
      </c>
      <c r="E28" s="238">
        <v>0.38339999999999996</v>
      </c>
      <c r="F28" s="238">
        <v>0.39690000000000003</v>
      </c>
      <c r="G28" s="35"/>
      <c r="H28" s="66" t="s">
        <v>84</v>
      </c>
      <c r="I28" s="80">
        <f t="shared" si="0"/>
        <v>2.0190813385793316E-2</v>
      </c>
    </row>
    <row r="29" spans="1:9" x14ac:dyDescent="0.15">
      <c r="A29" s="220" t="s">
        <v>35</v>
      </c>
      <c r="B29" s="238">
        <v>0.67390000000000005</v>
      </c>
      <c r="C29" s="238">
        <v>0.68120000000000003</v>
      </c>
      <c r="D29" s="238">
        <v>0.48909999999999998</v>
      </c>
      <c r="E29" s="238">
        <v>0.56099999999999994</v>
      </c>
      <c r="F29" s="238">
        <v>0.50239999999999996</v>
      </c>
      <c r="G29" s="35"/>
      <c r="H29" s="66" t="s">
        <v>84</v>
      </c>
      <c r="I29" s="80">
        <f t="shared" si="0"/>
        <v>-7.0790708988365481E-2</v>
      </c>
    </row>
    <row r="30" spans="1:9" x14ac:dyDescent="0.15">
      <c r="A30" s="220" t="s">
        <v>36</v>
      </c>
      <c r="B30" s="218">
        <v>0.21740000000000001</v>
      </c>
      <c r="C30" s="218">
        <v>0.221</v>
      </c>
      <c r="D30" s="218">
        <v>0.17050000000000001</v>
      </c>
      <c r="E30" s="218">
        <v>0.21410000000000001</v>
      </c>
      <c r="F30" s="218">
        <v>0.25490000000000002</v>
      </c>
      <c r="G30" s="35"/>
      <c r="H30" s="66" t="s">
        <v>12</v>
      </c>
      <c r="I30" s="80" t="s">
        <v>12</v>
      </c>
    </row>
    <row r="31" spans="1:9" ht="15" thickBot="1" x14ac:dyDescent="0.2">
      <c r="A31" s="221" t="s">
        <v>37</v>
      </c>
      <c r="B31" s="239">
        <v>0.61140000000000005</v>
      </c>
      <c r="C31" s="239">
        <v>0.56559999999999999</v>
      </c>
      <c r="D31" s="239">
        <v>0.49009999999999998</v>
      </c>
      <c r="E31" s="239">
        <v>0.52370000000000005</v>
      </c>
      <c r="F31" s="240"/>
      <c r="G31" s="40"/>
      <c r="H31" s="66" t="s">
        <v>12</v>
      </c>
      <c r="I31" s="80" t="s">
        <v>12</v>
      </c>
    </row>
    <row r="32" spans="1:9" ht="15" thickBot="1" x14ac:dyDescent="0.2">
      <c r="A32" s="222" t="s">
        <v>38</v>
      </c>
      <c r="B32" s="234">
        <v>0.60358943879722993</v>
      </c>
      <c r="C32" s="234">
        <v>0.6430166258976785</v>
      </c>
      <c r="D32" s="234">
        <v>0.55859352005144447</v>
      </c>
      <c r="E32" s="234">
        <v>0.58485051725759907</v>
      </c>
      <c r="F32" s="234">
        <v>0.61527730119901947</v>
      </c>
      <c r="G32" s="201"/>
      <c r="H32" s="66" t="s">
        <v>84</v>
      </c>
      <c r="I32" s="80">
        <f t="shared" si="0"/>
        <v>4.8062211873620697E-3</v>
      </c>
    </row>
    <row r="34" spans="1:2" x14ac:dyDescent="0.15">
      <c r="A34" s="14" t="s">
        <v>41</v>
      </c>
    </row>
    <row r="35" spans="1:2" x14ac:dyDescent="0.15">
      <c r="A35" s="161" t="s">
        <v>85</v>
      </c>
    </row>
    <row r="36" spans="1:2" x14ac:dyDescent="0.15">
      <c r="A36" s="161" t="s">
        <v>86</v>
      </c>
    </row>
    <row r="37" spans="1:2" x14ac:dyDescent="0.15">
      <c r="A37" s="38"/>
      <c r="B37" s="79" t="s">
        <v>87</v>
      </c>
    </row>
    <row r="38" spans="1:2" x14ac:dyDescent="0.15">
      <c r="A38" s="14" t="s">
        <v>58</v>
      </c>
    </row>
    <row r="39" spans="1:2" x14ac:dyDescent="0.15">
      <c r="A39" s="50" t="s">
        <v>88</v>
      </c>
    </row>
    <row r="40" spans="1:2" x14ac:dyDescent="0.15">
      <c r="A40" s="14" t="s">
        <v>61</v>
      </c>
    </row>
    <row r="41" spans="1:2" x14ac:dyDescent="0.15">
      <c r="A41" s="14" t="s">
        <v>89</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C853FFF-5FD6-41CB-8365-4F22A3C24475}">
          <x14:colorSeries rgb="FF69AE23"/>
          <x14:colorNegative rgb="FFD00000"/>
          <x14:colorAxis rgb="FF000000"/>
          <x14:colorMarkers theme="9" tint="0.39997558519241921"/>
          <x14:colorFirst rgb="FFD00000"/>
          <x14:colorLast rgb="FFD00000"/>
          <x14:colorHigh rgb="FFD00000"/>
          <x14:colorLow rgb="FFD00000"/>
          <x14:sparklines>
            <x14:sparkline>
              <xm:f>D20_D01B_TC!B3:F3</xm:f>
              <xm:sqref>G3</xm:sqref>
            </x14:sparkline>
            <x14:sparkline>
              <xm:f>D20_D01B_TC!B4:F4</xm:f>
              <xm:sqref>G4</xm:sqref>
            </x14:sparkline>
            <x14:sparkline>
              <xm:f>D20_D01B_TC!B5:F5</xm:f>
              <xm:sqref>G5</xm:sqref>
            </x14:sparkline>
            <x14:sparkline>
              <xm:f>D20_D01B_TC!B6:F6</xm:f>
              <xm:sqref>G6</xm:sqref>
            </x14:sparkline>
            <x14:sparkline>
              <xm:f>D20_D01B_TC!B7:F7</xm:f>
              <xm:sqref>G7</xm:sqref>
            </x14:sparkline>
            <x14:sparkline>
              <xm:f>D20_D01B_TC!B8:F8</xm:f>
              <xm:sqref>G8</xm:sqref>
            </x14:sparkline>
            <x14:sparkline>
              <xm:f>D20_D01B_TC!B9:F9</xm:f>
              <xm:sqref>G9</xm:sqref>
            </x14:sparkline>
            <x14:sparkline>
              <xm:f>D20_D01B_TC!B10:F10</xm:f>
              <xm:sqref>G10</xm:sqref>
            </x14:sparkline>
            <x14:sparkline>
              <xm:f>D20_D01B_TC!B11:F11</xm:f>
              <xm:sqref>G11</xm:sqref>
            </x14:sparkline>
            <x14:sparkline>
              <xm:f>D20_D01B_TC!B12:F12</xm:f>
              <xm:sqref>G12</xm:sqref>
            </x14:sparkline>
            <x14:sparkline>
              <xm:f>D20_D01B_TC!B13:F13</xm:f>
              <xm:sqref>G13</xm:sqref>
            </x14:sparkline>
            <x14:sparkline>
              <xm:f>D20_D01B_TC!B14:F14</xm:f>
              <xm:sqref>G14</xm:sqref>
            </x14:sparkline>
            <x14:sparkline>
              <xm:f>D20_D01B_TC!B15:F15</xm:f>
              <xm:sqref>G15</xm:sqref>
            </x14:sparkline>
            <x14:sparkline>
              <xm:f>D20_D01B_TC!B16:F16</xm:f>
              <xm:sqref>G16</xm:sqref>
            </x14:sparkline>
            <x14:sparkline>
              <xm:f>D20_D01B_TC!B17:F17</xm:f>
              <xm:sqref>G17</xm:sqref>
            </x14:sparkline>
            <x14:sparkline>
              <xm:f>D20_D01B_TC!B18:F18</xm:f>
              <xm:sqref>G18</xm:sqref>
            </x14:sparkline>
            <x14:sparkline>
              <xm:f>D20_D01B_TC!B19:F19</xm:f>
              <xm:sqref>G19</xm:sqref>
            </x14:sparkline>
            <x14:sparkline>
              <xm:f>D20_D01B_TC!B20:F20</xm:f>
              <xm:sqref>G20</xm:sqref>
            </x14:sparkline>
            <x14:sparkline>
              <xm:f>D20_D01B_TC!B21:F21</xm:f>
              <xm:sqref>G21</xm:sqref>
            </x14:sparkline>
            <x14:sparkline>
              <xm:f>D20_D01B_TC!B22:F22</xm:f>
              <xm:sqref>G22</xm:sqref>
            </x14:sparkline>
            <x14:sparkline>
              <xm:f>D20_D01B_TC!B23:F23</xm:f>
              <xm:sqref>G23</xm:sqref>
            </x14:sparkline>
            <x14:sparkline>
              <xm:f>D20_D01B_TC!B24:F24</xm:f>
              <xm:sqref>G24</xm:sqref>
            </x14:sparkline>
            <x14:sparkline>
              <xm:f>D20_D01B_TC!B25:F25</xm:f>
              <xm:sqref>G25</xm:sqref>
            </x14:sparkline>
            <x14:sparkline>
              <xm:f>D20_D01B_TC!B26:F26</xm:f>
              <xm:sqref>G26</xm:sqref>
            </x14:sparkline>
            <x14:sparkline>
              <xm:f>D20_D01B_TC!B27:F27</xm:f>
              <xm:sqref>G27</xm:sqref>
            </x14:sparkline>
            <x14:sparkline>
              <xm:f>D20_D01B_TC!B28:F28</xm:f>
              <xm:sqref>G28</xm:sqref>
            </x14:sparkline>
            <x14:sparkline>
              <xm:f>D20_D01B_TC!B29:F29</xm:f>
              <xm:sqref>G29</xm:sqref>
            </x14:sparkline>
            <x14:sparkline>
              <xm:f>D20_D01B_TC!B30:F30</xm:f>
              <xm:sqref>G30</xm:sqref>
            </x14:sparkline>
            <x14:sparkline>
              <xm:f>D20_D01B_TC!B31:F31</xm:f>
              <xm:sqref>G31</xm:sqref>
            </x14:sparkline>
            <x14:sparkline>
              <xm:f>D20_D01B_TC!B32:F32</xm:f>
              <xm:sqref>G32</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93DA-C1A3-4F51-85C1-623CC55EE77B}">
  <dimension ref="A1:K56"/>
  <sheetViews>
    <sheetView showGridLines="0" zoomScaleNormal="100" workbookViewId="0">
      <selection activeCell="A2" sqref="A2:I2"/>
    </sheetView>
  </sheetViews>
  <sheetFormatPr baseColWidth="10" defaultColWidth="9.1640625" defaultRowHeight="14" x14ac:dyDescent="0.15"/>
  <cols>
    <col min="1" max="1" width="20.6640625" style="55" customWidth="1"/>
    <col min="2" max="6" width="10.6640625" style="55" customWidth="1"/>
    <col min="7" max="7" width="20.6640625" style="55" customWidth="1"/>
    <col min="8" max="8" width="10.6640625" style="55" customWidth="1"/>
    <col min="9" max="9" width="14.6640625" style="55" customWidth="1"/>
    <col min="10" max="10" width="13.5" style="56" customWidth="1"/>
    <col min="11" max="16384" width="9.1640625" style="55"/>
  </cols>
  <sheetData>
    <row r="1" spans="1:11" ht="35" customHeight="1" x14ac:dyDescent="0.15">
      <c r="A1" s="146" t="s">
        <v>102</v>
      </c>
    </row>
    <row r="2" spans="1:11" s="89" customFormat="1" ht="65" customHeight="1" x14ac:dyDescent="0.15">
      <c r="A2" s="71" t="s">
        <v>1</v>
      </c>
      <c r="B2" s="71">
        <v>2018</v>
      </c>
      <c r="C2" s="71">
        <v>2019</v>
      </c>
      <c r="D2" s="71">
        <v>2020</v>
      </c>
      <c r="E2" s="71">
        <v>2021</v>
      </c>
      <c r="F2" s="71">
        <v>2022</v>
      </c>
      <c r="G2" s="71" t="s">
        <v>83</v>
      </c>
      <c r="H2" s="71" t="s">
        <v>3</v>
      </c>
      <c r="I2" s="71" t="s">
        <v>4</v>
      </c>
    </row>
    <row r="3" spans="1:11" ht="18" customHeight="1" x14ac:dyDescent="0.15">
      <c r="A3" s="60" t="s">
        <v>5</v>
      </c>
      <c r="B3" s="232">
        <v>0.54459999999999997</v>
      </c>
      <c r="C3" s="51">
        <v>0.52039999999999997</v>
      </c>
      <c r="D3" s="51">
        <v>0.44889999999999997</v>
      </c>
      <c r="E3" s="51">
        <v>0.48609999999999998</v>
      </c>
      <c r="F3" s="51">
        <v>0.49159999999999998</v>
      </c>
      <c r="G3" s="35"/>
      <c r="H3" s="68" t="s">
        <v>12</v>
      </c>
      <c r="I3" s="80">
        <v>-2.527173621234291E-2</v>
      </c>
      <c r="J3" s="90"/>
    </row>
    <row r="4" spans="1:11" ht="18" customHeight="1" x14ac:dyDescent="0.15">
      <c r="A4" s="60" t="s">
        <v>7</v>
      </c>
      <c r="B4" s="51">
        <v>1.8245</v>
      </c>
      <c r="C4" s="51">
        <v>1.7862</v>
      </c>
      <c r="D4" s="51">
        <v>1.6191</v>
      </c>
      <c r="E4" s="51">
        <v>1.8856999999999999</v>
      </c>
      <c r="F4" s="51">
        <v>1.9926000000000001</v>
      </c>
      <c r="G4" s="35"/>
      <c r="H4" s="66" t="s">
        <v>84</v>
      </c>
      <c r="I4" s="80">
        <v>2.2278117547689602E-2</v>
      </c>
      <c r="J4" s="90"/>
      <c r="K4" s="90"/>
    </row>
    <row r="5" spans="1:11" ht="18" customHeight="1" x14ac:dyDescent="0.15">
      <c r="A5" s="60" t="s">
        <v>8</v>
      </c>
      <c r="B5" s="51">
        <v>0.2475</v>
      </c>
      <c r="C5" s="51">
        <v>0.27839999999999998</v>
      </c>
      <c r="D5" s="51">
        <v>0.24390000000000001</v>
      </c>
      <c r="E5" s="51">
        <v>0.23140000000000002</v>
      </c>
      <c r="F5" s="51">
        <v>0.2712</v>
      </c>
      <c r="G5" s="35"/>
      <c r="H5" s="66" t="s">
        <v>84</v>
      </c>
      <c r="I5" s="80">
        <v>2.3124820309709193E-2</v>
      </c>
      <c r="J5" s="90"/>
    </row>
    <row r="6" spans="1:11" ht="18" customHeight="1" x14ac:dyDescent="0.15">
      <c r="A6" s="60" t="s">
        <v>10</v>
      </c>
      <c r="B6" s="51">
        <v>0.16349999999999998</v>
      </c>
      <c r="C6" s="51">
        <v>0.18840000000000001</v>
      </c>
      <c r="D6" s="51">
        <v>0.15679999999999999</v>
      </c>
      <c r="E6" s="51">
        <v>0.16950000000000001</v>
      </c>
      <c r="F6" s="51">
        <v>0.20519999999999999</v>
      </c>
      <c r="G6" s="35"/>
      <c r="H6" s="66" t="s">
        <v>84</v>
      </c>
      <c r="I6" s="80">
        <v>5.8436723858515505E-2</v>
      </c>
      <c r="J6" s="90"/>
    </row>
    <row r="7" spans="1:11" ht="18" customHeight="1" x14ac:dyDescent="0.15">
      <c r="A7" s="60" t="s">
        <v>11</v>
      </c>
      <c r="B7" s="51">
        <v>0.87139999999999995</v>
      </c>
      <c r="C7" s="51">
        <v>0.90039999999999998</v>
      </c>
      <c r="D7" s="51">
        <v>1.2559</v>
      </c>
      <c r="E7" s="51">
        <v>1.3740000000000001</v>
      </c>
      <c r="F7" s="51">
        <v>1.3096000000000001</v>
      </c>
      <c r="G7" s="35"/>
      <c r="H7" s="66" t="s">
        <v>9</v>
      </c>
      <c r="I7" s="80">
        <v>0.10721070912505826</v>
      </c>
      <c r="J7" s="90"/>
    </row>
    <row r="8" spans="1:11" ht="18" customHeight="1" x14ac:dyDescent="0.15">
      <c r="A8" s="60" t="s">
        <v>13</v>
      </c>
      <c r="B8" s="38"/>
      <c r="C8" s="51">
        <v>0.4501</v>
      </c>
      <c r="D8" s="51">
        <v>0.34410000000000002</v>
      </c>
      <c r="E8" s="51">
        <v>0.40340000000000004</v>
      </c>
      <c r="F8" s="51">
        <v>0.46960000000000002</v>
      </c>
      <c r="G8" s="35"/>
      <c r="H8" s="66" t="s">
        <v>12</v>
      </c>
      <c r="I8" s="80" t="s">
        <v>12</v>
      </c>
      <c r="J8" s="90"/>
    </row>
    <row r="9" spans="1:11" ht="18" customHeight="1" x14ac:dyDescent="0.15">
      <c r="A9" s="60" t="s">
        <v>14</v>
      </c>
      <c r="B9" s="51">
        <v>1.1970000000000001</v>
      </c>
      <c r="C9" s="51">
        <v>1.1291</v>
      </c>
      <c r="D9" s="51">
        <v>1.0156999999999998</v>
      </c>
      <c r="E9" s="51">
        <v>1.0677000000000001</v>
      </c>
      <c r="F9" s="51">
        <v>1.0929</v>
      </c>
      <c r="G9" s="35"/>
      <c r="H9" s="66" t="s">
        <v>84</v>
      </c>
      <c r="I9" s="80">
        <v>-2.2489189861781167E-2</v>
      </c>
      <c r="J9" s="90"/>
    </row>
    <row r="10" spans="1:11" ht="18" customHeight="1" x14ac:dyDescent="0.15">
      <c r="A10" s="60" t="s">
        <v>16</v>
      </c>
      <c r="B10" s="51">
        <v>1.2453000000000001</v>
      </c>
      <c r="C10" s="51">
        <v>1.2244999999999999</v>
      </c>
      <c r="D10" s="51">
        <v>1.0551999999999999</v>
      </c>
      <c r="E10" s="51">
        <v>0.97509999999999997</v>
      </c>
      <c r="F10" s="51">
        <v>1.0162</v>
      </c>
      <c r="G10" s="35"/>
      <c r="H10" s="66" t="s">
        <v>6</v>
      </c>
      <c r="I10" s="80">
        <v>-4.9556509430973006E-2</v>
      </c>
      <c r="J10" s="90"/>
    </row>
    <row r="11" spans="1:11" ht="18" customHeight="1" x14ac:dyDescent="0.15">
      <c r="A11" s="60" t="s">
        <v>56</v>
      </c>
      <c r="B11" s="51">
        <v>1.5574999999999999</v>
      </c>
      <c r="C11" s="51">
        <v>1.5834000000000001</v>
      </c>
      <c r="D11" s="51">
        <v>1.4375</v>
      </c>
      <c r="E11" s="51">
        <v>1.4919</v>
      </c>
      <c r="F11" s="51">
        <v>1.5256999999999998</v>
      </c>
      <c r="G11" s="35"/>
      <c r="H11" s="66" t="s">
        <v>84</v>
      </c>
      <c r="I11" s="80">
        <v>-5.1438873032082499E-3</v>
      </c>
      <c r="J11" s="90"/>
    </row>
    <row r="12" spans="1:11" ht="18" customHeight="1" x14ac:dyDescent="0.15">
      <c r="A12" s="60" t="s">
        <v>18</v>
      </c>
      <c r="B12" s="51">
        <v>0.88180000000000003</v>
      </c>
      <c r="C12" s="51">
        <v>0.92609999999999992</v>
      </c>
      <c r="D12" s="51">
        <v>0.81120000000000003</v>
      </c>
      <c r="E12" s="51">
        <v>0.9012</v>
      </c>
      <c r="F12" s="51">
        <v>0.93110000000000004</v>
      </c>
      <c r="G12" s="35"/>
      <c r="H12" s="66" t="s">
        <v>84</v>
      </c>
      <c r="I12" s="80">
        <v>1.369325799134935E-2</v>
      </c>
      <c r="J12" s="90"/>
    </row>
    <row r="13" spans="1:11" ht="18" customHeight="1" x14ac:dyDescent="0.15">
      <c r="A13" s="60" t="s">
        <v>19</v>
      </c>
      <c r="B13" s="232">
        <v>0.56850000000000001</v>
      </c>
      <c r="C13" s="232">
        <v>0.56279999999999997</v>
      </c>
      <c r="D13" s="232">
        <v>0.53049999999999997</v>
      </c>
      <c r="E13" s="232">
        <v>0.54959999999999998</v>
      </c>
      <c r="F13" s="232">
        <v>0.54579999999999995</v>
      </c>
      <c r="G13" s="35"/>
      <c r="H13" s="66" t="s">
        <v>12</v>
      </c>
      <c r="I13" s="80">
        <v>-1.0135462703235953E-2</v>
      </c>
      <c r="J13" s="90"/>
    </row>
    <row r="14" spans="1:11" ht="18" customHeight="1" x14ac:dyDescent="0.15">
      <c r="A14" s="60" t="s">
        <v>20</v>
      </c>
      <c r="B14" s="51">
        <v>0.32600000000000001</v>
      </c>
      <c r="C14" s="51">
        <v>0.25730000000000003</v>
      </c>
      <c r="D14" s="51">
        <v>0.2195</v>
      </c>
      <c r="E14" s="51">
        <v>0.30980000000000002</v>
      </c>
      <c r="F14" s="51">
        <v>0.254</v>
      </c>
      <c r="G14" s="35"/>
      <c r="H14" s="66" t="s">
        <v>84</v>
      </c>
      <c r="I14" s="80">
        <v>-6.0484327560971107E-2</v>
      </c>
      <c r="J14" s="90"/>
    </row>
    <row r="15" spans="1:11" ht="18" customHeight="1" x14ac:dyDescent="0.15">
      <c r="A15" s="60" t="s">
        <v>21</v>
      </c>
      <c r="B15" s="51">
        <v>0.74130000000000007</v>
      </c>
      <c r="C15" s="51">
        <v>0.746</v>
      </c>
      <c r="D15" s="51">
        <v>0.64370000000000005</v>
      </c>
      <c r="E15" s="51">
        <v>0.60399999999999998</v>
      </c>
      <c r="F15" s="51">
        <v>0.68889999999999996</v>
      </c>
      <c r="G15" s="35"/>
      <c r="H15" s="66" t="s">
        <v>84</v>
      </c>
      <c r="I15" s="80">
        <v>-1.8160395753111458E-2</v>
      </c>
      <c r="J15" s="90"/>
    </row>
    <row r="16" spans="1:11" ht="18" customHeight="1" x14ac:dyDescent="0.15">
      <c r="A16" s="60" t="s">
        <v>22</v>
      </c>
      <c r="B16" s="51">
        <v>2.3923000000000001</v>
      </c>
      <c r="C16" s="51">
        <v>2.4702000000000002</v>
      </c>
      <c r="D16" s="51">
        <v>2.4329999999999998</v>
      </c>
      <c r="E16" s="51">
        <v>2.5748000000000002</v>
      </c>
      <c r="F16" s="51">
        <v>2.4782000000000002</v>
      </c>
      <c r="G16" s="35"/>
      <c r="H16" s="66" t="s">
        <v>84</v>
      </c>
      <c r="I16" s="80">
        <v>8.858315682584772E-3</v>
      </c>
      <c r="J16" s="90"/>
    </row>
    <row r="17" spans="1:10" ht="18" customHeight="1" x14ac:dyDescent="0.15">
      <c r="A17" s="60" t="s">
        <v>23</v>
      </c>
      <c r="B17" s="233">
        <v>1.6000000000000001E-3</v>
      </c>
      <c r="C17" s="233">
        <v>1.6000000000000001E-3</v>
      </c>
      <c r="D17" s="233">
        <v>1.6999999999999999E-3</v>
      </c>
      <c r="E17" s="233">
        <v>1.6000000000000001E-3</v>
      </c>
      <c r="F17" s="233">
        <v>1.8E-3</v>
      </c>
      <c r="G17" s="35"/>
      <c r="H17" s="66" t="s">
        <v>12</v>
      </c>
      <c r="I17" s="80">
        <v>2.9883571953558841E-2</v>
      </c>
      <c r="J17" s="90"/>
    </row>
    <row r="18" spans="1:10" ht="18" customHeight="1" x14ac:dyDescent="0.15">
      <c r="A18" s="60" t="s">
        <v>24</v>
      </c>
      <c r="B18" s="51">
        <v>0.11720000000000001</v>
      </c>
      <c r="C18" s="51">
        <v>0.12810000000000002</v>
      </c>
      <c r="D18" s="51">
        <v>0.109</v>
      </c>
      <c r="E18" s="51">
        <v>0.1145</v>
      </c>
      <c r="F18" s="51">
        <v>0.11520000000000001</v>
      </c>
      <c r="G18" s="35"/>
      <c r="H18" s="66" t="s">
        <v>84</v>
      </c>
      <c r="I18" s="80">
        <v>-4.2937874420823086E-3</v>
      </c>
      <c r="J18" s="90"/>
    </row>
    <row r="19" spans="1:10" ht="18" customHeight="1" x14ac:dyDescent="0.15">
      <c r="A19" s="60" t="s">
        <v>25</v>
      </c>
      <c r="B19" s="51">
        <v>0.41340000000000005</v>
      </c>
      <c r="C19" s="51">
        <v>0.47439999999999999</v>
      </c>
      <c r="D19" s="51">
        <v>0.42850000000000005</v>
      </c>
      <c r="E19" s="51">
        <v>0.44090000000000001</v>
      </c>
      <c r="F19" s="51">
        <v>0.47239999999999999</v>
      </c>
      <c r="G19" s="35"/>
      <c r="H19" s="66" t="s">
        <v>84</v>
      </c>
      <c r="I19" s="80">
        <v>3.3915043001228273E-2</v>
      </c>
      <c r="J19" s="90"/>
    </row>
    <row r="20" spans="1:10" ht="18" customHeight="1" x14ac:dyDescent="0.15">
      <c r="A20" s="60" t="s">
        <v>26</v>
      </c>
      <c r="B20" s="51">
        <v>0.5323</v>
      </c>
      <c r="C20" s="51">
        <v>0.53129999999999999</v>
      </c>
      <c r="D20" s="51">
        <v>0.44930000000000003</v>
      </c>
      <c r="E20" s="51">
        <v>0.50850000000000006</v>
      </c>
      <c r="F20" s="51">
        <v>0.52889999999999993</v>
      </c>
      <c r="G20" s="35"/>
      <c r="H20" s="66" t="s">
        <v>84</v>
      </c>
      <c r="I20" s="80">
        <v>-1.6006830648312986E-3</v>
      </c>
      <c r="J20" s="90"/>
    </row>
    <row r="21" spans="1:10" ht="18" customHeight="1" x14ac:dyDescent="0.15">
      <c r="A21" s="60" t="s">
        <v>27</v>
      </c>
      <c r="B21" s="51">
        <v>0.3599</v>
      </c>
      <c r="C21" s="51">
        <v>0.3679</v>
      </c>
      <c r="D21" s="51">
        <v>0.34470000000000001</v>
      </c>
      <c r="E21" s="51">
        <v>0.37859999999999999</v>
      </c>
      <c r="F21" s="51">
        <v>0.40700000000000003</v>
      </c>
      <c r="G21" s="35"/>
      <c r="H21" s="68" t="s">
        <v>12</v>
      </c>
      <c r="I21" s="80" t="s">
        <v>12</v>
      </c>
      <c r="J21" s="90"/>
    </row>
    <row r="22" spans="1:10" ht="18" customHeight="1" x14ac:dyDescent="0.15">
      <c r="A22" s="60" t="s">
        <v>28</v>
      </c>
      <c r="B22" s="51">
        <v>0.19070000000000001</v>
      </c>
      <c r="C22" s="51">
        <v>0.15770000000000001</v>
      </c>
      <c r="D22" s="51">
        <v>0.23499999999999999</v>
      </c>
      <c r="E22" s="51">
        <v>0.23130000000000001</v>
      </c>
      <c r="F22" s="51">
        <v>0.24299999999999999</v>
      </c>
      <c r="G22" s="35"/>
      <c r="H22" s="66" t="s">
        <v>84</v>
      </c>
      <c r="I22" s="80">
        <v>6.2463196558726564E-2</v>
      </c>
      <c r="J22" s="90"/>
    </row>
    <row r="23" spans="1:10" ht="18" customHeight="1" x14ac:dyDescent="0.15">
      <c r="A23" s="60" t="s">
        <v>29</v>
      </c>
      <c r="B23" s="232">
        <v>0.9294</v>
      </c>
      <c r="C23" s="232">
        <v>0.87829999999999997</v>
      </c>
      <c r="D23" s="232">
        <v>0.74760000000000004</v>
      </c>
      <c r="E23" s="232">
        <v>0</v>
      </c>
      <c r="F23" s="232">
        <v>0</v>
      </c>
      <c r="G23" s="35"/>
      <c r="H23" s="66" t="s">
        <v>12</v>
      </c>
      <c r="I23" s="80">
        <v>-1</v>
      </c>
      <c r="J23" s="90"/>
    </row>
    <row r="24" spans="1:10" ht="18" customHeight="1" x14ac:dyDescent="0.15">
      <c r="A24" s="60" t="s">
        <v>30</v>
      </c>
      <c r="B24" s="51">
        <v>1.2521</v>
      </c>
      <c r="C24" s="51">
        <v>1.1839999999999999</v>
      </c>
      <c r="D24" s="51">
        <v>1.2116</v>
      </c>
      <c r="E24" s="51">
        <v>1.2910000000000001</v>
      </c>
      <c r="F24" s="51">
        <v>1.2648000000000001</v>
      </c>
      <c r="G24" s="35"/>
      <c r="H24" s="66" t="s">
        <v>84</v>
      </c>
      <c r="I24" s="80">
        <v>2.5261516628651837E-3</v>
      </c>
      <c r="J24" s="90"/>
    </row>
    <row r="25" spans="1:10" ht="18" customHeight="1" x14ac:dyDescent="0.15">
      <c r="A25" s="60" t="s">
        <v>31</v>
      </c>
      <c r="B25" s="51">
        <v>0.28120000000000001</v>
      </c>
      <c r="C25" s="51">
        <v>0.2787</v>
      </c>
      <c r="D25" s="51">
        <v>0.19750000000000001</v>
      </c>
      <c r="E25" s="51">
        <v>0.1993</v>
      </c>
      <c r="F25" s="51">
        <v>0.25890000000000002</v>
      </c>
      <c r="G25" s="35"/>
      <c r="H25" s="66" t="s">
        <v>84</v>
      </c>
      <c r="I25" s="80">
        <v>-2.0444193060182192E-2</v>
      </c>
      <c r="J25" s="90"/>
    </row>
    <row r="26" spans="1:10" ht="18" customHeight="1" x14ac:dyDescent="0.15">
      <c r="A26" s="60" t="s">
        <v>32</v>
      </c>
      <c r="B26" s="51">
        <v>0.73889999999999989</v>
      </c>
      <c r="C26" s="51">
        <v>1.4139999999999999</v>
      </c>
      <c r="D26" s="51">
        <v>1.0670999999999999</v>
      </c>
      <c r="E26" s="51">
        <v>1.1862999999999999</v>
      </c>
      <c r="F26" s="51">
        <v>1.3081</v>
      </c>
      <c r="G26" s="35"/>
      <c r="H26" s="66" t="s">
        <v>84</v>
      </c>
      <c r="I26" s="80">
        <v>0.1534899626825792</v>
      </c>
      <c r="J26" s="90"/>
    </row>
    <row r="27" spans="1:10" ht="18" customHeight="1" x14ac:dyDescent="0.15">
      <c r="A27" s="60" t="s">
        <v>33</v>
      </c>
      <c r="B27" s="51">
        <v>0.2014</v>
      </c>
      <c r="C27" s="51">
        <v>0.2331</v>
      </c>
      <c r="D27" s="51">
        <v>0.182</v>
      </c>
      <c r="E27" s="51">
        <v>0.20469999999999999</v>
      </c>
      <c r="F27" s="51">
        <v>0.2369</v>
      </c>
      <c r="G27" s="35"/>
      <c r="H27" s="68" t="s">
        <v>84</v>
      </c>
      <c r="I27" s="80">
        <v>4.1421162476727336E-2</v>
      </c>
      <c r="J27" s="90"/>
    </row>
    <row r="28" spans="1:10" ht="18" customHeight="1" x14ac:dyDescent="0.15">
      <c r="A28" s="60" t="s">
        <v>34</v>
      </c>
      <c r="B28" s="51">
        <v>0.3664</v>
      </c>
      <c r="C28" s="51">
        <v>0.41749999999999998</v>
      </c>
      <c r="D28" s="51">
        <v>0.36959999999999998</v>
      </c>
      <c r="E28" s="51">
        <v>0.38339999999999996</v>
      </c>
      <c r="F28" s="51">
        <v>0.39690000000000003</v>
      </c>
      <c r="G28" s="35"/>
      <c r="H28" s="66" t="s">
        <v>84</v>
      </c>
      <c r="I28" s="80">
        <v>2.0190813385793316E-2</v>
      </c>
      <c r="J28" s="90"/>
    </row>
    <row r="29" spans="1:10" ht="18" customHeight="1" x14ac:dyDescent="0.15">
      <c r="A29" s="60" t="s">
        <v>35</v>
      </c>
      <c r="B29" s="51">
        <v>0.67230000000000001</v>
      </c>
      <c r="C29" s="51">
        <v>0.68059999999999998</v>
      </c>
      <c r="D29" s="51">
        <v>0.48869999999999997</v>
      </c>
      <c r="E29" s="51">
        <v>0.56099999999999994</v>
      </c>
      <c r="F29" s="51">
        <v>0.50239999999999996</v>
      </c>
      <c r="G29" s="35"/>
      <c r="H29" s="66" t="s">
        <v>84</v>
      </c>
      <c r="I29" s="80">
        <v>-7.0238347745195218E-2</v>
      </c>
      <c r="J29" s="90"/>
    </row>
    <row r="30" spans="1:10" ht="18" customHeight="1" x14ac:dyDescent="0.15">
      <c r="A30" s="60" t="s">
        <v>36</v>
      </c>
      <c r="B30" s="232">
        <v>0.21740000000000001</v>
      </c>
      <c r="C30" s="232">
        <v>0.221</v>
      </c>
      <c r="D30" s="232">
        <v>0.17050000000000001</v>
      </c>
      <c r="E30" s="232">
        <v>0.21410000000000001</v>
      </c>
      <c r="F30" s="232">
        <v>0.25490000000000002</v>
      </c>
      <c r="G30" s="35"/>
      <c r="H30" s="66" t="s">
        <v>12</v>
      </c>
      <c r="I30" s="80">
        <v>4.0585030347915607E-2</v>
      </c>
      <c r="J30" s="55"/>
    </row>
    <row r="31" spans="1:10" ht="18" customHeight="1" thickBot="1" x14ac:dyDescent="0.2">
      <c r="A31" s="61" t="s">
        <v>37</v>
      </c>
      <c r="B31" s="53">
        <v>0.61140000000000005</v>
      </c>
      <c r="C31" s="53">
        <v>0.56559999999999999</v>
      </c>
      <c r="D31" s="53">
        <v>0.49009999999999998</v>
      </c>
      <c r="E31" s="53">
        <v>0.52370000000000005</v>
      </c>
      <c r="F31" s="197"/>
      <c r="G31" s="201"/>
      <c r="H31" s="67" t="s">
        <v>12</v>
      </c>
      <c r="I31" s="202" t="s">
        <v>12</v>
      </c>
      <c r="J31" s="90"/>
    </row>
    <row r="32" spans="1:10" s="241" customFormat="1" ht="18" customHeight="1" thickBot="1" x14ac:dyDescent="0.2">
      <c r="A32" s="43" t="s">
        <v>38</v>
      </c>
      <c r="B32" s="44">
        <v>0.33973263474848103</v>
      </c>
      <c r="C32" s="44">
        <v>0.3624312341739086</v>
      </c>
      <c r="D32" s="44">
        <v>0.31303895317373898</v>
      </c>
      <c r="E32" s="44">
        <v>0.34297154987912176</v>
      </c>
      <c r="F32" s="44">
        <v>0.36207931378594227</v>
      </c>
      <c r="G32" s="201"/>
      <c r="H32" s="169" t="s">
        <v>84</v>
      </c>
      <c r="I32" s="202">
        <v>1.6053582759781193E-2</v>
      </c>
      <c r="J32" s="3"/>
    </row>
    <row r="33" spans="1:11" s="47" customFormat="1" ht="18" customHeight="1" x14ac:dyDescent="0.15">
      <c r="A33" s="55"/>
      <c r="B33" s="55"/>
      <c r="C33" s="55"/>
      <c r="D33" s="55"/>
      <c r="E33" s="55"/>
      <c r="F33" s="55"/>
      <c r="G33" s="55"/>
      <c r="H33" s="55"/>
      <c r="I33" s="55"/>
      <c r="K33" s="90"/>
    </row>
    <row r="34" spans="1:11" ht="18" customHeight="1" x14ac:dyDescent="0.15">
      <c r="A34" s="14" t="s">
        <v>41</v>
      </c>
      <c r="B34" s="47"/>
      <c r="C34" s="47"/>
      <c r="D34" s="47"/>
      <c r="E34" s="47"/>
      <c r="F34" s="47"/>
      <c r="G34" s="47"/>
      <c r="H34" s="47"/>
      <c r="I34" s="48"/>
      <c r="J34" s="55"/>
    </row>
    <row r="35" spans="1:11" s="47" customFormat="1" ht="18" customHeight="1" x14ac:dyDescent="0.15">
      <c r="A35" s="161" t="s">
        <v>85</v>
      </c>
      <c r="B35" s="79"/>
      <c r="I35" s="48"/>
    </row>
    <row r="36" spans="1:11" s="47" customFormat="1" ht="18" customHeight="1" x14ac:dyDescent="0.15">
      <c r="A36" s="161" t="s">
        <v>86</v>
      </c>
      <c r="I36" s="48"/>
    </row>
    <row r="37" spans="1:11" s="47" customFormat="1" ht="18" customHeight="1" x14ac:dyDescent="0.15">
      <c r="A37" s="38"/>
      <c r="B37" s="79" t="s">
        <v>87</v>
      </c>
      <c r="I37" s="48"/>
    </row>
    <row r="38" spans="1:11" s="47" customFormat="1" ht="18" customHeight="1" x14ac:dyDescent="0.15">
      <c r="A38" s="14" t="s">
        <v>58</v>
      </c>
      <c r="I38" s="48"/>
    </row>
    <row r="39" spans="1:11" s="47" customFormat="1" ht="18" customHeight="1" x14ac:dyDescent="0.15">
      <c r="A39" s="50" t="s">
        <v>88</v>
      </c>
      <c r="I39" s="48"/>
    </row>
    <row r="40" spans="1:11" s="47" customFormat="1" ht="18" customHeight="1" x14ac:dyDescent="0.15">
      <c r="A40" s="14" t="s">
        <v>61</v>
      </c>
      <c r="I40" s="48"/>
    </row>
    <row r="41" spans="1:11" s="47" customFormat="1" ht="18" customHeight="1" x14ac:dyDescent="0.15">
      <c r="A41" s="14" t="s">
        <v>89</v>
      </c>
      <c r="I41" s="48"/>
    </row>
    <row r="42" spans="1:11" x14ac:dyDescent="0.15">
      <c r="J42" s="55"/>
    </row>
    <row r="43" spans="1:11" x14ac:dyDescent="0.15">
      <c r="J43" s="55"/>
    </row>
    <row r="44" spans="1:11" x14ac:dyDescent="0.15">
      <c r="J44" s="55"/>
    </row>
    <row r="50" s="55" customFormat="1" x14ac:dyDescent="0.15"/>
    <row r="51" s="55" customFormat="1" x14ac:dyDescent="0.15"/>
    <row r="52" s="55" customFormat="1" x14ac:dyDescent="0.15"/>
    <row r="53" s="55" customFormat="1" x14ac:dyDescent="0.15"/>
    <row r="54" s="55" customFormat="1" x14ac:dyDescent="0.15"/>
    <row r="55" s="55" customFormat="1" x14ac:dyDescent="0.15"/>
    <row r="56" s="55" customFormat="1" x14ac:dyDescent="0.15"/>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markers="1" xr2:uid="{78DF5E94-54CC-4478-9F86-A2CCAC9364DE}">
          <x14:colorSeries theme="9" tint="0.59999389629810485"/>
          <x14:colorNegative rgb="FFD00000"/>
          <x14:colorAxis rgb="FF000000"/>
          <x14:colorMarkers theme="9" tint="0.39997558519241921"/>
          <x14:colorFirst rgb="FFD00000"/>
          <x14:colorLast rgb="FFD00000"/>
          <x14:colorHigh rgb="FFD00000"/>
          <x14:colorLow rgb="FFD00000"/>
          <x14:sparklines>
            <x14:sparkline>
              <xm:f>D21_D01BA02_TC!B33:E33</xm:f>
              <xm:sqref>H33</xm:sqref>
            </x14:sparkline>
          </x14:sparklines>
        </x14:sparklineGroup>
        <x14:sparklineGroup displayEmptyCellsAs="gap" xr2:uid="{646EDD6F-58B8-436A-BD7E-96CFBBBCE89F}">
          <x14:colorSeries rgb="FF69AE23"/>
          <x14:colorNegative rgb="FFD00000"/>
          <x14:colorAxis rgb="FF000000"/>
          <x14:colorMarkers theme="9" tint="0.39997558519241921"/>
          <x14:colorFirst rgb="FFD00000"/>
          <x14:colorLast rgb="FFD00000"/>
          <x14:colorHigh rgb="FFD00000"/>
          <x14:colorLow rgb="FFD00000"/>
          <x14:sparklines>
            <x14:sparkline>
              <xm:f>D21_D01BA02_TC!B3:F3</xm:f>
              <xm:sqref>G3</xm:sqref>
            </x14:sparkline>
            <x14:sparkline>
              <xm:f>D21_D01BA02_TC!B4:F4</xm:f>
              <xm:sqref>G4</xm:sqref>
            </x14:sparkline>
            <x14:sparkline>
              <xm:f>D21_D01BA02_TC!B5:F5</xm:f>
              <xm:sqref>G5</xm:sqref>
            </x14:sparkline>
            <x14:sparkline>
              <xm:f>D21_D01BA02_TC!B6:F6</xm:f>
              <xm:sqref>G6</xm:sqref>
            </x14:sparkline>
            <x14:sparkline>
              <xm:f>D21_D01BA02_TC!B7:F7</xm:f>
              <xm:sqref>G7</xm:sqref>
            </x14:sparkline>
            <x14:sparkline>
              <xm:f>D21_D01BA02_TC!B8:F8</xm:f>
              <xm:sqref>G8</xm:sqref>
            </x14:sparkline>
            <x14:sparkline>
              <xm:f>D21_D01BA02_TC!B9:F9</xm:f>
              <xm:sqref>G9</xm:sqref>
            </x14:sparkline>
            <x14:sparkline>
              <xm:f>D21_D01BA02_TC!B10:F10</xm:f>
              <xm:sqref>G10</xm:sqref>
            </x14:sparkline>
            <x14:sparkline>
              <xm:f>D21_D01BA02_TC!B11:F11</xm:f>
              <xm:sqref>G11</xm:sqref>
            </x14:sparkline>
            <x14:sparkline>
              <xm:f>D21_D01BA02_TC!B12:F12</xm:f>
              <xm:sqref>G12</xm:sqref>
            </x14:sparkline>
            <x14:sparkline>
              <xm:f>D21_D01BA02_TC!B13:F13</xm:f>
              <xm:sqref>G13</xm:sqref>
            </x14:sparkline>
            <x14:sparkline>
              <xm:f>D21_D01BA02_TC!B14:F14</xm:f>
              <xm:sqref>G14</xm:sqref>
            </x14:sparkline>
            <x14:sparkline>
              <xm:f>D21_D01BA02_TC!B15:F15</xm:f>
              <xm:sqref>G15</xm:sqref>
            </x14:sparkline>
            <x14:sparkline>
              <xm:f>D21_D01BA02_TC!B16:F16</xm:f>
              <xm:sqref>G16</xm:sqref>
            </x14:sparkline>
            <x14:sparkline>
              <xm:f>D21_D01BA02_TC!B17:F17</xm:f>
              <xm:sqref>G17</xm:sqref>
            </x14:sparkline>
            <x14:sparkline>
              <xm:f>D21_D01BA02_TC!B18:F18</xm:f>
              <xm:sqref>G18</xm:sqref>
            </x14:sparkline>
            <x14:sparkline>
              <xm:f>D21_D01BA02_TC!B19:F19</xm:f>
              <xm:sqref>G19</xm:sqref>
            </x14:sparkline>
            <x14:sparkline>
              <xm:f>D21_D01BA02_TC!B20:F20</xm:f>
              <xm:sqref>G20</xm:sqref>
            </x14:sparkline>
            <x14:sparkline>
              <xm:f>D21_D01BA02_TC!B21:F21</xm:f>
              <xm:sqref>G21</xm:sqref>
            </x14:sparkline>
            <x14:sparkline>
              <xm:f>D21_D01BA02_TC!B22:F22</xm:f>
              <xm:sqref>G22</xm:sqref>
            </x14:sparkline>
            <x14:sparkline>
              <xm:f>D21_D01BA02_TC!B23:F23</xm:f>
              <xm:sqref>G23</xm:sqref>
            </x14:sparkline>
            <x14:sparkline>
              <xm:f>D21_D01BA02_TC!B24:F24</xm:f>
              <xm:sqref>G24</xm:sqref>
            </x14:sparkline>
            <x14:sparkline>
              <xm:f>D21_D01BA02_TC!B25:F25</xm:f>
              <xm:sqref>G25</xm:sqref>
            </x14:sparkline>
            <x14:sparkline>
              <xm:f>D21_D01BA02_TC!B26:F26</xm:f>
              <xm:sqref>G26</xm:sqref>
            </x14:sparkline>
            <x14:sparkline>
              <xm:f>D21_D01BA02_TC!B27:F27</xm:f>
              <xm:sqref>G27</xm:sqref>
            </x14:sparkline>
            <x14:sparkline>
              <xm:f>D21_D01BA02_TC!B28:F28</xm:f>
              <xm:sqref>G28</xm:sqref>
            </x14:sparkline>
            <x14:sparkline>
              <xm:f>D21_D01BA02_TC!B29:F29</xm:f>
              <xm:sqref>G29</xm:sqref>
            </x14:sparkline>
            <x14:sparkline>
              <xm:f>D21_D01BA02_TC!B30:F30</xm:f>
              <xm:sqref>G30</xm:sqref>
            </x14:sparkline>
            <x14:sparkline>
              <xm:f>D21_D01BA02_TC!B31:F31</xm:f>
              <xm:sqref>G31</xm:sqref>
            </x14:sparkline>
            <x14:sparkline>
              <xm:f>D21_D01BA02_TC!B32:F32</xm:f>
              <xm:sqref>G32</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243"/>
  <sheetViews>
    <sheetView showGridLines="0" zoomScale="85" zoomScaleNormal="85" workbookViewId="0">
      <selection activeCell="H11" sqref="H11"/>
    </sheetView>
  </sheetViews>
  <sheetFormatPr baseColWidth="10" defaultColWidth="9.1640625" defaultRowHeight="15" x14ac:dyDescent="0.2"/>
  <cols>
    <col min="1" max="1" width="20.6640625" style="22" customWidth="1"/>
    <col min="2" max="6" width="10.6640625" style="22" customWidth="1"/>
    <col min="7" max="7" width="20.6640625" style="22" customWidth="1"/>
    <col min="8" max="8" width="10.6640625" style="23" customWidth="1"/>
    <col min="9" max="9" width="14.6640625" style="26" customWidth="1"/>
    <col min="10" max="10" width="16" style="22" bestFit="1" customWidth="1"/>
    <col min="11" max="11" width="17" style="22" bestFit="1" customWidth="1"/>
    <col min="12" max="12" width="12.6640625" style="22" bestFit="1" customWidth="1"/>
    <col min="13" max="13" width="14" style="22" bestFit="1" customWidth="1"/>
    <col min="14" max="16384" width="9.1640625" style="22"/>
  </cols>
  <sheetData>
    <row r="1" spans="1:13" s="165" customFormat="1" ht="35" customHeight="1" x14ac:dyDescent="0.15">
      <c r="A1" s="104" t="s">
        <v>103</v>
      </c>
      <c r="B1" s="192"/>
      <c r="C1" s="192"/>
      <c r="D1" s="192"/>
      <c r="E1" s="192"/>
      <c r="F1" s="192"/>
      <c r="G1" s="192"/>
      <c r="H1" s="192"/>
      <c r="I1" s="192"/>
      <c r="J1" s="192"/>
      <c r="K1" s="192"/>
      <c r="L1" s="192"/>
      <c r="M1" s="192"/>
    </row>
    <row r="2" spans="1:13" s="16" customFormat="1" ht="65" customHeight="1" x14ac:dyDescent="0.15">
      <c r="A2" s="5" t="s">
        <v>73</v>
      </c>
      <c r="B2" s="54">
        <v>2018</v>
      </c>
      <c r="C2" s="54">
        <v>2019</v>
      </c>
      <c r="D2" s="54">
        <v>2020</v>
      </c>
      <c r="E2" s="54">
        <v>2021</v>
      </c>
      <c r="F2" s="54">
        <v>2022</v>
      </c>
      <c r="G2" s="5" t="s">
        <v>92</v>
      </c>
      <c r="H2" s="5" t="s">
        <v>3</v>
      </c>
      <c r="I2" s="5" t="s">
        <v>93</v>
      </c>
      <c r="J2" s="2"/>
      <c r="K2" s="2"/>
      <c r="L2"/>
      <c r="M2"/>
    </row>
    <row r="3" spans="1:13" s="15" customFormat="1" ht="18" customHeight="1" thickBot="1" x14ac:dyDescent="0.2">
      <c r="A3" s="35" t="s">
        <v>5</v>
      </c>
      <c r="B3" s="39">
        <v>0.12509999999999999</v>
      </c>
      <c r="C3" s="51">
        <v>0.16440000000000002</v>
      </c>
      <c r="D3" s="51">
        <v>0.1457</v>
      </c>
      <c r="E3" s="51">
        <v>0.14670000000000002</v>
      </c>
      <c r="F3" s="51">
        <v>0.1399</v>
      </c>
      <c r="G3" s="66"/>
      <c r="H3" s="72" t="s">
        <v>12</v>
      </c>
      <c r="I3" s="77">
        <f>_xlfn.RRI(3, C3,F3)</f>
        <v>-5.2370365197003221E-2</v>
      </c>
      <c r="J3" s="2"/>
      <c r="K3" s="2"/>
      <c r="L3"/>
      <c r="M3"/>
    </row>
    <row r="4" spans="1:13" s="15" customFormat="1" ht="18" customHeight="1" thickBot="1" x14ac:dyDescent="0.2">
      <c r="A4" s="35" t="s">
        <v>7</v>
      </c>
      <c r="B4" s="51">
        <v>0.24359999999999998</v>
      </c>
      <c r="C4" s="51">
        <v>0.24180000000000004</v>
      </c>
      <c r="D4" s="51">
        <v>0.2079</v>
      </c>
      <c r="E4" s="51">
        <v>0.19490000000000002</v>
      </c>
      <c r="F4" s="51">
        <v>0.19189999999999993</v>
      </c>
      <c r="G4" s="66"/>
      <c r="H4" s="37" t="s">
        <v>6</v>
      </c>
      <c r="I4" s="77">
        <f>_xlfn.RRI(4, B4,F4)</f>
        <v>-5.789475275029754E-2</v>
      </c>
      <c r="J4" s="2"/>
      <c r="K4" s="2"/>
      <c r="L4"/>
      <c r="M4"/>
    </row>
    <row r="5" spans="1:13" s="15" customFormat="1" ht="18" customHeight="1" thickBot="1" x14ac:dyDescent="0.2">
      <c r="A5" s="35" t="s">
        <v>8</v>
      </c>
      <c r="B5" s="51">
        <v>0.45830000000000004</v>
      </c>
      <c r="C5" s="51">
        <v>0.32599999999999996</v>
      </c>
      <c r="D5" s="51">
        <v>0.16110000000000002</v>
      </c>
      <c r="E5" s="51">
        <v>9.4200000000000006E-2</v>
      </c>
      <c r="F5" s="51">
        <v>0.38899999999999996</v>
      </c>
      <c r="G5" s="66"/>
      <c r="H5" s="37" t="s">
        <v>15</v>
      </c>
      <c r="I5" s="77">
        <f t="shared" ref="I5:I30" si="0">_xlfn.RRI(4, B5,F5)</f>
        <v>-4.0157587819997342E-2</v>
      </c>
      <c r="J5" s="2"/>
      <c r="K5" s="2"/>
      <c r="L5"/>
      <c r="M5"/>
    </row>
    <row r="6" spans="1:13" s="15" customFormat="1" ht="18" customHeight="1" thickBot="1" x14ac:dyDescent="0.2">
      <c r="A6" s="35" t="s">
        <v>10</v>
      </c>
      <c r="B6" s="51">
        <v>0.16589999999999999</v>
      </c>
      <c r="C6" s="51">
        <v>0.16149999999999998</v>
      </c>
      <c r="D6" s="51">
        <v>0.12519999999999998</v>
      </c>
      <c r="E6" s="51">
        <v>0.11960000000000001</v>
      </c>
      <c r="F6" s="51">
        <v>0.10980000000000002</v>
      </c>
      <c r="G6" s="66"/>
      <c r="H6" s="37" t="s">
        <v>6</v>
      </c>
      <c r="I6" s="77">
        <f t="shared" si="0"/>
        <v>-9.8036447379487468E-2</v>
      </c>
      <c r="J6" s="2"/>
      <c r="K6" s="2"/>
      <c r="L6"/>
      <c r="M6"/>
    </row>
    <row r="7" spans="1:13" s="15" customFormat="1" ht="18" customHeight="1" thickBot="1" x14ac:dyDescent="0.2">
      <c r="A7" s="35" t="s">
        <v>11</v>
      </c>
      <c r="B7" s="51">
        <v>0.17379999999999998</v>
      </c>
      <c r="C7" s="51">
        <v>0.17929999999999999</v>
      </c>
      <c r="D7" s="51">
        <v>0.15209999999999999</v>
      </c>
      <c r="E7" s="65">
        <v>0.18779999999999999</v>
      </c>
      <c r="F7" s="65">
        <v>4.7000000000000002E-3</v>
      </c>
      <c r="G7" s="66"/>
      <c r="H7" s="66" t="s">
        <v>15</v>
      </c>
      <c r="I7" s="77">
        <f t="shared" si="0"/>
        <v>-0.59448023974772324</v>
      </c>
      <c r="J7" s="2"/>
      <c r="K7" s="2"/>
      <c r="L7"/>
      <c r="M7"/>
    </row>
    <row r="8" spans="1:13" s="15" customFormat="1" ht="18" customHeight="1" thickBot="1" x14ac:dyDescent="0.2">
      <c r="A8" s="35" t="s">
        <v>13</v>
      </c>
      <c r="B8" s="52"/>
      <c r="C8" s="51">
        <v>0.15199999999999997</v>
      </c>
      <c r="D8" s="51">
        <v>0.12890000000000001</v>
      </c>
      <c r="E8" s="65">
        <v>0.1162</v>
      </c>
      <c r="F8" s="65">
        <v>0.14300000000000002</v>
      </c>
      <c r="G8" s="66"/>
      <c r="H8" s="72" t="s">
        <v>12</v>
      </c>
      <c r="I8" s="77">
        <f>_xlfn.RRI(3, C8,F8)</f>
        <v>-2.0139727791613549E-2</v>
      </c>
      <c r="J8" s="2"/>
      <c r="K8" s="2"/>
      <c r="L8"/>
      <c r="M8"/>
    </row>
    <row r="9" spans="1:13" s="15" customFormat="1" ht="18" customHeight="1" thickBot="1" x14ac:dyDescent="0.2">
      <c r="A9" s="35" t="s">
        <v>14</v>
      </c>
      <c r="B9" s="51">
        <v>0.1636</v>
      </c>
      <c r="C9" s="51">
        <v>0.1636</v>
      </c>
      <c r="D9" s="51">
        <v>0.1258</v>
      </c>
      <c r="E9" s="51">
        <v>0.1154</v>
      </c>
      <c r="F9" s="51">
        <v>0.1166</v>
      </c>
      <c r="G9" s="66"/>
      <c r="H9" s="37" t="s">
        <v>6</v>
      </c>
      <c r="I9" s="77">
        <f t="shared" si="0"/>
        <v>-8.1183442519737747E-2</v>
      </c>
      <c r="J9" s="2"/>
      <c r="K9"/>
      <c r="L9"/>
      <c r="M9"/>
    </row>
    <row r="10" spans="1:13" s="15" customFormat="1" ht="18" customHeight="1" thickBot="1" x14ac:dyDescent="0.2">
      <c r="A10" s="35" t="s">
        <v>16</v>
      </c>
      <c r="B10" s="51">
        <v>0.28539999999999999</v>
      </c>
      <c r="C10" s="51">
        <v>9.4300000000000009E-2</v>
      </c>
      <c r="D10" s="51">
        <v>0.2631</v>
      </c>
      <c r="E10" s="51">
        <v>5.1499999999999997E-2</v>
      </c>
      <c r="F10" s="51">
        <v>0.28439999999999999</v>
      </c>
      <c r="G10" s="66"/>
      <c r="H10" s="66" t="s">
        <v>15</v>
      </c>
      <c r="I10" s="77">
        <f t="shared" si="0"/>
        <v>-8.7711688631642026E-4</v>
      </c>
      <c r="J10" s="2"/>
      <c r="K10"/>
      <c r="L10"/>
      <c r="M10"/>
    </row>
    <row r="11" spans="1:13" s="15" customFormat="1" ht="18" customHeight="1" thickBot="1" x14ac:dyDescent="0.2">
      <c r="A11" s="35" t="s">
        <v>17</v>
      </c>
      <c r="B11" s="51">
        <v>0.18040000000000003</v>
      </c>
      <c r="C11" s="51">
        <v>0.16339999999999999</v>
      </c>
      <c r="D11" s="51">
        <v>0.15720000000000001</v>
      </c>
      <c r="E11" s="51">
        <v>0.13219999999999998</v>
      </c>
      <c r="F11" s="51">
        <v>0.1391</v>
      </c>
      <c r="G11" s="66"/>
      <c r="H11" s="37" t="s">
        <v>6</v>
      </c>
      <c r="I11" s="77">
        <f t="shared" si="0"/>
        <v>-6.2928673249263212E-2</v>
      </c>
      <c r="J11" s="2"/>
      <c r="K11" s="28"/>
      <c r="L11"/>
      <c r="M11"/>
    </row>
    <row r="12" spans="1:13" s="15" customFormat="1" ht="18" customHeight="1" thickBot="1" x14ac:dyDescent="0.2">
      <c r="A12" s="35" t="s">
        <v>18</v>
      </c>
      <c r="B12" s="51">
        <v>0.29850000000000004</v>
      </c>
      <c r="C12" s="51">
        <v>0.31320000000000003</v>
      </c>
      <c r="D12" s="51">
        <v>0.26559999999999995</v>
      </c>
      <c r="E12" s="51">
        <v>0.24509999999999998</v>
      </c>
      <c r="F12" s="51">
        <v>0.26490000000000002</v>
      </c>
      <c r="G12" s="66"/>
      <c r="H12" s="66" t="s">
        <v>15</v>
      </c>
      <c r="I12" s="77">
        <f t="shared" si="0"/>
        <v>-2.9413143900086092E-2</v>
      </c>
      <c r="J12" s="2"/>
      <c r="K12"/>
      <c r="L12"/>
      <c r="M12"/>
    </row>
    <row r="13" spans="1:13" s="15" customFormat="1" ht="18" customHeight="1" thickBot="1" x14ac:dyDescent="0.2">
      <c r="A13" s="35" t="s">
        <v>19</v>
      </c>
      <c r="B13" s="39">
        <v>0.17349999999999999</v>
      </c>
      <c r="C13" s="39">
        <v>0.17809999999999998</v>
      </c>
      <c r="D13" s="39">
        <v>0.17250000000000001</v>
      </c>
      <c r="E13" s="39">
        <v>0.16839999999999999</v>
      </c>
      <c r="F13" s="39">
        <v>0.15970000000000001</v>
      </c>
      <c r="G13" s="66"/>
      <c r="H13" s="66" t="s">
        <v>15</v>
      </c>
      <c r="I13" s="77">
        <f t="shared" si="0"/>
        <v>-2.0506948983194606E-2</v>
      </c>
      <c r="J13" s="2"/>
      <c r="K13"/>
      <c r="L13"/>
      <c r="M13"/>
    </row>
    <row r="14" spans="1:13" s="15" customFormat="1" ht="18" customHeight="1" thickBot="1" x14ac:dyDescent="0.2">
      <c r="A14" s="35" t="s">
        <v>20</v>
      </c>
      <c r="B14" s="51">
        <v>0.23130000000000001</v>
      </c>
      <c r="C14" s="51">
        <v>0.22899999999999998</v>
      </c>
      <c r="D14" s="51">
        <v>0.2467</v>
      </c>
      <c r="E14" s="51">
        <v>0.17209999999999995</v>
      </c>
      <c r="F14" s="51">
        <v>0.21179999999999999</v>
      </c>
      <c r="G14" s="66"/>
      <c r="H14" s="72" t="s">
        <v>15</v>
      </c>
      <c r="I14" s="77">
        <f t="shared" si="0"/>
        <v>-2.1777650946873783E-2</v>
      </c>
      <c r="J14" s="2"/>
      <c r="K14"/>
      <c r="L14"/>
      <c r="M14"/>
    </row>
    <row r="15" spans="1:13" s="15" customFormat="1" ht="18" customHeight="1" thickBot="1" x14ac:dyDescent="0.2">
      <c r="A15" s="35" t="s">
        <v>21</v>
      </c>
      <c r="B15" s="51">
        <v>0.1772</v>
      </c>
      <c r="C15" s="51">
        <v>0.1598</v>
      </c>
      <c r="D15" s="51">
        <v>0.13269999999999998</v>
      </c>
      <c r="E15" s="51">
        <v>0.10489999999999999</v>
      </c>
      <c r="F15" s="51">
        <v>0.13120000000000001</v>
      </c>
      <c r="G15" s="66"/>
      <c r="H15" s="37" t="s">
        <v>15</v>
      </c>
      <c r="I15" s="77">
        <f t="shared" si="0"/>
        <v>-7.2385498543766857E-2</v>
      </c>
      <c r="J15" s="2"/>
      <c r="K15"/>
      <c r="L15"/>
      <c r="M15"/>
    </row>
    <row r="16" spans="1:13" s="15" customFormat="1" ht="18" customHeight="1" thickBot="1" x14ac:dyDescent="0.2">
      <c r="A16" s="35" t="s">
        <v>22</v>
      </c>
      <c r="B16" s="51">
        <v>0.2737</v>
      </c>
      <c r="C16" s="51">
        <v>0.31109999999999999</v>
      </c>
      <c r="D16" s="51">
        <v>0.1961</v>
      </c>
      <c r="E16" s="51">
        <v>0.2021</v>
      </c>
      <c r="F16" s="51">
        <v>0.1678</v>
      </c>
      <c r="G16" s="66"/>
      <c r="H16" s="66" t="s">
        <v>15</v>
      </c>
      <c r="I16" s="77">
        <f t="shared" si="0"/>
        <v>-0.11513036994993331</v>
      </c>
      <c r="J16" s="2"/>
      <c r="K16"/>
      <c r="L16"/>
      <c r="M16"/>
    </row>
    <row r="17" spans="1:13" s="15" customFormat="1" ht="18" customHeight="1" x14ac:dyDescent="0.15">
      <c r="A17" s="35" t="s">
        <v>23</v>
      </c>
      <c r="B17" s="52"/>
      <c r="C17" s="52"/>
      <c r="D17" s="52"/>
      <c r="E17" s="52"/>
      <c r="F17" s="52"/>
      <c r="G17" s="66"/>
      <c r="H17" s="72" t="s">
        <v>12</v>
      </c>
      <c r="I17" s="72" t="s">
        <v>12</v>
      </c>
      <c r="K17"/>
      <c r="L17"/>
      <c r="M17"/>
    </row>
    <row r="18" spans="1:13" s="15" customFormat="1" ht="18" customHeight="1" thickBot="1" x14ac:dyDescent="0.2">
      <c r="A18" s="35" t="s">
        <v>24</v>
      </c>
      <c r="B18" s="51">
        <v>0.1046</v>
      </c>
      <c r="C18" s="51">
        <v>0.11219999999999999</v>
      </c>
      <c r="D18" s="51">
        <v>0.11009999999999998</v>
      </c>
      <c r="E18" s="51">
        <v>9.2499999999999999E-2</v>
      </c>
      <c r="F18" s="51">
        <v>0.1024</v>
      </c>
      <c r="G18" s="66"/>
      <c r="H18" s="66" t="s">
        <v>15</v>
      </c>
      <c r="I18" s="77">
        <f>_xlfn.RRI(4, B18,F18)</f>
        <v>-5.3001143234356896E-3</v>
      </c>
      <c r="J18" s="2"/>
      <c r="K18"/>
      <c r="L18"/>
      <c r="M18"/>
    </row>
    <row r="19" spans="1:13" s="15" customFormat="1" ht="18" customHeight="1" thickBot="1" x14ac:dyDescent="0.2">
      <c r="A19" s="35" t="s">
        <v>25</v>
      </c>
      <c r="B19" s="51">
        <v>0.3251</v>
      </c>
      <c r="C19" s="51">
        <v>0.25780000000000003</v>
      </c>
      <c r="D19" s="51">
        <v>0.245</v>
      </c>
      <c r="E19" s="51">
        <v>0.15129999999999999</v>
      </c>
      <c r="F19" s="51">
        <v>0.23509999999999998</v>
      </c>
      <c r="G19" s="66"/>
      <c r="H19" s="37" t="s">
        <v>15</v>
      </c>
      <c r="I19" s="77">
        <f t="shared" si="0"/>
        <v>-7.7834405470305845E-2</v>
      </c>
      <c r="J19" s="2"/>
      <c r="K19" s="29"/>
      <c r="L19" s="29"/>
      <c r="M19" s="29"/>
    </row>
    <row r="20" spans="1:13" s="15" customFormat="1" ht="18" customHeight="1" thickBot="1" x14ac:dyDescent="0.2">
      <c r="A20" s="35" t="s">
        <v>26</v>
      </c>
      <c r="B20" s="51">
        <v>0.59430000000000005</v>
      </c>
      <c r="C20" s="51">
        <v>0.57489999999999997</v>
      </c>
      <c r="D20" s="51">
        <v>0.47839999999999994</v>
      </c>
      <c r="E20" s="51">
        <v>0.30589999999999995</v>
      </c>
      <c r="F20" s="51">
        <v>0.49040000000000006</v>
      </c>
      <c r="G20" s="66"/>
      <c r="H20" s="37" t="s">
        <v>15</v>
      </c>
      <c r="I20" s="77">
        <f t="shared" si="0"/>
        <v>-4.690501843866679E-2</v>
      </c>
      <c r="J20" s="2"/>
      <c r="K20"/>
      <c r="L20"/>
      <c r="M20"/>
    </row>
    <row r="21" spans="1:13" s="15" customFormat="1" ht="18" customHeight="1" thickBot="1" x14ac:dyDescent="0.2">
      <c r="A21" s="35" t="s">
        <v>27</v>
      </c>
      <c r="B21" s="51">
        <v>0.28589999999999999</v>
      </c>
      <c r="C21" s="51">
        <v>0.27060000000000001</v>
      </c>
      <c r="D21" s="51">
        <v>0.26690000000000003</v>
      </c>
      <c r="E21" s="51">
        <v>0.28100000000000003</v>
      </c>
      <c r="F21" s="51">
        <v>0.31359999999999999</v>
      </c>
      <c r="G21" s="66"/>
      <c r="H21" s="72" t="s">
        <v>12</v>
      </c>
      <c r="I21" s="77">
        <f t="shared" si="0"/>
        <v>2.3388363903910747E-2</v>
      </c>
      <c r="J21" s="2"/>
      <c r="K21"/>
      <c r="L21"/>
      <c r="M21"/>
    </row>
    <row r="22" spans="1:13" s="15" customFormat="1" ht="18" customHeight="1" thickBot="1" x14ac:dyDescent="0.2">
      <c r="A22" s="35" t="s">
        <v>28</v>
      </c>
      <c r="B22" s="51">
        <v>0.14760000000000004</v>
      </c>
      <c r="C22" s="51">
        <v>0.12689999999999999</v>
      </c>
      <c r="D22" s="51">
        <v>0.12540000000000001</v>
      </c>
      <c r="E22" s="51">
        <v>6.93E-2</v>
      </c>
      <c r="F22" s="51">
        <v>8.9700000000000002E-2</v>
      </c>
      <c r="G22" s="66"/>
      <c r="H22" s="66" t="s">
        <v>15</v>
      </c>
      <c r="I22" s="77">
        <f t="shared" si="0"/>
        <v>-0.11706949589679627</v>
      </c>
      <c r="J22" s="2"/>
      <c r="K22"/>
      <c r="L22"/>
      <c r="M22"/>
    </row>
    <row r="23" spans="1:13" s="15" customFormat="1" ht="18" customHeight="1" thickBot="1" x14ac:dyDescent="0.2">
      <c r="A23" s="35" t="s">
        <v>29</v>
      </c>
      <c r="B23" s="39">
        <v>0.16789999999999999</v>
      </c>
      <c r="C23" s="39">
        <v>0.1598</v>
      </c>
      <c r="D23" s="39">
        <v>0.13929999999999998</v>
      </c>
      <c r="E23" s="39">
        <v>0.14709999999999998</v>
      </c>
      <c r="F23" s="39">
        <v>0.14739999999999998</v>
      </c>
      <c r="G23" s="66"/>
      <c r="H23" s="66" t="s">
        <v>15</v>
      </c>
      <c r="I23" s="77">
        <f t="shared" si="0"/>
        <v>-3.2030447357602743E-2</v>
      </c>
      <c r="J23" s="2"/>
      <c r="K23"/>
      <c r="L23"/>
      <c r="M23"/>
    </row>
    <row r="24" spans="1:13" s="15" customFormat="1" ht="18" customHeight="1" thickBot="1" x14ac:dyDescent="0.2">
      <c r="A24" s="35" t="s">
        <v>30</v>
      </c>
      <c r="B24" s="51">
        <v>0.13280000000000003</v>
      </c>
      <c r="C24" s="51">
        <v>0.12960000000000002</v>
      </c>
      <c r="D24" s="51">
        <v>0.13080000000000003</v>
      </c>
      <c r="E24" s="51">
        <v>0.11470000000000001</v>
      </c>
      <c r="F24" s="51">
        <v>0.12390000000000002</v>
      </c>
      <c r="G24" s="66"/>
      <c r="H24" s="37" t="s">
        <v>15</v>
      </c>
      <c r="I24" s="77">
        <f t="shared" si="0"/>
        <v>-1.7192848891892432E-2</v>
      </c>
      <c r="J24" s="2"/>
      <c r="K24" s="29"/>
      <c r="L24" s="29"/>
      <c r="M24" s="29"/>
    </row>
    <row r="25" spans="1:13" s="15" customFormat="1" ht="18" customHeight="1" thickBot="1" x14ac:dyDescent="0.2">
      <c r="A25" s="35" t="s">
        <v>31</v>
      </c>
      <c r="B25" s="51">
        <v>0.2024</v>
      </c>
      <c r="C25" s="51">
        <v>0.12940000000000002</v>
      </c>
      <c r="D25" s="51">
        <v>0.12919999999999998</v>
      </c>
      <c r="E25" s="51">
        <v>0.16770000000000002</v>
      </c>
      <c r="F25" s="51">
        <v>9.5500000000000002E-2</v>
      </c>
      <c r="G25" s="66"/>
      <c r="H25" s="66" t="s">
        <v>15</v>
      </c>
      <c r="I25" s="77">
        <f t="shared" si="0"/>
        <v>-0.17120291323080683</v>
      </c>
      <c r="J25" s="2"/>
      <c r="K25"/>
      <c r="L25"/>
      <c r="M25"/>
    </row>
    <row r="26" spans="1:13" s="15" customFormat="1" ht="18" customHeight="1" thickBot="1" x14ac:dyDescent="0.2">
      <c r="A26" s="35" t="s">
        <v>32</v>
      </c>
      <c r="B26" s="51">
        <v>0.16909999999999997</v>
      </c>
      <c r="C26" s="51">
        <v>0.18180000000000002</v>
      </c>
      <c r="D26" s="51">
        <v>0.16500000000000001</v>
      </c>
      <c r="E26" s="51">
        <v>0.1578</v>
      </c>
      <c r="F26" s="51">
        <v>0.15490000000000001</v>
      </c>
      <c r="G26" s="66"/>
      <c r="H26" s="37" t="s">
        <v>15</v>
      </c>
      <c r="I26" s="77">
        <f t="shared" si="0"/>
        <v>-2.16889643240743E-2</v>
      </c>
      <c r="J26" s="2"/>
      <c r="K26"/>
      <c r="L26"/>
      <c r="M26"/>
    </row>
    <row r="27" spans="1:13" s="15" customFormat="1" ht="18" customHeight="1" thickBot="1" x14ac:dyDescent="0.2">
      <c r="A27" s="35" t="s">
        <v>33</v>
      </c>
      <c r="B27" s="51">
        <v>1.0696000000000001</v>
      </c>
      <c r="C27" s="51">
        <v>0.92360000000000009</v>
      </c>
      <c r="D27" s="51">
        <v>0.7056</v>
      </c>
      <c r="E27" s="51">
        <v>0.59570000000000001</v>
      </c>
      <c r="F27" s="51">
        <v>0.74890000000000001</v>
      </c>
      <c r="G27" s="66"/>
      <c r="H27" s="37" t="s">
        <v>15</v>
      </c>
      <c r="I27" s="77">
        <f t="shared" si="0"/>
        <v>-8.525381042918434E-2</v>
      </c>
      <c r="J27" s="2"/>
      <c r="K27"/>
      <c r="L27"/>
      <c r="M27"/>
    </row>
    <row r="28" spans="1:13" s="15" customFormat="1" ht="18" customHeight="1" thickBot="1" x14ac:dyDescent="0.2">
      <c r="A28" s="35" t="s">
        <v>34</v>
      </c>
      <c r="B28" s="51">
        <v>0.21200000000000002</v>
      </c>
      <c r="C28" s="51">
        <v>0.183</v>
      </c>
      <c r="D28" s="51">
        <v>0.17169999999999999</v>
      </c>
      <c r="E28" s="51">
        <v>0.15610000000000002</v>
      </c>
      <c r="F28" s="51">
        <v>0.16349999999999998</v>
      </c>
      <c r="G28" s="66"/>
      <c r="H28" s="37" t="s">
        <v>6</v>
      </c>
      <c r="I28" s="77">
        <f t="shared" si="0"/>
        <v>-6.2879423149057145E-2</v>
      </c>
      <c r="J28"/>
      <c r="K28"/>
      <c r="L28"/>
      <c r="M28"/>
    </row>
    <row r="29" spans="1:13" s="15" customFormat="1" ht="18" customHeight="1" thickBot="1" x14ac:dyDescent="0.2">
      <c r="A29" s="35" t="s">
        <v>35</v>
      </c>
      <c r="B29" s="51">
        <v>5.2899999999999996E-2</v>
      </c>
      <c r="C29" s="51">
        <v>5.21E-2</v>
      </c>
      <c r="D29" s="51">
        <v>9.6500000000000016E-2</v>
      </c>
      <c r="E29" s="51">
        <v>0.10230000000000003</v>
      </c>
      <c r="F29" s="51">
        <v>0.11049999999999999</v>
      </c>
      <c r="G29" s="66"/>
      <c r="H29" s="37" t="s">
        <v>9</v>
      </c>
      <c r="I29" s="77">
        <f t="shared" si="0"/>
        <v>0.20219980031515417</v>
      </c>
      <c r="J29" s="2"/>
      <c r="K29"/>
      <c r="L29"/>
      <c r="M29"/>
    </row>
    <row r="30" spans="1:13" s="15" customFormat="1" ht="18" customHeight="1" thickBot="1" x14ac:dyDescent="0.2">
      <c r="A30" s="35" t="s">
        <v>36</v>
      </c>
      <c r="B30" s="39">
        <v>0.27799999999999997</v>
      </c>
      <c r="C30" s="39">
        <v>0.13419999999999999</v>
      </c>
      <c r="D30" s="39">
        <v>0.12329999999999999</v>
      </c>
      <c r="E30" s="39">
        <v>0.12180000000000001</v>
      </c>
      <c r="F30" s="39">
        <v>0.12229999999999999</v>
      </c>
      <c r="G30" s="66"/>
      <c r="H30" s="37" t="s">
        <v>15</v>
      </c>
      <c r="I30" s="77">
        <f t="shared" si="0"/>
        <v>-0.18558565386215709</v>
      </c>
      <c r="J30" s="2"/>
      <c r="K30" s="2"/>
      <c r="L30"/>
      <c r="M30"/>
    </row>
    <row r="31" spans="1:13" s="168" customFormat="1" ht="18" customHeight="1" thickBot="1" x14ac:dyDescent="0.2">
      <c r="A31" s="40" t="s">
        <v>37</v>
      </c>
      <c r="B31" s="53">
        <v>0.2515</v>
      </c>
      <c r="C31" s="53">
        <v>0.23320000000000002</v>
      </c>
      <c r="D31" s="53">
        <v>0.2036</v>
      </c>
      <c r="E31" s="53">
        <v>0.18970000000000004</v>
      </c>
      <c r="F31" s="53">
        <v>0.19</v>
      </c>
      <c r="G31" s="67"/>
      <c r="H31" s="42" t="s">
        <v>6</v>
      </c>
      <c r="I31" s="77">
        <f>_xlfn.RRI(4, B31,F31)</f>
        <v>-6.7703823974752164E-2</v>
      </c>
      <c r="J31" s="18"/>
      <c r="K31" s="18"/>
      <c r="L31" s="166"/>
      <c r="M31" s="166"/>
    </row>
    <row r="32" spans="1:13" s="34" customFormat="1" ht="18" customHeight="1" thickBot="1" x14ac:dyDescent="0.2">
      <c r="A32" s="182" t="s">
        <v>94</v>
      </c>
      <c r="B32" s="183">
        <v>0.27468292078144207</v>
      </c>
      <c r="C32" s="183">
        <v>0.25298029082711554</v>
      </c>
      <c r="D32" s="183">
        <v>0.21668112314363347</v>
      </c>
      <c r="E32" s="183">
        <v>0.19423655058600831</v>
      </c>
      <c r="F32" s="183">
        <v>0.20751907053427049</v>
      </c>
      <c r="G32" s="184"/>
      <c r="H32" s="185" t="s">
        <v>6</v>
      </c>
      <c r="I32" s="186">
        <f t="shared" ref="I32" si="1">_xlfn.RRI(4, B32,F32)</f>
        <v>-6.7698057256767696E-2</v>
      </c>
      <c r="J32" s="33"/>
      <c r="K32" s="33"/>
      <c r="L32" s="33"/>
      <c r="M32" s="33"/>
    </row>
    <row r="33" spans="1:13" s="31" customFormat="1" ht="18" customHeight="1" x14ac:dyDescent="0.15">
      <c r="A33" s="161" t="s">
        <v>95</v>
      </c>
      <c r="B33" s="160"/>
      <c r="H33" s="32"/>
      <c r="L33" s="33"/>
      <c r="M33" s="33"/>
    </row>
    <row r="34" spans="1:13" s="31" customFormat="1" ht="18" customHeight="1" x14ac:dyDescent="0.15">
      <c r="A34" s="161" t="s">
        <v>85</v>
      </c>
      <c r="B34" s="160"/>
      <c r="H34" s="32"/>
    </row>
    <row r="35" spans="1:13" s="31" customFormat="1" ht="18" customHeight="1" x14ac:dyDescent="0.15">
      <c r="A35" s="136"/>
      <c r="B35" s="137" t="s">
        <v>96</v>
      </c>
      <c r="H35" s="32"/>
    </row>
    <row r="36" spans="1:13" s="19" customFormat="1" ht="14" x14ac:dyDescent="0.15">
      <c r="A36" s="161" t="s">
        <v>97</v>
      </c>
      <c r="B36" s="160"/>
      <c r="C36" s="31"/>
      <c r="D36" s="31"/>
      <c r="E36" s="31"/>
      <c r="F36" s="31"/>
      <c r="G36" s="31"/>
      <c r="H36" s="32"/>
      <c r="I36" s="31"/>
    </row>
    <row r="37" spans="1:13" x14ac:dyDescent="0.2">
      <c r="I37" s="22"/>
      <c r="K37" s="25"/>
    </row>
    <row r="38" spans="1:13" x14ac:dyDescent="0.2">
      <c r="I38" s="22"/>
    </row>
    <row r="39" spans="1:13" x14ac:dyDescent="0.2">
      <c r="I39" s="22"/>
    </row>
    <row r="40" spans="1:13" x14ac:dyDescent="0.2">
      <c r="I40" s="22"/>
    </row>
    <row r="41" spans="1:13" x14ac:dyDescent="0.2">
      <c r="I41" s="22"/>
    </row>
    <row r="42" spans="1:13" x14ac:dyDescent="0.2">
      <c r="I42" s="22"/>
    </row>
    <row r="43" spans="1:13" x14ac:dyDescent="0.2">
      <c r="I43" s="22"/>
    </row>
    <row r="44" spans="1:13" x14ac:dyDescent="0.2">
      <c r="I44" s="22"/>
    </row>
    <row r="45" spans="1:13" x14ac:dyDescent="0.2">
      <c r="I45" s="22"/>
    </row>
    <row r="46" spans="1:13" x14ac:dyDescent="0.2">
      <c r="I46" s="22"/>
    </row>
    <row r="47" spans="1:13" x14ac:dyDescent="0.2">
      <c r="I47" s="22"/>
    </row>
    <row r="48" spans="1:13" x14ac:dyDescent="0.2">
      <c r="I48" s="22"/>
    </row>
    <row r="49" spans="9:9" x14ac:dyDescent="0.2">
      <c r="I49" s="22"/>
    </row>
    <row r="50" spans="9:9" x14ac:dyDescent="0.2">
      <c r="I50" s="22"/>
    </row>
    <row r="51" spans="9:9" x14ac:dyDescent="0.2">
      <c r="I51" s="22"/>
    </row>
    <row r="52" spans="9:9" x14ac:dyDescent="0.2">
      <c r="I52" s="22"/>
    </row>
    <row r="53" spans="9:9" x14ac:dyDescent="0.2">
      <c r="I53" s="22"/>
    </row>
    <row r="54" spans="9:9" x14ac:dyDescent="0.2">
      <c r="I54" s="22"/>
    </row>
    <row r="55" spans="9:9" x14ac:dyDescent="0.2">
      <c r="I55" s="22"/>
    </row>
    <row r="56" spans="9:9" x14ac:dyDescent="0.2">
      <c r="I56" s="22"/>
    </row>
    <row r="57" spans="9:9" x14ac:dyDescent="0.2">
      <c r="I57" s="22"/>
    </row>
    <row r="58" spans="9:9" x14ac:dyDescent="0.2">
      <c r="I58" s="22"/>
    </row>
    <row r="59" spans="9:9" x14ac:dyDescent="0.2">
      <c r="I59" s="22"/>
    </row>
    <row r="60" spans="9:9" x14ac:dyDescent="0.2">
      <c r="I60" s="22"/>
    </row>
    <row r="61" spans="9:9" x14ac:dyDescent="0.2">
      <c r="I61" s="22"/>
    </row>
    <row r="62" spans="9:9" x14ac:dyDescent="0.2">
      <c r="I62" s="22"/>
    </row>
    <row r="63" spans="9:9" x14ac:dyDescent="0.2">
      <c r="I63" s="22"/>
    </row>
    <row r="64" spans="9:9" x14ac:dyDescent="0.2">
      <c r="I64" s="22"/>
    </row>
    <row r="65" spans="9:9" x14ac:dyDescent="0.2">
      <c r="I65" s="22"/>
    </row>
    <row r="66" spans="9:9" x14ac:dyDescent="0.2">
      <c r="I66" s="22"/>
    </row>
    <row r="67" spans="9:9" x14ac:dyDescent="0.2">
      <c r="I67" s="22"/>
    </row>
    <row r="68" spans="9:9" x14ac:dyDescent="0.2">
      <c r="I68" s="22"/>
    </row>
    <row r="69" spans="9:9" x14ac:dyDescent="0.2">
      <c r="I69" s="22"/>
    </row>
    <row r="70" spans="9:9" x14ac:dyDescent="0.2">
      <c r="I70" s="22"/>
    </row>
    <row r="71" spans="9:9" x14ac:dyDescent="0.2">
      <c r="I71" s="22"/>
    </row>
    <row r="72" spans="9:9" x14ac:dyDescent="0.2">
      <c r="I72" s="22"/>
    </row>
    <row r="73" spans="9:9" x14ac:dyDescent="0.2">
      <c r="I73" s="22"/>
    </row>
    <row r="74" spans="9:9" x14ac:dyDescent="0.2">
      <c r="I74" s="22"/>
    </row>
    <row r="75" spans="9:9" x14ac:dyDescent="0.2">
      <c r="I75" s="22"/>
    </row>
    <row r="76" spans="9:9" x14ac:dyDescent="0.2">
      <c r="I76" s="22"/>
    </row>
    <row r="77" spans="9:9" x14ac:dyDescent="0.2">
      <c r="I77" s="22"/>
    </row>
    <row r="78" spans="9:9" x14ac:dyDescent="0.2">
      <c r="I78" s="22"/>
    </row>
    <row r="79" spans="9:9" x14ac:dyDescent="0.2">
      <c r="I79" s="22"/>
    </row>
    <row r="80" spans="9:9" x14ac:dyDescent="0.2">
      <c r="I80" s="22"/>
    </row>
    <row r="81" spans="9:9" x14ac:dyDescent="0.2">
      <c r="I81" s="22"/>
    </row>
    <row r="82" spans="9:9" x14ac:dyDescent="0.2">
      <c r="I82" s="22"/>
    </row>
    <row r="83" spans="9:9" x14ac:dyDescent="0.2">
      <c r="I83" s="22"/>
    </row>
    <row r="84" spans="9:9" x14ac:dyDescent="0.2">
      <c r="I84" s="22"/>
    </row>
    <row r="85" spans="9:9" x14ac:dyDescent="0.2">
      <c r="I85" s="22"/>
    </row>
    <row r="86" spans="9:9" x14ac:dyDescent="0.2">
      <c r="I86" s="22"/>
    </row>
    <row r="87" spans="9:9" x14ac:dyDescent="0.2">
      <c r="I87" s="22"/>
    </row>
    <row r="88" spans="9:9" x14ac:dyDescent="0.2">
      <c r="I88" s="22"/>
    </row>
    <row r="89" spans="9:9" x14ac:dyDescent="0.2">
      <c r="I89" s="22"/>
    </row>
    <row r="90" spans="9:9" x14ac:dyDescent="0.2">
      <c r="I90" s="22"/>
    </row>
    <row r="91" spans="9:9" x14ac:dyDescent="0.2">
      <c r="I91" s="22"/>
    </row>
    <row r="92" spans="9:9" x14ac:dyDescent="0.2">
      <c r="I92" s="22"/>
    </row>
    <row r="93" spans="9:9" x14ac:dyDescent="0.2">
      <c r="I93" s="22"/>
    </row>
    <row r="94" spans="9:9" x14ac:dyDescent="0.2">
      <c r="I94" s="22"/>
    </row>
    <row r="95" spans="9:9" x14ac:dyDescent="0.2">
      <c r="I95" s="22"/>
    </row>
    <row r="96" spans="9:9" x14ac:dyDescent="0.2">
      <c r="I96" s="22"/>
    </row>
    <row r="97" spans="9:9" x14ac:dyDescent="0.2">
      <c r="I97" s="22"/>
    </row>
    <row r="98" spans="9:9" x14ac:dyDescent="0.2">
      <c r="I98" s="22"/>
    </row>
    <row r="99" spans="9:9" x14ac:dyDescent="0.2">
      <c r="I99" s="22"/>
    </row>
    <row r="100" spans="9:9" x14ac:dyDescent="0.2">
      <c r="I100" s="22"/>
    </row>
    <row r="101" spans="9:9" x14ac:dyDescent="0.2">
      <c r="I101" s="22"/>
    </row>
    <row r="102" spans="9:9" x14ac:dyDescent="0.2">
      <c r="I102" s="22"/>
    </row>
    <row r="103" spans="9:9" x14ac:dyDescent="0.2">
      <c r="I103" s="22"/>
    </row>
    <row r="104" spans="9:9" x14ac:dyDescent="0.2">
      <c r="I104" s="22"/>
    </row>
    <row r="105" spans="9:9" x14ac:dyDescent="0.2">
      <c r="I105" s="22"/>
    </row>
    <row r="106" spans="9:9" x14ac:dyDescent="0.2">
      <c r="I106" s="22"/>
    </row>
    <row r="107" spans="9:9" x14ac:dyDescent="0.2">
      <c r="I107" s="22"/>
    </row>
    <row r="108" spans="9:9" x14ac:dyDescent="0.2">
      <c r="I108" s="22"/>
    </row>
    <row r="109" spans="9:9" x14ac:dyDescent="0.2">
      <c r="I109" s="22"/>
    </row>
    <row r="110" spans="9:9" x14ac:dyDescent="0.2">
      <c r="I110" s="22"/>
    </row>
    <row r="111" spans="9:9" x14ac:dyDescent="0.2">
      <c r="I111" s="22"/>
    </row>
    <row r="112" spans="9:9" x14ac:dyDescent="0.2">
      <c r="I112" s="22"/>
    </row>
    <row r="113" spans="9:9" x14ac:dyDescent="0.2">
      <c r="I113" s="22"/>
    </row>
    <row r="114" spans="9:9" x14ac:dyDescent="0.2">
      <c r="I114" s="22"/>
    </row>
    <row r="115" spans="9:9" x14ac:dyDescent="0.2">
      <c r="I115" s="22"/>
    </row>
    <row r="116" spans="9:9" x14ac:dyDescent="0.2">
      <c r="I116" s="22"/>
    </row>
    <row r="117" spans="9:9" x14ac:dyDescent="0.2">
      <c r="I117" s="22"/>
    </row>
    <row r="118" spans="9:9" x14ac:dyDescent="0.2">
      <c r="I118" s="22"/>
    </row>
    <row r="119" spans="9:9" x14ac:dyDescent="0.2">
      <c r="I119" s="22"/>
    </row>
    <row r="120" spans="9:9" x14ac:dyDescent="0.2">
      <c r="I120" s="22"/>
    </row>
    <row r="121" spans="9:9" x14ac:dyDescent="0.2">
      <c r="I121" s="22"/>
    </row>
    <row r="122" spans="9:9" x14ac:dyDescent="0.2">
      <c r="I122" s="22"/>
    </row>
    <row r="123" spans="9:9" x14ac:dyDescent="0.2">
      <c r="I123" s="22"/>
    </row>
    <row r="124" spans="9:9" x14ac:dyDescent="0.2">
      <c r="I124" s="22"/>
    </row>
    <row r="125" spans="9:9" x14ac:dyDescent="0.2">
      <c r="I125" s="22"/>
    </row>
    <row r="126" spans="9:9" x14ac:dyDescent="0.2">
      <c r="I126" s="22"/>
    </row>
    <row r="127" spans="9:9" x14ac:dyDescent="0.2">
      <c r="I127" s="22"/>
    </row>
    <row r="128" spans="9:9" x14ac:dyDescent="0.2">
      <c r="I128" s="22"/>
    </row>
    <row r="129" spans="9:9" x14ac:dyDescent="0.2">
      <c r="I129" s="22"/>
    </row>
    <row r="130" spans="9:9" x14ac:dyDescent="0.2">
      <c r="I130" s="22"/>
    </row>
    <row r="131" spans="9:9" x14ac:dyDescent="0.2">
      <c r="I131" s="22"/>
    </row>
    <row r="132" spans="9:9" x14ac:dyDescent="0.2">
      <c r="I132" s="22"/>
    </row>
    <row r="133" spans="9:9" x14ac:dyDescent="0.2">
      <c r="I133" s="22"/>
    </row>
    <row r="134" spans="9:9" x14ac:dyDescent="0.2">
      <c r="I134" s="22"/>
    </row>
    <row r="135" spans="9:9" x14ac:dyDescent="0.2">
      <c r="I135" s="22"/>
    </row>
    <row r="136" spans="9:9" x14ac:dyDescent="0.2">
      <c r="I136" s="22"/>
    </row>
    <row r="137" spans="9:9" x14ac:dyDescent="0.2">
      <c r="I137" s="22"/>
    </row>
    <row r="138" spans="9:9" x14ac:dyDescent="0.2">
      <c r="I138" s="22"/>
    </row>
    <row r="139" spans="9:9" x14ac:dyDescent="0.2">
      <c r="I139" s="22"/>
    </row>
    <row r="140" spans="9:9" x14ac:dyDescent="0.2">
      <c r="I140" s="22"/>
    </row>
    <row r="141" spans="9:9" x14ac:dyDescent="0.2">
      <c r="I141" s="22"/>
    </row>
    <row r="142" spans="9:9" x14ac:dyDescent="0.2">
      <c r="I142" s="22"/>
    </row>
    <row r="143" spans="9:9" x14ac:dyDescent="0.2">
      <c r="I143" s="22"/>
    </row>
    <row r="144" spans="9:9" x14ac:dyDescent="0.2">
      <c r="I144" s="22"/>
    </row>
    <row r="145" spans="9:9" x14ac:dyDescent="0.2">
      <c r="I145" s="22"/>
    </row>
    <row r="146" spans="9:9" x14ac:dyDescent="0.2">
      <c r="I146" s="22"/>
    </row>
    <row r="147" spans="9:9" x14ac:dyDescent="0.2">
      <c r="I147" s="22"/>
    </row>
    <row r="148" spans="9:9" x14ac:dyDescent="0.2">
      <c r="I148" s="22"/>
    </row>
    <row r="149" spans="9:9" x14ac:dyDescent="0.2">
      <c r="I149" s="22"/>
    </row>
    <row r="150" spans="9:9" x14ac:dyDescent="0.2">
      <c r="I150" s="22"/>
    </row>
    <row r="151" spans="9:9" x14ac:dyDescent="0.2">
      <c r="I151" s="22"/>
    </row>
    <row r="152" spans="9:9" x14ac:dyDescent="0.2">
      <c r="I152" s="22"/>
    </row>
    <row r="153" spans="9:9" x14ac:dyDescent="0.2">
      <c r="I153" s="22"/>
    </row>
    <row r="154" spans="9:9" x14ac:dyDescent="0.2">
      <c r="I154" s="22"/>
    </row>
    <row r="155" spans="9:9" x14ac:dyDescent="0.2">
      <c r="I155" s="22"/>
    </row>
    <row r="156" spans="9:9" x14ac:dyDescent="0.2">
      <c r="I156" s="22"/>
    </row>
    <row r="157" spans="9:9" x14ac:dyDescent="0.2">
      <c r="I157" s="22"/>
    </row>
    <row r="158" spans="9:9" x14ac:dyDescent="0.2">
      <c r="I158" s="22"/>
    </row>
    <row r="159" spans="9:9" x14ac:dyDescent="0.2">
      <c r="I159" s="22"/>
    </row>
    <row r="160" spans="9:9" x14ac:dyDescent="0.2">
      <c r="I160" s="22"/>
    </row>
    <row r="161" spans="9:9" x14ac:dyDescent="0.2">
      <c r="I161" s="22"/>
    </row>
    <row r="162" spans="9:9" x14ac:dyDescent="0.2">
      <c r="I162" s="22"/>
    </row>
    <row r="163" spans="9:9" x14ac:dyDescent="0.2">
      <c r="I163" s="22"/>
    </row>
    <row r="164" spans="9:9" x14ac:dyDescent="0.2">
      <c r="I164" s="22"/>
    </row>
    <row r="165" spans="9:9" x14ac:dyDescent="0.2">
      <c r="I165" s="22"/>
    </row>
    <row r="166" spans="9:9" x14ac:dyDescent="0.2">
      <c r="I166" s="22"/>
    </row>
    <row r="167" spans="9:9" x14ac:dyDescent="0.2">
      <c r="I167" s="22"/>
    </row>
    <row r="168" spans="9:9" x14ac:dyDescent="0.2">
      <c r="I168" s="22"/>
    </row>
    <row r="169" spans="9:9" x14ac:dyDescent="0.2">
      <c r="I169" s="22"/>
    </row>
    <row r="170" spans="9:9" x14ac:dyDescent="0.2">
      <c r="I170" s="22"/>
    </row>
    <row r="171" spans="9:9" x14ac:dyDescent="0.2">
      <c r="I171" s="22"/>
    </row>
    <row r="172" spans="9:9" x14ac:dyDescent="0.2">
      <c r="I172" s="22"/>
    </row>
    <row r="173" spans="9:9" x14ac:dyDescent="0.2">
      <c r="I173" s="22"/>
    </row>
    <row r="174" spans="9:9" x14ac:dyDescent="0.2">
      <c r="I174" s="22"/>
    </row>
    <row r="175" spans="9:9" x14ac:dyDescent="0.2">
      <c r="I175" s="22"/>
    </row>
    <row r="176" spans="9:9" x14ac:dyDescent="0.2">
      <c r="I176" s="22"/>
    </row>
    <row r="177" spans="9:9" x14ac:dyDescent="0.2">
      <c r="I177" s="22"/>
    </row>
    <row r="178" spans="9:9" x14ac:dyDescent="0.2">
      <c r="I178" s="22"/>
    </row>
    <row r="179" spans="9:9" x14ac:dyDescent="0.2">
      <c r="I179" s="22"/>
    </row>
    <row r="180" spans="9:9" x14ac:dyDescent="0.2">
      <c r="I180" s="22"/>
    </row>
    <row r="181" spans="9:9" x14ac:dyDescent="0.2">
      <c r="I181" s="22"/>
    </row>
    <row r="182" spans="9:9" x14ac:dyDescent="0.2">
      <c r="I182" s="22"/>
    </row>
    <row r="183" spans="9:9" x14ac:dyDescent="0.2">
      <c r="I183" s="22"/>
    </row>
    <row r="184" spans="9:9" x14ac:dyDescent="0.2">
      <c r="I184" s="22"/>
    </row>
    <row r="185" spans="9:9" x14ac:dyDescent="0.2">
      <c r="I185" s="22"/>
    </row>
    <row r="186" spans="9:9" x14ac:dyDescent="0.2">
      <c r="I186" s="22"/>
    </row>
    <row r="187" spans="9:9" x14ac:dyDescent="0.2">
      <c r="I187" s="22"/>
    </row>
    <row r="188" spans="9:9" x14ac:dyDescent="0.2">
      <c r="I188" s="22"/>
    </row>
    <row r="189" spans="9:9" x14ac:dyDescent="0.2">
      <c r="I189" s="22"/>
    </row>
    <row r="190" spans="9:9" x14ac:dyDescent="0.2">
      <c r="I190" s="22"/>
    </row>
    <row r="191" spans="9:9" x14ac:dyDescent="0.2">
      <c r="I191" s="22"/>
    </row>
    <row r="192" spans="9:9" x14ac:dyDescent="0.2">
      <c r="I192" s="22"/>
    </row>
    <row r="193" spans="9:9" x14ac:dyDescent="0.2">
      <c r="I193" s="22"/>
    </row>
    <row r="194" spans="9:9" x14ac:dyDescent="0.2">
      <c r="I194" s="22"/>
    </row>
    <row r="195" spans="9:9" x14ac:dyDescent="0.2">
      <c r="I195" s="22"/>
    </row>
    <row r="196" spans="9:9" x14ac:dyDescent="0.2">
      <c r="I196" s="22"/>
    </row>
    <row r="197" spans="9:9" x14ac:dyDescent="0.2">
      <c r="I197" s="22"/>
    </row>
    <row r="198" spans="9:9" x14ac:dyDescent="0.2">
      <c r="I198" s="22"/>
    </row>
    <row r="199" spans="9:9" x14ac:dyDescent="0.2">
      <c r="I199" s="22"/>
    </row>
    <row r="200" spans="9:9" x14ac:dyDescent="0.2">
      <c r="I200" s="22"/>
    </row>
    <row r="201" spans="9:9" x14ac:dyDescent="0.2">
      <c r="I201" s="22"/>
    </row>
    <row r="202" spans="9:9" x14ac:dyDescent="0.2">
      <c r="I202" s="22"/>
    </row>
    <row r="203" spans="9:9" x14ac:dyDescent="0.2">
      <c r="I203" s="22"/>
    </row>
    <row r="204" spans="9:9" x14ac:dyDescent="0.2">
      <c r="I204" s="22"/>
    </row>
    <row r="205" spans="9:9" x14ac:dyDescent="0.2">
      <c r="I205" s="22"/>
    </row>
    <row r="206" spans="9:9" x14ac:dyDescent="0.2">
      <c r="I206" s="22"/>
    </row>
    <row r="207" spans="9:9" x14ac:dyDescent="0.2">
      <c r="I207" s="22"/>
    </row>
    <row r="208" spans="9:9" x14ac:dyDescent="0.2">
      <c r="I208" s="22"/>
    </row>
    <row r="209" spans="9:9" x14ac:dyDescent="0.2">
      <c r="I209" s="22"/>
    </row>
    <row r="210" spans="9:9" x14ac:dyDescent="0.2">
      <c r="I210" s="22"/>
    </row>
    <row r="211" spans="9:9" x14ac:dyDescent="0.2">
      <c r="I211" s="22"/>
    </row>
    <row r="212" spans="9:9" x14ac:dyDescent="0.2">
      <c r="I212" s="22"/>
    </row>
    <row r="213" spans="9:9" x14ac:dyDescent="0.2">
      <c r="I213" s="22"/>
    </row>
    <row r="214" spans="9:9" x14ac:dyDescent="0.2">
      <c r="I214" s="22"/>
    </row>
    <row r="215" spans="9:9" x14ac:dyDescent="0.2">
      <c r="I215" s="22"/>
    </row>
    <row r="216" spans="9:9" x14ac:dyDescent="0.2">
      <c r="I216" s="22"/>
    </row>
    <row r="217" spans="9:9" x14ac:dyDescent="0.2">
      <c r="I217" s="22"/>
    </row>
    <row r="218" spans="9:9" x14ac:dyDescent="0.2">
      <c r="I218" s="22"/>
    </row>
    <row r="219" spans="9:9" x14ac:dyDescent="0.2">
      <c r="I219" s="22"/>
    </row>
    <row r="220" spans="9:9" x14ac:dyDescent="0.2">
      <c r="I220" s="22"/>
    </row>
    <row r="221" spans="9:9" x14ac:dyDescent="0.2">
      <c r="I221" s="22"/>
    </row>
    <row r="222" spans="9:9" x14ac:dyDescent="0.2">
      <c r="I222" s="22"/>
    </row>
    <row r="223" spans="9:9" x14ac:dyDescent="0.2">
      <c r="I223" s="22"/>
    </row>
    <row r="224" spans="9:9" x14ac:dyDescent="0.2">
      <c r="I224" s="22"/>
    </row>
    <row r="225" spans="9:9" x14ac:dyDescent="0.2">
      <c r="I225" s="22"/>
    </row>
    <row r="226" spans="9:9" x14ac:dyDescent="0.2">
      <c r="I226" s="22"/>
    </row>
    <row r="227" spans="9:9" x14ac:dyDescent="0.2">
      <c r="I227" s="22"/>
    </row>
    <row r="228" spans="9:9" x14ac:dyDescent="0.2">
      <c r="I228" s="22"/>
    </row>
    <row r="229" spans="9:9" x14ac:dyDescent="0.2">
      <c r="I229" s="22"/>
    </row>
    <row r="230" spans="9:9" x14ac:dyDescent="0.2">
      <c r="I230" s="22"/>
    </row>
    <row r="231" spans="9:9" x14ac:dyDescent="0.2">
      <c r="I231" s="22"/>
    </row>
    <row r="232" spans="9:9" x14ac:dyDescent="0.2">
      <c r="I232" s="22"/>
    </row>
    <row r="233" spans="9:9" x14ac:dyDescent="0.2">
      <c r="I233" s="22"/>
    </row>
    <row r="234" spans="9:9" x14ac:dyDescent="0.2">
      <c r="I234" s="22"/>
    </row>
    <row r="235" spans="9:9" x14ac:dyDescent="0.2">
      <c r="I235" s="22"/>
    </row>
    <row r="236" spans="9:9" x14ac:dyDescent="0.2">
      <c r="I236" s="22"/>
    </row>
    <row r="237" spans="9:9" x14ac:dyDescent="0.2">
      <c r="I237" s="22"/>
    </row>
    <row r="238" spans="9:9" x14ac:dyDescent="0.2">
      <c r="I238" s="22"/>
    </row>
    <row r="239" spans="9:9" x14ac:dyDescent="0.2">
      <c r="I239" s="22"/>
    </row>
    <row r="240" spans="9:9" x14ac:dyDescent="0.2">
      <c r="I240" s="22"/>
    </row>
    <row r="241" spans="9:9" x14ac:dyDescent="0.2">
      <c r="I241" s="22"/>
    </row>
    <row r="242" spans="9:9" x14ac:dyDescent="0.2">
      <c r="I242" s="22"/>
    </row>
    <row r="243" spans="9:9" x14ac:dyDescent="0.2">
      <c r="I243" s="22"/>
    </row>
  </sheetData>
  <sortState xmlns:xlrd2="http://schemas.microsoft.com/office/spreadsheetml/2017/richdata2" ref="A3:H31">
    <sortCondition ref="A3:A31"/>
  </sortState>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1BEA9832-B7D6-4BF5-93ED-5C4077FA670C}">
          <x14:colorSeries rgb="FF69AE23"/>
          <x14:colorNegative rgb="FFD00000"/>
          <x14:colorAxis rgb="FF000000"/>
          <x14:colorMarkers rgb="FFD00000"/>
          <x14:colorFirst rgb="FFD00000"/>
          <x14:colorLast rgb="FFD00000"/>
          <x14:colorHigh rgb="FFD00000"/>
          <x14:colorLow rgb="FFD00000"/>
          <x14:sparklines>
            <x14:sparkline>
              <xm:f>D22_J04A_TC!B3:F3</xm:f>
              <xm:sqref>G3</xm:sqref>
            </x14:sparkline>
            <x14:sparkline>
              <xm:f>D22_J04A_TC!B4:F4</xm:f>
              <xm:sqref>G4</xm:sqref>
            </x14:sparkline>
            <x14:sparkline>
              <xm:f>D22_J04A_TC!B5:F5</xm:f>
              <xm:sqref>G5</xm:sqref>
            </x14:sparkline>
            <x14:sparkline>
              <xm:f>D22_J04A_TC!B6:F6</xm:f>
              <xm:sqref>G6</xm:sqref>
            </x14:sparkline>
            <x14:sparkline>
              <xm:f>D22_J04A_TC!B7:F7</xm:f>
              <xm:sqref>G7</xm:sqref>
            </x14:sparkline>
            <x14:sparkline>
              <xm:f>D22_J04A_TC!B8:F8</xm:f>
              <xm:sqref>G8</xm:sqref>
            </x14:sparkline>
            <x14:sparkline>
              <xm:f>D22_J04A_TC!B9:F9</xm:f>
              <xm:sqref>G9</xm:sqref>
            </x14:sparkline>
            <x14:sparkline>
              <xm:f>D22_J04A_TC!B10:F10</xm:f>
              <xm:sqref>G10</xm:sqref>
            </x14:sparkline>
            <x14:sparkline>
              <xm:f>D22_J04A_TC!B11:F11</xm:f>
              <xm:sqref>G11</xm:sqref>
            </x14:sparkline>
            <x14:sparkline>
              <xm:f>D22_J04A_TC!B12:F12</xm:f>
              <xm:sqref>G12</xm:sqref>
            </x14:sparkline>
            <x14:sparkline>
              <xm:f>D22_J04A_TC!B13:F13</xm:f>
              <xm:sqref>G13</xm:sqref>
            </x14:sparkline>
            <x14:sparkline>
              <xm:f>D22_J04A_TC!B14:F14</xm:f>
              <xm:sqref>G14</xm:sqref>
            </x14:sparkline>
            <x14:sparkline>
              <xm:f>D22_J04A_TC!B15:F15</xm:f>
              <xm:sqref>G15</xm:sqref>
            </x14:sparkline>
            <x14:sparkline>
              <xm:f>D22_J04A_TC!B16:F16</xm:f>
              <xm:sqref>G16</xm:sqref>
            </x14:sparkline>
            <x14:sparkline>
              <xm:f>D22_J04A_TC!B17:F17</xm:f>
              <xm:sqref>G17</xm:sqref>
            </x14:sparkline>
            <x14:sparkline>
              <xm:f>D22_J04A_TC!B18:F18</xm:f>
              <xm:sqref>G18</xm:sqref>
            </x14:sparkline>
            <x14:sparkline>
              <xm:f>D22_J04A_TC!B19:F19</xm:f>
              <xm:sqref>G19</xm:sqref>
            </x14:sparkline>
            <x14:sparkline>
              <xm:f>D22_J04A_TC!B20:F20</xm:f>
              <xm:sqref>G20</xm:sqref>
            </x14:sparkline>
            <x14:sparkline>
              <xm:f>D22_J04A_TC!B21:F21</xm:f>
              <xm:sqref>G21</xm:sqref>
            </x14:sparkline>
            <x14:sparkline>
              <xm:f>D22_J04A_TC!B22:F22</xm:f>
              <xm:sqref>G22</xm:sqref>
            </x14:sparkline>
            <x14:sparkline>
              <xm:f>D22_J04A_TC!B23:F23</xm:f>
              <xm:sqref>G23</xm:sqref>
            </x14:sparkline>
            <x14:sparkline>
              <xm:f>D22_J04A_TC!B24:F24</xm:f>
              <xm:sqref>G24</xm:sqref>
            </x14:sparkline>
            <x14:sparkline>
              <xm:f>D22_J04A_TC!B25:F25</xm:f>
              <xm:sqref>G25</xm:sqref>
            </x14:sparkline>
            <x14:sparkline>
              <xm:f>D22_J04A_TC!B26:F26</xm:f>
              <xm:sqref>G26</xm:sqref>
            </x14:sparkline>
            <x14:sparkline>
              <xm:f>D22_J04A_TC!B27:F27</xm:f>
              <xm:sqref>G27</xm:sqref>
            </x14:sparkline>
            <x14:sparkline>
              <xm:f>D22_J04A_TC!B28:F28</xm:f>
              <xm:sqref>G28</xm:sqref>
            </x14:sparkline>
            <x14:sparkline>
              <xm:f>D22_J04A_TC!B29:F29</xm:f>
              <xm:sqref>G29</xm:sqref>
            </x14:sparkline>
            <x14:sparkline>
              <xm:f>D22_J04A_TC!B30:F30</xm:f>
              <xm:sqref>G30</xm:sqref>
            </x14:sparkline>
            <x14:sparkline>
              <xm:f>D22_J04A_TC!B31:F31</xm:f>
              <xm:sqref>G31</xm:sqref>
            </x14:sparkline>
            <x14:sparkline>
              <xm:f>D22_J04A_TC!B32:F32</xm:f>
              <xm:sqref>G32</xm:sqref>
            </x14:sparkline>
          </x14:sparklines>
        </x14:sparklineGroup>
      </x14:sparklineGroup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244"/>
  <sheetViews>
    <sheetView showGridLines="0" zoomScale="70" zoomScaleNormal="70" workbookViewId="0">
      <selection activeCell="F31" activeCellId="4" sqref="F3:F12 F14:F16 F18:F22 F24:F29 F31"/>
    </sheetView>
  </sheetViews>
  <sheetFormatPr baseColWidth="10" defaultColWidth="9.1640625" defaultRowHeight="15" x14ac:dyDescent="0.2"/>
  <cols>
    <col min="1" max="1" width="20.6640625" style="22" customWidth="1"/>
    <col min="2" max="6" width="10.6640625" style="22" customWidth="1"/>
    <col min="7" max="7" width="20.6640625" style="22" customWidth="1"/>
    <col min="8" max="8" width="10.6640625" style="23" customWidth="1"/>
    <col min="9" max="9" width="14.6640625" style="26" customWidth="1"/>
    <col min="10" max="10" width="9.1640625" style="22"/>
    <col min="11" max="11" width="8.6640625" style="22" bestFit="1" customWidth="1"/>
    <col min="12" max="12" width="16" style="22" bestFit="1" customWidth="1"/>
    <col min="13" max="13" width="17" style="22" bestFit="1" customWidth="1"/>
    <col min="14" max="14" width="14.33203125" style="24" bestFit="1" customWidth="1"/>
    <col min="15" max="15" width="12.6640625" style="22" bestFit="1" customWidth="1"/>
    <col min="16" max="16" width="14" style="22" bestFit="1" customWidth="1"/>
    <col min="17" max="17" width="15.33203125" style="22" bestFit="1" customWidth="1"/>
    <col min="18" max="19" width="7.33203125" style="22" customWidth="1"/>
    <col min="20" max="20" width="7.33203125" style="22" bestFit="1" customWidth="1"/>
    <col min="21" max="21" width="9.1640625" style="22"/>
    <col min="22" max="22" width="12.33203125" style="22" customWidth="1"/>
    <col min="23" max="23" width="17.1640625" style="22" bestFit="1" customWidth="1"/>
    <col min="24" max="28" width="10" style="22" bestFit="1" customWidth="1"/>
    <col min="29" max="16384" width="9.1640625" style="22"/>
  </cols>
  <sheetData>
    <row r="1" spans="1:22" s="27" customFormat="1" ht="35" customHeight="1" x14ac:dyDescent="0.2">
      <c r="A1" s="100" t="s">
        <v>104</v>
      </c>
      <c r="B1" s="193"/>
      <c r="C1" s="193"/>
      <c r="D1" s="193"/>
      <c r="E1" s="193"/>
      <c r="F1" s="193"/>
      <c r="G1" s="193"/>
      <c r="H1" s="194"/>
      <c r="I1" s="195"/>
      <c r="J1" s="193"/>
      <c r="K1" s="193"/>
      <c r="L1" s="193"/>
      <c r="M1" s="193"/>
      <c r="N1" s="196"/>
      <c r="O1" s="193"/>
      <c r="P1" s="193"/>
      <c r="Q1" s="193"/>
      <c r="R1" s="193"/>
      <c r="S1" s="193"/>
      <c r="T1" s="193"/>
      <c r="U1" s="193"/>
      <c r="V1" s="193"/>
    </row>
    <row r="2" spans="1:22" s="16" customFormat="1" ht="65" customHeight="1" x14ac:dyDescent="0.15">
      <c r="A2" s="5" t="s">
        <v>73</v>
      </c>
      <c r="B2" s="54">
        <v>2018</v>
      </c>
      <c r="C2" s="54">
        <v>2019</v>
      </c>
      <c r="D2" s="54">
        <v>2020</v>
      </c>
      <c r="E2" s="54">
        <v>2021</v>
      </c>
      <c r="F2" s="54">
        <v>2022</v>
      </c>
      <c r="G2" s="5" t="s">
        <v>98</v>
      </c>
      <c r="H2" s="5" t="s">
        <v>3</v>
      </c>
      <c r="I2" s="5" t="s">
        <v>93</v>
      </c>
      <c r="L2" s="2"/>
      <c r="M2" s="2"/>
      <c r="N2"/>
      <c r="O2"/>
      <c r="P2"/>
      <c r="Q2"/>
      <c r="R2"/>
    </row>
    <row r="3" spans="1:22" s="15" customFormat="1" ht="18" customHeight="1" x14ac:dyDescent="0.15">
      <c r="A3" s="35" t="s">
        <v>5</v>
      </c>
      <c r="B3" s="39">
        <v>1.7600999999999998</v>
      </c>
      <c r="C3" s="51">
        <v>1.8364999999999994</v>
      </c>
      <c r="D3" s="51">
        <v>1.8087999999999993</v>
      </c>
      <c r="E3" s="51">
        <v>1.7182999999999997</v>
      </c>
      <c r="F3" s="51">
        <v>2.0350999999999999</v>
      </c>
      <c r="G3" s="66"/>
      <c r="H3" s="37" t="s">
        <v>12</v>
      </c>
      <c r="I3" s="119">
        <f>_xlfn.RRI(3, C3,F3)</f>
        <v>3.4820302102324785E-2</v>
      </c>
      <c r="J3" s="2"/>
      <c r="L3" s="2"/>
      <c r="M3" s="2"/>
      <c r="N3"/>
      <c r="O3"/>
      <c r="P3"/>
      <c r="Q3"/>
      <c r="R3"/>
      <c r="S3" s="17"/>
      <c r="T3" s="17"/>
      <c r="U3" s="17"/>
    </row>
    <row r="4" spans="1:22" s="15" customFormat="1" ht="18" customHeight="1" x14ac:dyDescent="0.15">
      <c r="A4" s="35" t="s">
        <v>7</v>
      </c>
      <c r="B4" s="51">
        <v>2.1710000000000007</v>
      </c>
      <c r="C4" s="51">
        <v>2.2522000000000011</v>
      </c>
      <c r="D4" s="51">
        <v>2.1883000000000012</v>
      </c>
      <c r="E4" s="51">
        <v>2.2030000000000016</v>
      </c>
      <c r="F4" s="51">
        <v>2.3549000000000015</v>
      </c>
      <c r="G4" s="66"/>
      <c r="H4" s="37" t="s">
        <v>15</v>
      </c>
      <c r="I4" s="119">
        <f t="shared" ref="I4:I32" si="0">_xlfn.RRI(4, B4,F4)</f>
        <v>2.0535605803529311E-2</v>
      </c>
      <c r="J4" s="2"/>
      <c r="L4" s="2"/>
      <c r="M4" s="2"/>
      <c r="N4"/>
      <c r="O4"/>
      <c r="P4"/>
      <c r="Q4"/>
      <c r="R4"/>
      <c r="S4" s="17"/>
      <c r="T4" s="17"/>
      <c r="U4" s="17"/>
    </row>
    <row r="5" spans="1:22" s="15" customFormat="1" ht="18" customHeight="1" x14ac:dyDescent="0.15">
      <c r="A5" s="35" t="s">
        <v>8</v>
      </c>
      <c r="B5" s="51">
        <v>2.0276000000000014</v>
      </c>
      <c r="C5" s="51">
        <v>2.0599000000000007</v>
      </c>
      <c r="D5" s="51">
        <v>2.8403000000000009</v>
      </c>
      <c r="E5" s="51">
        <v>1.8211999999999997</v>
      </c>
      <c r="F5" s="51">
        <v>2.5616000000000012</v>
      </c>
      <c r="G5" s="66"/>
      <c r="H5" s="37" t="s">
        <v>15</v>
      </c>
      <c r="I5" s="119">
        <f t="shared" si="0"/>
        <v>6.0186471234051186E-2</v>
      </c>
      <c r="J5" s="2"/>
      <c r="L5" s="2"/>
      <c r="M5" s="2"/>
      <c r="N5"/>
      <c r="O5"/>
      <c r="P5"/>
      <c r="Q5"/>
      <c r="R5"/>
      <c r="S5" s="17"/>
      <c r="T5" s="17"/>
      <c r="U5" s="17"/>
    </row>
    <row r="6" spans="1:22" s="15" customFormat="1" ht="18" customHeight="1" x14ac:dyDescent="0.15">
      <c r="A6" s="35" t="s">
        <v>10</v>
      </c>
      <c r="B6" s="51">
        <v>0.80030000000000012</v>
      </c>
      <c r="C6" s="51">
        <v>0.86819999999999997</v>
      </c>
      <c r="D6" s="51">
        <v>0.8589</v>
      </c>
      <c r="E6" s="51">
        <v>0.92279999999999973</v>
      </c>
      <c r="F6" s="51">
        <v>0.98949999999999994</v>
      </c>
      <c r="G6" s="66"/>
      <c r="H6" s="37" t="s">
        <v>9</v>
      </c>
      <c r="I6" s="119">
        <f t="shared" si="0"/>
        <v>5.4485823376957176E-2</v>
      </c>
      <c r="L6" s="2"/>
      <c r="M6" s="2"/>
      <c r="N6"/>
      <c r="O6"/>
      <c r="P6"/>
      <c r="Q6"/>
      <c r="R6"/>
      <c r="S6" s="17"/>
      <c r="T6" s="17"/>
      <c r="U6" s="17"/>
    </row>
    <row r="7" spans="1:22" s="15" customFormat="1" ht="18" customHeight="1" x14ac:dyDescent="0.15">
      <c r="A7" s="35" t="s">
        <v>11</v>
      </c>
      <c r="B7" s="51">
        <v>1.7901</v>
      </c>
      <c r="C7" s="51">
        <v>1.9804000000000002</v>
      </c>
      <c r="D7" s="51">
        <v>2.3606999999999996</v>
      </c>
      <c r="E7" s="65">
        <v>2.5513999999999997</v>
      </c>
      <c r="F7" s="65">
        <v>2.2439</v>
      </c>
      <c r="G7" s="66"/>
      <c r="H7" s="37" t="s">
        <v>15</v>
      </c>
      <c r="I7" s="119">
        <f t="shared" si="0"/>
        <v>5.8111785041034869E-2</v>
      </c>
      <c r="J7" s="2"/>
      <c r="L7" s="2"/>
      <c r="M7" s="2"/>
      <c r="N7"/>
      <c r="O7"/>
      <c r="P7"/>
      <c r="Q7"/>
      <c r="R7"/>
      <c r="S7" s="17"/>
      <c r="T7" s="17"/>
      <c r="U7" s="17"/>
    </row>
    <row r="8" spans="1:22" s="15" customFormat="1" ht="18" customHeight="1" x14ac:dyDescent="0.15">
      <c r="A8" s="35" t="s">
        <v>13</v>
      </c>
      <c r="B8" s="52"/>
      <c r="C8" s="51">
        <v>0.96389999999999976</v>
      </c>
      <c r="D8" s="51">
        <v>1.3986000000000003</v>
      </c>
      <c r="E8" s="65">
        <v>1.8209000000000002</v>
      </c>
      <c r="F8" s="65">
        <v>1.4746999999999992</v>
      </c>
      <c r="G8" s="66"/>
      <c r="H8" s="37" t="s">
        <v>12</v>
      </c>
      <c r="I8" s="119">
        <f>_xlfn.RRI(3, C8,F8)</f>
        <v>0.15227790230645732</v>
      </c>
      <c r="J8" s="2"/>
      <c r="L8" s="2"/>
      <c r="M8" s="2"/>
      <c r="N8"/>
      <c r="O8"/>
      <c r="P8"/>
      <c r="Q8"/>
      <c r="R8"/>
      <c r="S8" s="17"/>
      <c r="T8" s="17"/>
      <c r="U8" s="17"/>
    </row>
    <row r="9" spans="1:22" s="15" customFormat="1" ht="18" customHeight="1" x14ac:dyDescent="0.15">
      <c r="A9" s="35" t="s">
        <v>14</v>
      </c>
      <c r="B9" s="51">
        <v>2.8192000000000008</v>
      </c>
      <c r="C9" s="51">
        <v>2.9295000000000009</v>
      </c>
      <c r="D9" s="51">
        <v>2.9041000000000001</v>
      </c>
      <c r="E9" s="51">
        <v>2.9152999999999998</v>
      </c>
      <c r="F9" s="51">
        <v>2.9528000000000008</v>
      </c>
      <c r="G9" s="66"/>
      <c r="H9" s="37" t="s">
        <v>15</v>
      </c>
      <c r="I9" s="119">
        <f t="shared" si="0"/>
        <v>1.1642430610526056E-2</v>
      </c>
      <c r="J9" s="2"/>
      <c r="L9" s="2"/>
      <c r="M9"/>
      <c r="N9"/>
      <c r="O9"/>
      <c r="P9"/>
      <c r="Q9"/>
      <c r="R9"/>
      <c r="S9"/>
      <c r="T9"/>
      <c r="U9"/>
    </row>
    <row r="10" spans="1:22" s="15" customFormat="1" ht="18" customHeight="1" x14ac:dyDescent="0.15">
      <c r="A10" s="35" t="s">
        <v>16</v>
      </c>
      <c r="B10" s="51">
        <v>6.7598999999999974</v>
      </c>
      <c r="C10" s="51">
        <v>6.7553999999999998</v>
      </c>
      <c r="D10" s="51">
        <v>6.3823000000000016</v>
      </c>
      <c r="E10" s="51">
        <v>7.0772999999999984</v>
      </c>
      <c r="F10" s="51">
        <v>7.5877000000000008</v>
      </c>
      <c r="G10" s="66"/>
      <c r="H10" s="37" t="s">
        <v>15</v>
      </c>
      <c r="I10" s="119">
        <f t="shared" si="0"/>
        <v>2.930117853218972E-2</v>
      </c>
      <c r="J10" s="2"/>
      <c r="L10" s="2"/>
      <c r="M10"/>
      <c r="N10"/>
      <c r="O10"/>
      <c r="P10"/>
      <c r="Q10"/>
      <c r="R10"/>
      <c r="S10"/>
      <c r="T10"/>
      <c r="U10"/>
    </row>
    <row r="11" spans="1:22" s="15" customFormat="1" ht="18" customHeight="1" x14ac:dyDescent="0.15">
      <c r="A11" s="35" t="s">
        <v>17</v>
      </c>
      <c r="B11" s="51">
        <v>1.6654999999999991</v>
      </c>
      <c r="C11" s="51">
        <v>1.7050000000000007</v>
      </c>
      <c r="D11" s="51">
        <v>1.6754</v>
      </c>
      <c r="E11" s="51">
        <v>1.7547000000000001</v>
      </c>
      <c r="F11" s="51">
        <v>2.0267999999999997</v>
      </c>
      <c r="G11" s="66"/>
      <c r="H11" s="37" t="s">
        <v>15</v>
      </c>
      <c r="I11" s="119">
        <f t="shared" si="0"/>
        <v>5.0307736901083144E-2</v>
      </c>
      <c r="J11" s="2"/>
      <c r="L11" s="2"/>
      <c r="M11" s="28"/>
      <c r="N11" s="28"/>
      <c r="O11"/>
      <c r="P11"/>
      <c r="Q11"/>
      <c r="R11"/>
      <c r="S11"/>
      <c r="T11"/>
      <c r="U11"/>
    </row>
    <row r="12" spans="1:22" s="15" customFormat="1" ht="18" customHeight="1" x14ac:dyDescent="0.15">
      <c r="A12" s="35" t="s">
        <v>18</v>
      </c>
      <c r="B12" s="51">
        <v>3.9627000000000021</v>
      </c>
      <c r="C12" s="51">
        <v>4.2783999999999995</v>
      </c>
      <c r="D12" s="51">
        <v>4.2451000000000016</v>
      </c>
      <c r="E12" s="51">
        <v>4.1990999999999996</v>
      </c>
      <c r="F12" s="51">
        <v>4.4456000000000024</v>
      </c>
      <c r="G12" s="66"/>
      <c r="H12" s="37" t="s">
        <v>15</v>
      </c>
      <c r="I12" s="119">
        <f t="shared" si="0"/>
        <v>2.9164499944768885E-2</v>
      </c>
      <c r="J12" s="2"/>
      <c r="L12" s="2"/>
      <c r="M12"/>
      <c r="N12"/>
      <c r="O12"/>
      <c r="P12"/>
      <c r="Q12"/>
      <c r="R12"/>
      <c r="S12"/>
      <c r="T12"/>
      <c r="U12"/>
    </row>
    <row r="13" spans="1:22" s="15" customFormat="1" ht="18" customHeight="1" x14ac:dyDescent="0.15">
      <c r="A13" s="35" t="s">
        <v>19</v>
      </c>
      <c r="B13" s="39">
        <v>1.7167999999999994</v>
      </c>
      <c r="C13" s="39">
        <v>1.7238000000000002</v>
      </c>
      <c r="D13" s="39">
        <v>1.9936000000000003</v>
      </c>
      <c r="E13" s="39">
        <v>2.1002999999999998</v>
      </c>
      <c r="F13" s="39">
        <v>2.1845999999999988</v>
      </c>
      <c r="G13" s="66"/>
      <c r="H13" s="37" t="s">
        <v>9</v>
      </c>
      <c r="I13" s="119">
        <f t="shared" si="0"/>
        <v>6.2094246394607699E-2</v>
      </c>
      <c r="J13" s="2"/>
      <c r="L13" s="2"/>
      <c r="M13"/>
      <c r="N13"/>
      <c r="O13"/>
      <c r="P13"/>
      <c r="Q13"/>
      <c r="R13"/>
      <c r="S13"/>
      <c r="T13"/>
      <c r="U13"/>
    </row>
    <row r="14" spans="1:22" s="15" customFormat="1" ht="18" customHeight="1" x14ac:dyDescent="0.15">
      <c r="A14" s="35" t="s">
        <v>20</v>
      </c>
      <c r="B14" s="51">
        <v>1.7350000000000003</v>
      </c>
      <c r="C14" s="51">
        <v>3.3622000000000005</v>
      </c>
      <c r="D14" s="51">
        <v>3.2986000000000004</v>
      </c>
      <c r="E14" s="51">
        <v>2.9494000000000002</v>
      </c>
      <c r="F14" s="51">
        <v>3.2927</v>
      </c>
      <c r="G14" s="66"/>
      <c r="H14" s="37" t="s">
        <v>15</v>
      </c>
      <c r="I14" s="119">
        <f>_xlfn.RRI(4, B14,F14)</f>
        <v>0.17371639523969407</v>
      </c>
      <c r="J14" s="2"/>
      <c r="L14" s="2"/>
      <c r="M14"/>
      <c r="N14"/>
      <c r="O14"/>
      <c r="P14"/>
      <c r="Q14"/>
      <c r="R14"/>
      <c r="S14"/>
      <c r="T14"/>
      <c r="U14"/>
    </row>
    <row r="15" spans="1:22" s="15" customFormat="1" ht="18" customHeight="1" x14ac:dyDescent="0.15">
      <c r="A15" s="35" t="s">
        <v>21</v>
      </c>
      <c r="B15" s="51">
        <v>0.88399999999999967</v>
      </c>
      <c r="C15" s="51">
        <v>0.95209999999999984</v>
      </c>
      <c r="D15" s="51">
        <v>0.96839999999999982</v>
      </c>
      <c r="E15" s="51">
        <v>1.3486999999999993</v>
      </c>
      <c r="F15" s="51">
        <v>1.2250000000000001</v>
      </c>
      <c r="G15" s="66"/>
      <c r="H15" s="37" t="s">
        <v>15</v>
      </c>
      <c r="I15" s="119">
        <f t="shared" si="0"/>
        <v>8.4978059452607946E-2</v>
      </c>
      <c r="J15" s="2"/>
      <c r="L15" s="2"/>
      <c r="M15"/>
      <c r="N15"/>
      <c r="O15"/>
      <c r="P15"/>
      <c r="Q15"/>
      <c r="R15"/>
      <c r="S15"/>
      <c r="T15"/>
      <c r="U15"/>
    </row>
    <row r="16" spans="1:22" s="15" customFormat="1" ht="18" customHeight="1" x14ac:dyDescent="0.15">
      <c r="A16" s="35" t="s">
        <v>22</v>
      </c>
      <c r="B16" s="51">
        <v>2.3793999999999995</v>
      </c>
      <c r="C16" s="51">
        <v>2.2714999999999992</v>
      </c>
      <c r="D16" s="51">
        <v>2.2395999999999994</v>
      </c>
      <c r="E16" s="51">
        <v>2.3748000000000009</v>
      </c>
      <c r="F16" s="51">
        <v>2.6236999999999995</v>
      </c>
      <c r="G16" s="66"/>
      <c r="H16" s="37" t="s">
        <v>15</v>
      </c>
      <c r="I16" s="119">
        <f t="shared" si="0"/>
        <v>2.47352587206493E-2</v>
      </c>
      <c r="J16" s="2"/>
      <c r="L16" s="2"/>
      <c r="M16"/>
      <c r="N16"/>
      <c r="O16"/>
      <c r="P16"/>
      <c r="Q16"/>
      <c r="R16"/>
      <c r="S16"/>
      <c r="T16"/>
      <c r="U16"/>
    </row>
    <row r="17" spans="1:23" s="15" customFormat="1" ht="18" customHeight="1" x14ac:dyDescent="0.15">
      <c r="A17" s="35" t="s">
        <v>23</v>
      </c>
      <c r="B17" s="52"/>
      <c r="C17" s="52"/>
      <c r="D17" s="52"/>
      <c r="E17" s="52"/>
      <c r="F17" s="52"/>
      <c r="G17" s="66"/>
      <c r="H17" s="37" t="s">
        <v>12</v>
      </c>
      <c r="I17" s="37" t="s">
        <v>12</v>
      </c>
      <c r="J17" s="2"/>
      <c r="M17"/>
      <c r="N17"/>
      <c r="O17"/>
      <c r="P17"/>
      <c r="Q17"/>
      <c r="R17"/>
      <c r="S17"/>
      <c r="T17"/>
      <c r="U17"/>
    </row>
    <row r="18" spans="1:23" s="15" customFormat="1" ht="18" customHeight="1" x14ac:dyDescent="0.15">
      <c r="A18" s="35" t="s">
        <v>24</v>
      </c>
      <c r="B18" s="51">
        <v>2.2096000000000009</v>
      </c>
      <c r="C18" s="51">
        <v>2.0005000000000002</v>
      </c>
      <c r="D18" s="51">
        <v>1.9977</v>
      </c>
      <c r="E18" s="51">
        <v>1.4594000000000003</v>
      </c>
      <c r="F18" s="51">
        <v>11.192399999999999</v>
      </c>
      <c r="G18" s="66"/>
      <c r="H18" s="37" t="s">
        <v>15</v>
      </c>
      <c r="I18" s="119">
        <f t="shared" si="0"/>
        <v>0.50021115502317803</v>
      </c>
      <c r="J18" s="2"/>
      <c r="L18" s="2"/>
      <c r="M18"/>
      <c r="N18"/>
      <c r="O18"/>
      <c r="P18"/>
      <c r="Q18"/>
      <c r="R18"/>
      <c r="S18"/>
      <c r="T18"/>
      <c r="U18"/>
    </row>
    <row r="19" spans="1:23" s="15" customFormat="1" ht="18" customHeight="1" x14ac:dyDescent="0.15">
      <c r="A19" s="35" t="s">
        <v>25</v>
      </c>
      <c r="B19" s="51">
        <v>2.7973000000000003</v>
      </c>
      <c r="C19" s="51">
        <v>3.5169000000000006</v>
      </c>
      <c r="D19" s="51">
        <v>3.1619000000000015</v>
      </c>
      <c r="E19" s="51">
        <v>2.8949000000000025</v>
      </c>
      <c r="F19" s="51">
        <v>3.1664000000000012</v>
      </c>
      <c r="G19" s="66"/>
      <c r="H19" s="37" t="s">
        <v>15</v>
      </c>
      <c r="I19" s="119">
        <f t="shared" si="0"/>
        <v>3.1470194079037839E-2</v>
      </c>
      <c r="J19" s="2"/>
      <c r="L19" s="2"/>
      <c r="M19" s="29"/>
      <c r="N19" s="29"/>
      <c r="O19" s="29"/>
      <c r="P19" s="29"/>
      <c r="Q19" s="29"/>
      <c r="R19" s="29"/>
      <c r="S19"/>
      <c r="T19"/>
      <c r="U19"/>
    </row>
    <row r="20" spans="1:23" s="15" customFormat="1" ht="18" customHeight="1" x14ac:dyDescent="0.15">
      <c r="A20" s="35" t="s">
        <v>26</v>
      </c>
      <c r="B20" s="51">
        <v>1.0409999999999997</v>
      </c>
      <c r="C20" s="51">
        <v>1.7277999999999996</v>
      </c>
      <c r="D20" s="51">
        <v>1.5951999999999997</v>
      </c>
      <c r="E20" s="51">
        <v>1.3159999999999992</v>
      </c>
      <c r="F20" s="51">
        <v>1.8456999999999997</v>
      </c>
      <c r="G20" s="66"/>
      <c r="H20" s="37" t="s">
        <v>15</v>
      </c>
      <c r="I20" s="119">
        <f t="shared" si="0"/>
        <v>0.15392503494682508</v>
      </c>
      <c r="J20" s="2"/>
      <c r="L20" s="2"/>
      <c r="M20"/>
      <c r="N20"/>
      <c r="O20"/>
      <c r="P20"/>
      <c r="Q20"/>
      <c r="R20"/>
      <c r="S20"/>
      <c r="T20"/>
      <c r="U20"/>
    </row>
    <row r="21" spans="1:23" s="15" customFormat="1" ht="18" customHeight="1" x14ac:dyDescent="0.15">
      <c r="A21" s="35" t="s">
        <v>27</v>
      </c>
      <c r="B21" s="51">
        <v>2.5930000000000004</v>
      </c>
      <c r="C21" s="51">
        <v>2.6938999999999993</v>
      </c>
      <c r="D21" s="51">
        <v>2.8948</v>
      </c>
      <c r="E21" s="51">
        <v>2.9104000000000014</v>
      </c>
      <c r="F21" s="51">
        <v>3.2167999999999992</v>
      </c>
      <c r="G21" s="66"/>
      <c r="H21" s="37" t="s">
        <v>12</v>
      </c>
      <c r="I21" s="119">
        <f>_xlfn.RRI(4, B21,F21)</f>
        <v>5.5371557903821422E-2</v>
      </c>
      <c r="J21" s="2"/>
      <c r="L21" s="2"/>
      <c r="M21"/>
      <c r="N21"/>
      <c r="O21"/>
      <c r="P21"/>
      <c r="Q21"/>
      <c r="R21"/>
      <c r="S21"/>
      <c r="T21"/>
      <c r="U21"/>
    </row>
    <row r="22" spans="1:23" s="15" customFormat="1" ht="18" customHeight="1" x14ac:dyDescent="0.15">
      <c r="A22" s="35" t="s">
        <v>28</v>
      </c>
      <c r="B22" s="51">
        <v>0.49300000000000005</v>
      </c>
      <c r="C22" s="51">
        <v>0.8374999999999998</v>
      </c>
      <c r="D22" s="51">
        <v>0.61229999999999973</v>
      </c>
      <c r="E22" s="51">
        <v>0.56530000000000014</v>
      </c>
      <c r="F22" s="51">
        <v>0.76799999999999979</v>
      </c>
      <c r="G22" s="66"/>
      <c r="H22" s="37" t="s">
        <v>15</v>
      </c>
      <c r="I22" s="119">
        <f t="shared" si="0"/>
        <v>0.11719395002910082</v>
      </c>
      <c r="J22" s="2"/>
      <c r="L22" s="2"/>
      <c r="M22"/>
      <c r="N22"/>
      <c r="O22"/>
      <c r="P22"/>
      <c r="Q22"/>
      <c r="R22"/>
      <c r="S22"/>
      <c r="T22"/>
      <c r="U22"/>
    </row>
    <row r="23" spans="1:23" s="15" customFormat="1" ht="18" customHeight="1" x14ac:dyDescent="0.15">
      <c r="A23" s="35" t="s">
        <v>29</v>
      </c>
      <c r="B23" s="39">
        <v>2.3302000000000005</v>
      </c>
      <c r="C23" s="39">
        <v>2.4547000000000008</v>
      </c>
      <c r="D23" s="39">
        <v>2.4503999999999997</v>
      </c>
      <c r="E23" s="39">
        <v>2.3138000000000001</v>
      </c>
      <c r="F23" s="39">
        <v>2.3153000000000001</v>
      </c>
      <c r="G23" s="66"/>
      <c r="H23" s="37" t="s">
        <v>15</v>
      </c>
      <c r="I23" s="119">
        <f t="shared" si="0"/>
        <v>-1.6024227546342917E-3</v>
      </c>
      <c r="J23" s="2"/>
      <c r="L23" s="2"/>
      <c r="M23"/>
      <c r="N23"/>
      <c r="O23"/>
      <c r="P23"/>
      <c r="Q23"/>
      <c r="R23"/>
      <c r="S23"/>
      <c r="T23"/>
      <c r="U23"/>
    </row>
    <row r="24" spans="1:23" s="15" customFormat="1" ht="18" customHeight="1" x14ac:dyDescent="0.15">
      <c r="A24" s="35" t="s">
        <v>30</v>
      </c>
      <c r="B24" s="51">
        <v>1.7509999999999994</v>
      </c>
      <c r="C24" s="51">
        <v>1.9010999999999993</v>
      </c>
      <c r="D24" s="51">
        <v>1.9347999999999999</v>
      </c>
      <c r="E24" s="51">
        <v>1.9494999999999982</v>
      </c>
      <c r="F24" s="51">
        <v>2.0466000000000011</v>
      </c>
      <c r="G24" s="66"/>
      <c r="H24" s="37" t="s">
        <v>9</v>
      </c>
      <c r="I24" s="119">
        <f t="shared" si="0"/>
        <v>3.9768618918815557E-2</v>
      </c>
      <c r="J24" s="2"/>
      <c r="L24" s="2"/>
      <c r="M24" s="29"/>
      <c r="N24" s="29"/>
      <c r="O24" s="29"/>
      <c r="P24" s="29"/>
      <c r="Q24" s="29"/>
      <c r="R24" s="29"/>
      <c r="S24" s="29"/>
      <c r="T24" s="29"/>
      <c r="U24" s="29"/>
    </row>
    <row r="25" spans="1:23" s="15" customFormat="1" ht="18" customHeight="1" x14ac:dyDescent="0.15">
      <c r="A25" s="35" t="s">
        <v>31</v>
      </c>
      <c r="B25" s="51">
        <v>2.5771000000000002</v>
      </c>
      <c r="C25" s="51">
        <v>2.8451999999999997</v>
      </c>
      <c r="D25" s="51">
        <v>3.7282000000000015</v>
      </c>
      <c r="E25" s="51">
        <v>2.9281000000000001</v>
      </c>
      <c r="F25" s="51">
        <v>3.8683999999999998</v>
      </c>
      <c r="G25" s="66"/>
      <c r="H25" s="37" t="s">
        <v>15</v>
      </c>
      <c r="I25" s="119">
        <f>_xlfn.RRI(4, B25,F25)</f>
        <v>0.10687868891936625</v>
      </c>
      <c r="J25" s="2"/>
      <c r="L25" s="2"/>
      <c r="M25"/>
      <c r="N25"/>
      <c r="O25"/>
      <c r="P25"/>
      <c r="Q25"/>
      <c r="R25"/>
      <c r="S25"/>
      <c r="T25"/>
      <c r="U25"/>
    </row>
    <row r="26" spans="1:23" s="15" customFormat="1" ht="18" customHeight="1" x14ac:dyDescent="0.15">
      <c r="A26" s="35" t="s">
        <v>32</v>
      </c>
      <c r="B26" s="51">
        <v>6.1072999999999995</v>
      </c>
      <c r="C26" s="51">
        <v>6.7400999999999991</v>
      </c>
      <c r="D26" s="51">
        <v>7.7075999999999993</v>
      </c>
      <c r="E26" s="51">
        <v>7.8424999999999994</v>
      </c>
      <c r="F26" s="51">
        <v>7.9633999999999983</v>
      </c>
      <c r="G26" s="66"/>
      <c r="H26" s="69" t="s">
        <v>9</v>
      </c>
      <c r="I26" s="119">
        <f t="shared" si="0"/>
        <v>6.8592986048256588E-2</v>
      </c>
      <c r="J26" s="2"/>
      <c r="L26" s="2"/>
      <c r="M26"/>
      <c r="N26"/>
      <c r="O26"/>
      <c r="P26"/>
      <c r="Q26"/>
      <c r="R26"/>
      <c r="S26"/>
      <c r="T26"/>
      <c r="U26"/>
    </row>
    <row r="27" spans="1:23" s="15" customFormat="1" ht="18" customHeight="1" x14ac:dyDescent="0.15">
      <c r="A27" s="35" t="s">
        <v>33</v>
      </c>
      <c r="B27" s="51">
        <v>2.6520999999999999</v>
      </c>
      <c r="C27" s="51">
        <v>2.8198000000000003</v>
      </c>
      <c r="D27" s="51">
        <v>3.1824999999999992</v>
      </c>
      <c r="E27" s="51">
        <v>2.7092999999999989</v>
      </c>
      <c r="F27" s="51">
        <v>2.8570000000000007</v>
      </c>
      <c r="G27" s="66"/>
      <c r="H27" s="37" t="s">
        <v>15</v>
      </c>
      <c r="I27" s="119">
        <f t="shared" si="0"/>
        <v>1.8779239042126417E-2</v>
      </c>
      <c r="J27" s="2"/>
      <c r="L27" s="2"/>
      <c r="M27"/>
      <c r="N27"/>
      <c r="O27"/>
      <c r="P27"/>
      <c r="Q27"/>
      <c r="R27"/>
      <c r="S27"/>
      <c r="T27"/>
      <c r="U27"/>
    </row>
    <row r="28" spans="1:23" s="15" customFormat="1" ht="18" customHeight="1" x14ac:dyDescent="0.15">
      <c r="A28" s="35" t="s">
        <v>34</v>
      </c>
      <c r="B28" s="51">
        <v>0.82869999999999988</v>
      </c>
      <c r="C28" s="51">
        <v>0.87659999999999971</v>
      </c>
      <c r="D28" s="51">
        <v>1.0918999999999994</v>
      </c>
      <c r="E28" s="51">
        <v>2.6585000000000014</v>
      </c>
      <c r="F28" s="51">
        <v>2.9492000000000007</v>
      </c>
      <c r="G28" s="66"/>
      <c r="H28" s="223" t="s">
        <v>9</v>
      </c>
      <c r="I28" s="119">
        <f t="shared" si="0"/>
        <v>0.37349385773812438</v>
      </c>
      <c r="J28" s="2"/>
      <c r="L28"/>
      <c r="M28"/>
      <c r="N28"/>
      <c r="O28"/>
      <c r="P28"/>
      <c r="Q28"/>
      <c r="R28"/>
      <c r="S28"/>
      <c r="T28"/>
      <c r="U28"/>
    </row>
    <row r="29" spans="1:23" s="15" customFormat="1" ht="18" customHeight="1" x14ac:dyDescent="0.15">
      <c r="A29" s="35" t="s">
        <v>35</v>
      </c>
      <c r="B29" s="51">
        <v>0.52789999999999992</v>
      </c>
      <c r="C29" s="51">
        <v>0.60109999999999986</v>
      </c>
      <c r="D29" s="51">
        <v>1.0412999999999997</v>
      </c>
      <c r="E29" s="51">
        <v>1.0261999999999996</v>
      </c>
      <c r="F29" s="51">
        <v>1.1301999999999996</v>
      </c>
      <c r="G29" s="66"/>
      <c r="H29" s="223" t="s">
        <v>9</v>
      </c>
      <c r="I29" s="119">
        <f t="shared" si="0"/>
        <v>0.20962543500853381</v>
      </c>
      <c r="J29" s="2"/>
      <c r="L29" s="2"/>
      <c r="M29"/>
      <c r="N29"/>
      <c r="O29"/>
      <c r="P29"/>
      <c r="Q29"/>
      <c r="R29"/>
      <c r="S29"/>
      <c r="T29"/>
      <c r="U29"/>
    </row>
    <row r="30" spans="1:23" s="15" customFormat="1" ht="18" customHeight="1" x14ac:dyDescent="0.15">
      <c r="A30" s="35" t="s">
        <v>36</v>
      </c>
      <c r="B30" s="39">
        <v>0.23469999999999999</v>
      </c>
      <c r="C30" s="39">
        <v>0.25369999999999998</v>
      </c>
      <c r="D30" s="39">
        <v>0.25539999999999996</v>
      </c>
      <c r="E30" s="39">
        <v>0.27929999999999999</v>
      </c>
      <c r="F30" s="39">
        <v>0.30670000000000003</v>
      </c>
      <c r="G30" s="66"/>
      <c r="H30" s="223" t="s">
        <v>9</v>
      </c>
      <c r="I30" s="119">
        <f t="shared" si="0"/>
        <v>6.9178388246998512E-2</v>
      </c>
      <c r="J30" s="2"/>
      <c r="L30" s="2"/>
      <c r="M30" s="2"/>
      <c r="N30"/>
      <c r="O30"/>
      <c r="P30"/>
      <c r="Q30"/>
      <c r="R30"/>
      <c r="S30" s="17"/>
      <c r="T30" s="17"/>
      <c r="U30" s="17"/>
    </row>
    <row r="31" spans="1:23" s="168" customFormat="1" ht="18" customHeight="1" thickBot="1" x14ac:dyDescent="0.2">
      <c r="A31" s="40" t="s">
        <v>37</v>
      </c>
      <c r="B31" s="53">
        <v>1.8780999999999997</v>
      </c>
      <c r="C31" s="53">
        <v>2.007099999999999</v>
      </c>
      <c r="D31" s="53">
        <v>2.0254000000000008</v>
      </c>
      <c r="E31" s="53">
        <v>2.0607000000000033</v>
      </c>
      <c r="F31" s="53">
        <v>2.2000000000000002</v>
      </c>
      <c r="G31" s="67"/>
      <c r="H31" s="120" t="s">
        <v>9</v>
      </c>
      <c r="I31" s="120">
        <f t="shared" si="0"/>
        <v>4.0341664974347102E-2</v>
      </c>
      <c r="J31" s="18"/>
      <c r="L31" s="18"/>
      <c r="M31" s="18"/>
      <c r="N31" s="166"/>
      <c r="O31" s="166"/>
      <c r="P31" s="166"/>
      <c r="Q31" s="166"/>
      <c r="R31" s="166"/>
      <c r="S31" s="167"/>
      <c r="T31" s="167"/>
      <c r="U31" s="167"/>
      <c r="V31" s="167"/>
      <c r="W31" s="18"/>
    </row>
    <row r="32" spans="1:23" s="168" customFormat="1" ht="18" customHeight="1" thickBot="1" x14ac:dyDescent="0.2">
      <c r="A32" s="182" t="s">
        <v>94</v>
      </c>
      <c r="B32" s="183">
        <v>2.485882813230039</v>
      </c>
      <c r="C32" s="183">
        <v>2.640330334859188</v>
      </c>
      <c r="D32" s="183">
        <v>2.8486429928281094</v>
      </c>
      <c r="E32" s="183">
        <v>2.6804612105944181</v>
      </c>
      <c r="F32" s="183">
        <v>4.4920085241121885</v>
      </c>
      <c r="G32" s="184"/>
      <c r="H32" s="224" t="s">
        <v>15</v>
      </c>
      <c r="I32" s="189">
        <f t="shared" si="0"/>
        <v>0.15941784374048473</v>
      </c>
      <c r="J32" s="18"/>
      <c r="K32" s="33"/>
      <c r="L32" s="33"/>
      <c r="M32" s="33"/>
      <c r="N32" s="33"/>
      <c r="O32" s="33"/>
      <c r="P32" s="33"/>
      <c r="Q32" s="31"/>
      <c r="R32" s="31"/>
      <c r="S32" s="31"/>
      <c r="T32" s="31"/>
      <c r="U32" s="31"/>
      <c r="V32" s="34"/>
      <c r="W32" s="34"/>
    </row>
    <row r="33" spans="1:28" s="34" customFormat="1" ht="18" customHeight="1" x14ac:dyDescent="0.15">
      <c r="A33" s="161" t="s">
        <v>95</v>
      </c>
      <c r="B33" s="160"/>
      <c r="C33" s="31"/>
      <c r="D33" s="31"/>
      <c r="E33" s="31"/>
      <c r="F33" s="31"/>
      <c r="G33" s="31"/>
      <c r="H33" s="32"/>
      <c r="I33" s="31"/>
      <c r="J33" s="31"/>
      <c r="K33" s="31"/>
      <c r="L33" s="33"/>
      <c r="M33" s="33"/>
      <c r="N33" s="33"/>
      <c r="O33" s="33"/>
      <c r="P33" s="31"/>
      <c r="Q33" s="31"/>
      <c r="R33" s="31"/>
      <c r="S33" s="31"/>
      <c r="T33" s="31"/>
      <c r="U33" s="31"/>
      <c r="V33" s="31"/>
      <c r="W33" s="31"/>
      <c r="X33" s="31"/>
      <c r="Y33" s="31"/>
      <c r="Z33" s="31"/>
      <c r="AA33" s="31"/>
      <c r="AB33" s="31"/>
    </row>
    <row r="34" spans="1:28" s="31" customFormat="1" ht="18" customHeight="1" x14ac:dyDescent="0.15">
      <c r="A34" s="161" t="s">
        <v>85</v>
      </c>
      <c r="B34" s="160"/>
      <c r="H34" s="32"/>
    </row>
    <row r="35" spans="1:28" s="19" customFormat="1" ht="14" x14ac:dyDescent="0.15">
      <c r="A35" s="161" t="s">
        <v>97</v>
      </c>
      <c r="B35" s="160"/>
      <c r="C35" s="31"/>
      <c r="D35" s="31"/>
      <c r="E35" s="31"/>
      <c r="F35" s="31"/>
      <c r="G35" s="31"/>
      <c r="H35" s="32"/>
      <c r="I35" s="31"/>
    </row>
    <row r="36" spans="1:28" s="19" customFormat="1" ht="13" x14ac:dyDescent="0.15">
      <c r="A36" s="187"/>
      <c r="H36" s="20"/>
      <c r="N36" s="21"/>
    </row>
    <row r="37" spans="1:28" x14ac:dyDescent="0.2">
      <c r="I37" s="22"/>
    </row>
    <row r="38" spans="1:28" x14ac:dyDescent="0.2">
      <c r="I38" s="22"/>
      <c r="M38" s="25"/>
    </row>
    <row r="39" spans="1:28" x14ac:dyDescent="0.2">
      <c r="I39" s="22"/>
    </row>
    <row r="40" spans="1:28" x14ac:dyDescent="0.2">
      <c r="I40" s="22"/>
    </row>
    <row r="41" spans="1:28" x14ac:dyDescent="0.2">
      <c r="I41" s="22"/>
    </row>
    <row r="42" spans="1:28" x14ac:dyDescent="0.2">
      <c r="I42" s="22"/>
    </row>
    <row r="43" spans="1:28" x14ac:dyDescent="0.2">
      <c r="I43" s="22"/>
    </row>
    <row r="44" spans="1:28" x14ac:dyDescent="0.2">
      <c r="I44" s="22"/>
    </row>
    <row r="45" spans="1:28" x14ac:dyDescent="0.2">
      <c r="I45" s="22"/>
    </row>
    <row r="46" spans="1:28" x14ac:dyDescent="0.2">
      <c r="I46" s="22"/>
    </row>
    <row r="47" spans="1:28" x14ac:dyDescent="0.2">
      <c r="I47" s="22"/>
    </row>
    <row r="48" spans="1:28" x14ac:dyDescent="0.2">
      <c r="I48" s="22"/>
    </row>
    <row r="49" spans="9:9" x14ac:dyDescent="0.2">
      <c r="I49" s="22"/>
    </row>
    <row r="50" spans="9:9" x14ac:dyDescent="0.2">
      <c r="I50" s="22"/>
    </row>
    <row r="51" spans="9:9" x14ac:dyDescent="0.2">
      <c r="I51" s="22"/>
    </row>
    <row r="52" spans="9:9" x14ac:dyDescent="0.2">
      <c r="I52" s="22"/>
    </row>
    <row r="53" spans="9:9" x14ac:dyDescent="0.2">
      <c r="I53" s="22"/>
    </row>
    <row r="54" spans="9:9" x14ac:dyDescent="0.2">
      <c r="I54" s="22"/>
    </row>
    <row r="55" spans="9:9" x14ac:dyDescent="0.2">
      <c r="I55" s="22"/>
    </row>
    <row r="56" spans="9:9" x14ac:dyDescent="0.2">
      <c r="I56" s="22"/>
    </row>
    <row r="57" spans="9:9" x14ac:dyDescent="0.2">
      <c r="I57" s="22"/>
    </row>
    <row r="58" spans="9:9" x14ac:dyDescent="0.2">
      <c r="I58" s="22"/>
    </row>
    <row r="59" spans="9:9" x14ac:dyDescent="0.2">
      <c r="I59" s="22"/>
    </row>
    <row r="60" spans="9:9" x14ac:dyDescent="0.2">
      <c r="I60" s="22"/>
    </row>
    <row r="61" spans="9:9" x14ac:dyDescent="0.2">
      <c r="I61" s="22"/>
    </row>
    <row r="62" spans="9:9" x14ac:dyDescent="0.2">
      <c r="I62" s="22"/>
    </row>
    <row r="63" spans="9:9" x14ac:dyDescent="0.2">
      <c r="I63" s="22"/>
    </row>
    <row r="64" spans="9:9" x14ac:dyDescent="0.2">
      <c r="I64" s="22"/>
    </row>
    <row r="65" spans="9:9" x14ac:dyDescent="0.2">
      <c r="I65" s="22"/>
    </row>
    <row r="66" spans="9:9" x14ac:dyDescent="0.2">
      <c r="I66" s="22"/>
    </row>
    <row r="67" spans="9:9" x14ac:dyDescent="0.2">
      <c r="I67" s="22"/>
    </row>
    <row r="68" spans="9:9" x14ac:dyDescent="0.2">
      <c r="I68" s="22"/>
    </row>
    <row r="69" spans="9:9" x14ac:dyDescent="0.2">
      <c r="I69" s="22"/>
    </row>
    <row r="70" spans="9:9" x14ac:dyDescent="0.2">
      <c r="I70" s="22"/>
    </row>
    <row r="71" spans="9:9" x14ac:dyDescent="0.2">
      <c r="I71" s="22"/>
    </row>
    <row r="72" spans="9:9" x14ac:dyDescent="0.2">
      <c r="I72" s="22"/>
    </row>
    <row r="73" spans="9:9" x14ac:dyDescent="0.2">
      <c r="I73" s="22"/>
    </row>
    <row r="74" spans="9:9" x14ac:dyDescent="0.2">
      <c r="I74" s="22"/>
    </row>
    <row r="75" spans="9:9" x14ac:dyDescent="0.2">
      <c r="I75" s="22"/>
    </row>
    <row r="76" spans="9:9" x14ac:dyDescent="0.2">
      <c r="I76" s="22"/>
    </row>
    <row r="77" spans="9:9" x14ac:dyDescent="0.2">
      <c r="I77" s="22"/>
    </row>
    <row r="78" spans="9:9" x14ac:dyDescent="0.2">
      <c r="I78" s="22"/>
    </row>
    <row r="79" spans="9:9" x14ac:dyDescent="0.2">
      <c r="I79" s="22"/>
    </row>
    <row r="80" spans="9:9" x14ac:dyDescent="0.2">
      <c r="I80" s="22"/>
    </row>
    <row r="81" spans="9:9" x14ac:dyDescent="0.2">
      <c r="I81" s="22"/>
    </row>
    <row r="82" spans="9:9" x14ac:dyDescent="0.2">
      <c r="I82" s="22"/>
    </row>
    <row r="83" spans="9:9" x14ac:dyDescent="0.2">
      <c r="I83" s="22"/>
    </row>
    <row r="84" spans="9:9" x14ac:dyDescent="0.2">
      <c r="I84" s="22"/>
    </row>
    <row r="85" spans="9:9" x14ac:dyDescent="0.2">
      <c r="I85" s="22"/>
    </row>
    <row r="86" spans="9:9" x14ac:dyDescent="0.2">
      <c r="I86" s="22"/>
    </row>
    <row r="87" spans="9:9" x14ac:dyDescent="0.2">
      <c r="I87" s="22"/>
    </row>
    <row r="88" spans="9:9" x14ac:dyDescent="0.2">
      <c r="I88" s="22"/>
    </row>
    <row r="89" spans="9:9" x14ac:dyDescent="0.2">
      <c r="I89" s="22"/>
    </row>
    <row r="90" spans="9:9" x14ac:dyDescent="0.2">
      <c r="I90" s="22"/>
    </row>
    <row r="91" spans="9:9" x14ac:dyDescent="0.2">
      <c r="I91" s="22"/>
    </row>
    <row r="92" spans="9:9" x14ac:dyDescent="0.2">
      <c r="I92" s="22"/>
    </row>
    <row r="93" spans="9:9" x14ac:dyDescent="0.2">
      <c r="I93" s="22"/>
    </row>
    <row r="94" spans="9:9" x14ac:dyDescent="0.2">
      <c r="I94" s="22"/>
    </row>
    <row r="95" spans="9:9" x14ac:dyDescent="0.2">
      <c r="I95" s="22"/>
    </row>
    <row r="96" spans="9:9" x14ac:dyDescent="0.2">
      <c r="I96" s="22"/>
    </row>
    <row r="97" spans="9:9" x14ac:dyDescent="0.2">
      <c r="I97" s="22"/>
    </row>
    <row r="98" spans="9:9" x14ac:dyDescent="0.2">
      <c r="I98" s="22"/>
    </row>
    <row r="99" spans="9:9" x14ac:dyDescent="0.2">
      <c r="I99" s="22"/>
    </row>
    <row r="100" spans="9:9" x14ac:dyDescent="0.2">
      <c r="I100" s="22"/>
    </row>
    <row r="101" spans="9:9" x14ac:dyDescent="0.2">
      <c r="I101" s="22"/>
    </row>
    <row r="102" spans="9:9" x14ac:dyDescent="0.2">
      <c r="I102" s="22"/>
    </row>
    <row r="103" spans="9:9" x14ac:dyDescent="0.2">
      <c r="I103" s="22"/>
    </row>
    <row r="104" spans="9:9" x14ac:dyDescent="0.2">
      <c r="I104" s="22"/>
    </row>
    <row r="105" spans="9:9" x14ac:dyDescent="0.2">
      <c r="I105" s="22"/>
    </row>
    <row r="106" spans="9:9" x14ac:dyDescent="0.2">
      <c r="I106" s="22"/>
    </row>
    <row r="107" spans="9:9" x14ac:dyDescent="0.2">
      <c r="I107" s="22"/>
    </row>
    <row r="108" spans="9:9" x14ac:dyDescent="0.2">
      <c r="I108" s="22"/>
    </row>
    <row r="109" spans="9:9" x14ac:dyDescent="0.2">
      <c r="I109" s="22"/>
    </row>
    <row r="110" spans="9:9" x14ac:dyDescent="0.2">
      <c r="I110" s="22"/>
    </row>
    <row r="111" spans="9:9" x14ac:dyDescent="0.2">
      <c r="I111" s="22"/>
    </row>
    <row r="112" spans="9:9" x14ac:dyDescent="0.2">
      <c r="I112" s="22"/>
    </row>
    <row r="113" spans="9:9" x14ac:dyDescent="0.2">
      <c r="I113" s="22"/>
    </row>
    <row r="114" spans="9:9" x14ac:dyDescent="0.2">
      <c r="I114" s="22"/>
    </row>
    <row r="115" spans="9:9" x14ac:dyDescent="0.2">
      <c r="I115" s="22"/>
    </row>
    <row r="116" spans="9:9" x14ac:dyDescent="0.2">
      <c r="I116" s="22"/>
    </row>
    <row r="117" spans="9:9" x14ac:dyDescent="0.2">
      <c r="I117" s="22"/>
    </row>
    <row r="118" spans="9:9" x14ac:dyDescent="0.2">
      <c r="I118" s="22"/>
    </row>
    <row r="119" spans="9:9" x14ac:dyDescent="0.2">
      <c r="I119" s="22"/>
    </row>
    <row r="120" spans="9:9" x14ac:dyDescent="0.2">
      <c r="I120" s="22"/>
    </row>
    <row r="121" spans="9:9" x14ac:dyDescent="0.2">
      <c r="I121" s="22"/>
    </row>
    <row r="122" spans="9:9" x14ac:dyDescent="0.2">
      <c r="I122" s="22"/>
    </row>
    <row r="123" spans="9:9" x14ac:dyDescent="0.2">
      <c r="I123" s="22"/>
    </row>
    <row r="124" spans="9:9" x14ac:dyDescent="0.2">
      <c r="I124" s="22"/>
    </row>
    <row r="125" spans="9:9" x14ac:dyDescent="0.2">
      <c r="I125" s="22"/>
    </row>
    <row r="126" spans="9:9" x14ac:dyDescent="0.2">
      <c r="I126" s="22"/>
    </row>
    <row r="127" spans="9:9" x14ac:dyDescent="0.2">
      <c r="I127" s="22"/>
    </row>
    <row r="128" spans="9:9" x14ac:dyDescent="0.2">
      <c r="I128" s="22"/>
    </row>
    <row r="129" spans="9:9" x14ac:dyDescent="0.2">
      <c r="I129" s="22"/>
    </row>
    <row r="130" spans="9:9" x14ac:dyDescent="0.2">
      <c r="I130" s="22"/>
    </row>
    <row r="131" spans="9:9" x14ac:dyDescent="0.2">
      <c r="I131" s="22"/>
    </row>
    <row r="132" spans="9:9" x14ac:dyDescent="0.2">
      <c r="I132" s="22"/>
    </row>
    <row r="133" spans="9:9" x14ac:dyDescent="0.2">
      <c r="I133" s="22"/>
    </row>
    <row r="134" spans="9:9" x14ac:dyDescent="0.2">
      <c r="I134" s="22"/>
    </row>
    <row r="135" spans="9:9" x14ac:dyDescent="0.2">
      <c r="I135" s="22"/>
    </row>
    <row r="136" spans="9:9" x14ac:dyDescent="0.2">
      <c r="I136" s="22"/>
    </row>
    <row r="137" spans="9:9" x14ac:dyDescent="0.2">
      <c r="I137" s="22"/>
    </row>
    <row r="138" spans="9:9" x14ac:dyDescent="0.2">
      <c r="I138" s="22"/>
    </row>
    <row r="139" spans="9:9" x14ac:dyDescent="0.2">
      <c r="I139" s="22"/>
    </row>
    <row r="140" spans="9:9" x14ac:dyDescent="0.2">
      <c r="I140" s="22"/>
    </row>
    <row r="141" spans="9:9" x14ac:dyDescent="0.2">
      <c r="I141" s="22"/>
    </row>
    <row r="142" spans="9:9" x14ac:dyDescent="0.2">
      <c r="I142" s="22"/>
    </row>
    <row r="143" spans="9:9" x14ac:dyDescent="0.2">
      <c r="I143" s="22"/>
    </row>
    <row r="144" spans="9:9" x14ac:dyDescent="0.2">
      <c r="I144" s="22"/>
    </row>
    <row r="145" spans="9:9" x14ac:dyDescent="0.2">
      <c r="I145" s="22"/>
    </row>
    <row r="146" spans="9:9" x14ac:dyDescent="0.2">
      <c r="I146" s="22"/>
    </row>
    <row r="147" spans="9:9" x14ac:dyDescent="0.2">
      <c r="I147" s="22"/>
    </row>
    <row r="148" spans="9:9" x14ac:dyDescent="0.2">
      <c r="I148" s="22"/>
    </row>
    <row r="149" spans="9:9" x14ac:dyDescent="0.2">
      <c r="I149" s="22"/>
    </row>
    <row r="150" spans="9:9" x14ac:dyDescent="0.2">
      <c r="I150" s="22"/>
    </row>
    <row r="151" spans="9:9" x14ac:dyDescent="0.2">
      <c r="I151" s="22"/>
    </row>
    <row r="152" spans="9:9" x14ac:dyDescent="0.2">
      <c r="I152" s="22"/>
    </row>
    <row r="153" spans="9:9" x14ac:dyDescent="0.2">
      <c r="I153" s="22"/>
    </row>
    <row r="154" spans="9:9" x14ac:dyDescent="0.2">
      <c r="I154" s="22"/>
    </row>
    <row r="155" spans="9:9" x14ac:dyDescent="0.2">
      <c r="I155" s="22"/>
    </row>
    <row r="156" spans="9:9" x14ac:dyDescent="0.2">
      <c r="I156" s="22"/>
    </row>
    <row r="157" spans="9:9" x14ac:dyDescent="0.2">
      <c r="I157" s="22"/>
    </row>
    <row r="158" spans="9:9" x14ac:dyDescent="0.2">
      <c r="I158" s="22"/>
    </row>
    <row r="159" spans="9:9" x14ac:dyDescent="0.2">
      <c r="I159" s="22"/>
    </row>
    <row r="160" spans="9:9" x14ac:dyDescent="0.2">
      <c r="I160" s="22"/>
    </row>
    <row r="161" spans="9:9" x14ac:dyDescent="0.2">
      <c r="I161" s="22"/>
    </row>
    <row r="162" spans="9:9" x14ac:dyDescent="0.2">
      <c r="I162" s="22"/>
    </row>
    <row r="163" spans="9:9" x14ac:dyDescent="0.2">
      <c r="I163" s="22"/>
    </row>
    <row r="164" spans="9:9" x14ac:dyDescent="0.2">
      <c r="I164" s="22"/>
    </row>
    <row r="165" spans="9:9" x14ac:dyDescent="0.2">
      <c r="I165" s="22"/>
    </row>
    <row r="166" spans="9:9" x14ac:dyDescent="0.2">
      <c r="I166" s="22"/>
    </row>
    <row r="167" spans="9:9" x14ac:dyDescent="0.2">
      <c r="I167" s="22"/>
    </row>
    <row r="168" spans="9:9" x14ac:dyDescent="0.2">
      <c r="I168" s="22"/>
    </row>
    <row r="169" spans="9:9" x14ac:dyDescent="0.2">
      <c r="I169" s="22"/>
    </row>
    <row r="170" spans="9:9" x14ac:dyDescent="0.2">
      <c r="I170" s="22"/>
    </row>
    <row r="171" spans="9:9" x14ac:dyDescent="0.2">
      <c r="I171" s="22"/>
    </row>
    <row r="172" spans="9:9" x14ac:dyDescent="0.2">
      <c r="I172" s="22"/>
    </row>
    <row r="173" spans="9:9" x14ac:dyDescent="0.2">
      <c r="I173" s="22"/>
    </row>
    <row r="174" spans="9:9" x14ac:dyDescent="0.2">
      <c r="I174" s="22"/>
    </row>
    <row r="175" spans="9:9" x14ac:dyDescent="0.2">
      <c r="I175" s="22"/>
    </row>
    <row r="176" spans="9:9" x14ac:dyDescent="0.2">
      <c r="I176" s="22"/>
    </row>
    <row r="177" spans="9:9" x14ac:dyDescent="0.2">
      <c r="I177" s="22"/>
    </row>
    <row r="178" spans="9:9" x14ac:dyDescent="0.2">
      <c r="I178" s="22"/>
    </row>
    <row r="179" spans="9:9" x14ac:dyDescent="0.2">
      <c r="I179" s="22"/>
    </row>
    <row r="180" spans="9:9" x14ac:dyDescent="0.2">
      <c r="I180" s="22"/>
    </row>
    <row r="181" spans="9:9" x14ac:dyDescent="0.2">
      <c r="I181" s="22"/>
    </row>
    <row r="182" spans="9:9" x14ac:dyDescent="0.2">
      <c r="I182" s="22"/>
    </row>
    <row r="183" spans="9:9" x14ac:dyDescent="0.2">
      <c r="I183" s="22"/>
    </row>
    <row r="184" spans="9:9" x14ac:dyDescent="0.2">
      <c r="I184" s="22"/>
    </row>
    <row r="185" spans="9:9" x14ac:dyDescent="0.2">
      <c r="I185" s="22"/>
    </row>
    <row r="186" spans="9:9" x14ac:dyDescent="0.2">
      <c r="I186" s="22"/>
    </row>
    <row r="187" spans="9:9" x14ac:dyDescent="0.2">
      <c r="I187" s="22"/>
    </row>
    <row r="188" spans="9:9" x14ac:dyDescent="0.2">
      <c r="I188" s="22"/>
    </row>
    <row r="189" spans="9:9" x14ac:dyDescent="0.2">
      <c r="I189" s="22"/>
    </row>
    <row r="190" spans="9:9" x14ac:dyDescent="0.2">
      <c r="I190" s="22"/>
    </row>
    <row r="191" spans="9:9" x14ac:dyDescent="0.2">
      <c r="I191" s="22"/>
    </row>
    <row r="192" spans="9:9" x14ac:dyDescent="0.2">
      <c r="I192" s="22"/>
    </row>
    <row r="193" spans="9:9" x14ac:dyDescent="0.2">
      <c r="I193" s="22"/>
    </row>
    <row r="194" spans="9:9" x14ac:dyDescent="0.2">
      <c r="I194" s="22"/>
    </row>
    <row r="195" spans="9:9" x14ac:dyDescent="0.2">
      <c r="I195" s="22"/>
    </row>
    <row r="196" spans="9:9" x14ac:dyDescent="0.2">
      <c r="I196" s="22"/>
    </row>
    <row r="197" spans="9:9" x14ac:dyDescent="0.2">
      <c r="I197" s="22"/>
    </row>
    <row r="198" spans="9:9" x14ac:dyDescent="0.2">
      <c r="I198" s="22"/>
    </row>
    <row r="199" spans="9:9" x14ac:dyDescent="0.2">
      <c r="I199" s="22"/>
    </row>
    <row r="200" spans="9:9" x14ac:dyDescent="0.2">
      <c r="I200" s="22"/>
    </row>
    <row r="201" spans="9:9" x14ac:dyDescent="0.2">
      <c r="I201" s="22"/>
    </row>
    <row r="202" spans="9:9" x14ac:dyDescent="0.2">
      <c r="I202" s="22"/>
    </row>
    <row r="203" spans="9:9" x14ac:dyDescent="0.2">
      <c r="I203" s="22"/>
    </row>
    <row r="204" spans="9:9" x14ac:dyDescent="0.2">
      <c r="I204" s="22"/>
    </row>
    <row r="205" spans="9:9" x14ac:dyDescent="0.2">
      <c r="I205" s="22"/>
    </row>
    <row r="206" spans="9:9" x14ac:dyDescent="0.2">
      <c r="I206" s="22"/>
    </row>
    <row r="207" spans="9:9" x14ac:dyDescent="0.2">
      <c r="I207" s="22"/>
    </row>
    <row r="208" spans="9:9" x14ac:dyDescent="0.2">
      <c r="I208" s="22"/>
    </row>
    <row r="209" spans="9:9" x14ac:dyDescent="0.2">
      <c r="I209" s="22"/>
    </row>
    <row r="210" spans="9:9" x14ac:dyDescent="0.2">
      <c r="I210" s="22"/>
    </row>
    <row r="211" spans="9:9" x14ac:dyDescent="0.2">
      <c r="I211" s="22"/>
    </row>
    <row r="212" spans="9:9" x14ac:dyDescent="0.2">
      <c r="I212" s="22"/>
    </row>
    <row r="213" spans="9:9" x14ac:dyDescent="0.2">
      <c r="I213" s="22"/>
    </row>
    <row r="214" spans="9:9" x14ac:dyDescent="0.2">
      <c r="I214" s="22"/>
    </row>
    <row r="215" spans="9:9" x14ac:dyDescent="0.2">
      <c r="I215" s="22"/>
    </row>
    <row r="216" spans="9:9" x14ac:dyDescent="0.2">
      <c r="I216" s="22"/>
    </row>
    <row r="217" spans="9:9" x14ac:dyDescent="0.2">
      <c r="I217" s="22"/>
    </row>
    <row r="218" spans="9:9" x14ac:dyDescent="0.2">
      <c r="I218" s="22"/>
    </row>
    <row r="219" spans="9:9" x14ac:dyDescent="0.2">
      <c r="I219" s="22"/>
    </row>
    <row r="220" spans="9:9" x14ac:dyDescent="0.2">
      <c r="I220" s="22"/>
    </row>
    <row r="221" spans="9:9" x14ac:dyDescent="0.2">
      <c r="I221" s="22"/>
    </row>
    <row r="222" spans="9:9" x14ac:dyDescent="0.2">
      <c r="I222" s="22"/>
    </row>
    <row r="223" spans="9:9" x14ac:dyDescent="0.2">
      <c r="I223" s="22"/>
    </row>
    <row r="224" spans="9:9" x14ac:dyDescent="0.2">
      <c r="I224" s="22"/>
    </row>
    <row r="225" spans="9:9" x14ac:dyDescent="0.2">
      <c r="I225" s="22"/>
    </row>
    <row r="226" spans="9:9" x14ac:dyDescent="0.2">
      <c r="I226" s="22"/>
    </row>
    <row r="227" spans="9:9" x14ac:dyDescent="0.2">
      <c r="I227" s="22"/>
    </row>
    <row r="228" spans="9:9" x14ac:dyDescent="0.2">
      <c r="I228" s="22"/>
    </row>
    <row r="229" spans="9:9" x14ac:dyDescent="0.2">
      <c r="I229" s="22"/>
    </row>
    <row r="230" spans="9:9" x14ac:dyDescent="0.2">
      <c r="I230" s="22"/>
    </row>
    <row r="231" spans="9:9" x14ac:dyDescent="0.2">
      <c r="I231" s="22"/>
    </row>
    <row r="232" spans="9:9" x14ac:dyDescent="0.2">
      <c r="I232" s="22"/>
    </row>
    <row r="233" spans="9:9" x14ac:dyDescent="0.2">
      <c r="I233" s="22"/>
    </row>
    <row r="234" spans="9:9" x14ac:dyDescent="0.2">
      <c r="I234" s="22"/>
    </row>
    <row r="235" spans="9:9" x14ac:dyDescent="0.2">
      <c r="I235" s="22"/>
    </row>
    <row r="236" spans="9:9" x14ac:dyDescent="0.2">
      <c r="I236" s="22"/>
    </row>
    <row r="237" spans="9:9" x14ac:dyDescent="0.2">
      <c r="I237" s="22"/>
    </row>
    <row r="238" spans="9:9" x14ac:dyDescent="0.2">
      <c r="I238" s="22"/>
    </row>
    <row r="239" spans="9:9" x14ac:dyDescent="0.2">
      <c r="I239" s="22"/>
    </row>
    <row r="240" spans="9:9" x14ac:dyDescent="0.2">
      <c r="I240" s="22"/>
    </row>
    <row r="241" spans="9:9" x14ac:dyDescent="0.2">
      <c r="I241" s="22"/>
    </row>
    <row r="242" spans="9:9" x14ac:dyDescent="0.2">
      <c r="I242" s="22"/>
    </row>
    <row r="243" spans="9:9" x14ac:dyDescent="0.2">
      <c r="I243" s="22"/>
    </row>
    <row r="244" spans="9:9" x14ac:dyDescent="0.2">
      <c r="I244" s="22"/>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26A5A348-30F3-4702-821F-3C362615B1EB}">
          <x14:colorSeries rgb="FF69AE23"/>
          <x14:colorNegative rgb="FFD00000"/>
          <x14:colorAxis rgb="FF000000"/>
          <x14:colorMarkers rgb="FFD00000"/>
          <x14:colorFirst rgb="FFD00000"/>
          <x14:colorLast rgb="FFD00000"/>
          <x14:colorHigh rgb="FFD00000"/>
          <x14:colorLow rgb="FFD00000"/>
          <x14:sparklines>
            <x14:sparkline>
              <xm:f>D23_J05_TC!B4:F4</xm:f>
              <xm:sqref>G4</xm:sqref>
            </x14:sparkline>
            <x14:sparkline>
              <xm:f>D23_J05_TC!B5:F5</xm:f>
              <xm:sqref>G5</xm:sqref>
            </x14:sparkline>
            <x14:sparkline>
              <xm:f>D23_J05_TC!B6:F6</xm:f>
              <xm:sqref>G6</xm:sqref>
            </x14:sparkline>
            <x14:sparkline>
              <xm:f>D23_J05_TC!B7:F7</xm:f>
              <xm:sqref>G7</xm:sqref>
            </x14:sparkline>
            <x14:sparkline>
              <xm:f>D23_J05_TC!B9:F9</xm:f>
              <xm:sqref>G9</xm:sqref>
            </x14:sparkline>
            <x14:sparkline>
              <xm:f>D23_J05_TC!B10:F10</xm:f>
              <xm:sqref>G10</xm:sqref>
            </x14:sparkline>
            <x14:sparkline>
              <xm:f>D23_J05_TC!B11:F11</xm:f>
              <xm:sqref>G11</xm:sqref>
            </x14:sparkline>
            <x14:sparkline>
              <xm:f>D23_J05_TC!B12:F12</xm:f>
              <xm:sqref>G12</xm:sqref>
            </x14:sparkline>
            <x14:sparkline>
              <xm:f>D23_J05_TC!B13:F13</xm:f>
              <xm:sqref>G13</xm:sqref>
            </x14:sparkline>
            <x14:sparkline>
              <xm:f>D23_J05_TC!B15:F15</xm:f>
              <xm:sqref>G15</xm:sqref>
            </x14:sparkline>
            <x14:sparkline>
              <xm:f>D23_J05_TC!B16:F16</xm:f>
              <xm:sqref>G16</xm:sqref>
            </x14:sparkline>
            <x14:sparkline>
              <xm:f>D23_J05_TC!B17:F17</xm:f>
              <xm:sqref>G17</xm:sqref>
            </x14:sparkline>
            <x14:sparkline>
              <xm:f>D23_J05_TC!B18:F18</xm:f>
              <xm:sqref>G18</xm:sqref>
            </x14:sparkline>
            <x14:sparkline>
              <xm:f>D23_J05_TC!B19:F19</xm:f>
              <xm:sqref>G19</xm:sqref>
            </x14:sparkline>
            <x14:sparkline>
              <xm:f>D23_J05_TC!B20:F20</xm:f>
              <xm:sqref>G20</xm:sqref>
            </x14:sparkline>
            <x14:sparkline>
              <xm:f>D23_J05_TC!B22:F22</xm:f>
              <xm:sqref>G22</xm:sqref>
            </x14:sparkline>
            <x14:sparkline>
              <xm:f>D23_J05_TC!B23:F23</xm:f>
              <xm:sqref>G23</xm:sqref>
            </x14:sparkline>
            <x14:sparkline>
              <xm:f>D23_J05_TC!B24:F24</xm:f>
              <xm:sqref>G24</xm:sqref>
            </x14:sparkline>
            <x14:sparkline>
              <xm:f>D23_J05_TC!B25:F25</xm:f>
              <xm:sqref>G25</xm:sqref>
            </x14:sparkline>
            <x14:sparkline>
              <xm:f>D23_J05_TC!B26:F26</xm:f>
              <xm:sqref>G26</xm:sqref>
            </x14:sparkline>
            <x14:sparkline>
              <xm:f>D23_J05_TC!B27:F27</xm:f>
              <xm:sqref>G27</xm:sqref>
            </x14:sparkline>
            <x14:sparkline>
              <xm:f>D23_J05_TC!B28:F28</xm:f>
              <xm:sqref>G28</xm:sqref>
            </x14:sparkline>
            <x14:sparkline>
              <xm:f>D23_J05_TC!B29:F29</xm:f>
              <xm:sqref>G29</xm:sqref>
            </x14:sparkline>
            <x14:sparkline>
              <xm:f>D23_J05_TC!B30:F30</xm:f>
              <xm:sqref>G30</xm:sqref>
            </x14:sparkline>
            <x14:sparkline>
              <xm:f>D23_J05_TC!B31:F31</xm:f>
              <xm:sqref>G31</xm:sqref>
            </x14:sparkline>
            <x14:sparkline>
              <xm:f>D23_J05_TC!B32:F32</xm:f>
              <xm:sqref>G32</xm:sqref>
            </x14:sparkline>
            <x14:sparkline>
              <xm:f>D23_J05_TC!B21:F21</xm:f>
              <xm:sqref>G21</xm:sqref>
            </x14:sparkline>
          </x14:sparklines>
        </x14:sparklineGroup>
      </x14:sparklineGroup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7"/>
  <sheetViews>
    <sheetView showGridLines="0" zoomScale="85" zoomScaleNormal="85" workbookViewId="0">
      <selection activeCell="L40" sqref="L40"/>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20" s="8" customFormat="1" ht="35" customHeight="1" x14ac:dyDescent="0.15">
      <c r="A1" s="70" t="s">
        <v>105</v>
      </c>
      <c r="B1" s="47"/>
      <c r="C1" s="47"/>
      <c r="D1" s="47"/>
      <c r="E1" s="47"/>
      <c r="F1" s="47"/>
      <c r="G1" s="47"/>
      <c r="H1" s="47"/>
      <c r="I1" s="47"/>
      <c r="J1" s="47"/>
      <c r="K1" s="47"/>
      <c r="L1" s="47"/>
      <c r="M1" s="47"/>
      <c r="N1" s="48"/>
    </row>
    <row r="2" spans="1:20"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20" s="8" customFormat="1" ht="18" customHeight="1" x14ac:dyDescent="0.15">
      <c r="A3" s="60" t="s">
        <v>5</v>
      </c>
      <c r="B3" s="225"/>
      <c r="C3" s="225"/>
      <c r="D3" s="225"/>
      <c r="E3" s="225"/>
      <c r="F3" s="225"/>
      <c r="G3" s="225"/>
      <c r="H3" s="227">
        <v>4.5012488707020272E-2</v>
      </c>
      <c r="I3" s="227">
        <v>5.2716856663387532E-2</v>
      </c>
      <c r="J3" s="227">
        <v>6.0821625466832646E-2</v>
      </c>
      <c r="K3" s="227">
        <v>5.702308487423912E-2</v>
      </c>
      <c r="L3" s="66"/>
      <c r="M3" s="68" t="s">
        <v>12</v>
      </c>
      <c r="N3" s="68" t="s">
        <v>12</v>
      </c>
      <c r="O3" s="2"/>
      <c r="P3" s="2"/>
      <c r="Q3" s="2"/>
      <c r="R3" s="10"/>
      <c r="S3" s="10"/>
      <c r="T3" s="10"/>
    </row>
    <row r="4" spans="1:20" s="8" customFormat="1" ht="18" customHeight="1" x14ac:dyDescent="0.15">
      <c r="A4" s="60" t="s">
        <v>7</v>
      </c>
      <c r="B4" s="227">
        <v>1.9662587620292275E-2</v>
      </c>
      <c r="C4" s="227">
        <v>2.0073542709024055E-2</v>
      </c>
      <c r="D4" s="227">
        <v>1.9607843137254898E-2</v>
      </c>
      <c r="E4" s="227">
        <v>2.0900130625816409E-2</v>
      </c>
      <c r="F4" s="227">
        <v>2.0622286541244574E-2</v>
      </c>
      <c r="G4" s="227">
        <v>2.0371263259402118E-2</v>
      </c>
      <c r="H4" s="227">
        <v>2.1260997067448682E-2</v>
      </c>
      <c r="I4" s="227">
        <v>2.2330097087378639E-2</v>
      </c>
      <c r="J4" s="227">
        <v>2.3527004909983631E-2</v>
      </c>
      <c r="K4" s="227">
        <v>2.2635297345496942E-2</v>
      </c>
      <c r="L4" s="66"/>
      <c r="M4" s="66" t="s">
        <v>9</v>
      </c>
      <c r="N4" s="74">
        <f>_xlfn.RRI(9,B4,K4)</f>
        <v>1.5766645996715623E-2</v>
      </c>
      <c r="O4" s="2"/>
      <c r="P4" s="2"/>
      <c r="Q4" s="2"/>
      <c r="R4" s="10"/>
      <c r="S4" s="10"/>
      <c r="T4" s="10"/>
    </row>
    <row r="5" spans="1:20" s="8" customFormat="1" ht="18" customHeight="1" x14ac:dyDescent="0.15">
      <c r="A5" s="60" t="s">
        <v>8</v>
      </c>
      <c r="B5" s="227">
        <v>1.892659186156551E-3</v>
      </c>
      <c r="C5" s="227">
        <v>2.5705154925663482E-3</v>
      </c>
      <c r="D5" s="227">
        <v>1.9370460048426152E-3</v>
      </c>
      <c r="E5" s="227">
        <v>1.8257847929795624E-3</v>
      </c>
      <c r="F5" s="227">
        <v>1.8137469510288327E-3</v>
      </c>
      <c r="G5" s="227">
        <v>2.1846953235710917E-3</v>
      </c>
      <c r="H5" s="227">
        <v>3.1708749266001176E-3</v>
      </c>
      <c r="I5" s="227">
        <v>5.7102785013023452E-3</v>
      </c>
      <c r="J5" s="227">
        <v>6.6272527891675422E-3</v>
      </c>
      <c r="K5" s="227">
        <v>8.2119205298013236E-3</v>
      </c>
      <c r="L5" s="66"/>
      <c r="M5" s="66" t="s">
        <v>9</v>
      </c>
      <c r="N5" s="74">
        <f t="shared" ref="N5:N29" si="0">_xlfn.RRI(9,B5,K5)</f>
        <v>0.17711568520369525</v>
      </c>
      <c r="O5" s="2"/>
      <c r="P5" s="2"/>
      <c r="Q5" s="2"/>
      <c r="R5" s="10"/>
      <c r="S5" s="10"/>
      <c r="T5" s="10"/>
    </row>
    <row r="6" spans="1:20" s="8" customFormat="1" ht="18" customHeight="1" x14ac:dyDescent="0.15">
      <c r="A6" s="60" t="s">
        <v>10</v>
      </c>
      <c r="B6" s="227">
        <v>4.1786204315828867E-3</v>
      </c>
      <c r="C6" s="227">
        <v>9.1106800681831565E-3</v>
      </c>
      <c r="D6" s="227">
        <v>8.6132644272179162E-3</v>
      </c>
      <c r="E6" s="227">
        <v>1.0359933696424347E-2</v>
      </c>
      <c r="F6" s="227">
        <v>1.4483838496812439E-2</v>
      </c>
      <c r="G6" s="227">
        <v>1.5700548704297278E-2</v>
      </c>
      <c r="H6" s="227">
        <v>1.9476406629367681E-2</v>
      </c>
      <c r="I6" s="227">
        <v>2.5598829767782057E-2</v>
      </c>
      <c r="J6" s="227">
        <v>3.6025979297747118E-2</v>
      </c>
      <c r="K6" s="227">
        <v>3.8852272164131035E-2</v>
      </c>
      <c r="L6" s="66"/>
      <c r="M6" s="66" t="s">
        <v>9</v>
      </c>
      <c r="N6" s="74">
        <f t="shared" si="0"/>
        <v>0.28114464767869585</v>
      </c>
      <c r="O6" s="2"/>
      <c r="P6" s="2"/>
      <c r="Q6" s="2"/>
      <c r="R6" s="10"/>
      <c r="S6" s="10"/>
      <c r="T6" s="10"/>
    </row>
    <row r="7" spans="1:20" s="8" customFormat="1" ht="18" customHeight="1" x14ac:dyDescent="0.15">
      <c r="A7" s="60" t="s">
        <v>11</v>
      </c>
      <c r="B7" s="225"/>
      <c r="C7" s="225"/>
      <c r="D7" s="225"/>
      <c r="E7" s="225"/>
      <c r="F7" s="225"/>
      <c r="G7" s="225"/>
      <c r="H7" s="225"/>
      <c r="I7" s="225"/>
      <c r="J7" s="225"/>
      <c r="K7" s="225"/>
      <c r="L7" s="66"/>
      <c r="M7" s="228" t="s">
        <v>12</v>
      </c>
      <c r="N7" s="228" t="s">
        <v>12</v>
      </c>
      <c r="O7" s="2"/>
      <c r="P7" s="2"/>
      <c r="Q7" s="2"/>
      <c r="R7" s="10"/>
      <c r="S7" s="10"/>
      <c r="T7" s="10"/>
    </row>
    <row r="8" spans="1:20" s="8" customFormat="1" ht="18" customHeight="1" x14ac:dyDescent="0.15">
      <c r="A8" s="60" t="s">
        <v>13</v>
      </c>
      <c r="B8" s="225"/>
      <c r="C8" s="225"/>
      <c r="D8" s="225"/>
      <c r="E8" s="225"/>
      <c r="F8" s="225"/>
      <c r="G8" s="225"/>
      <c r="H8" s="225"/>
      <c r="I8" s="225"/>
      <c r="J8" s="227">
        <v>1.7772719313605325E-2</v>
      </c>
      <c r="K8" s="227">
        <v>1.226070122607012E-2</v>
      </c>
      <c r="L8" s="66"/>
      <c r="M8" s="66" t="s">
        <v>12</v>
      </c>
      <c r="N8" s="74" t="s">
        <v>12</v>
      </c>
      <c r="O8" s="2"/>
      <c r="P8" s="2"/>
      <c r="Q8" s="2"/>
      <c r="R8" s="10"/>
      <c r="S8" s="10"/>
      <c r="T8" s="10"/>
    </row>
    <row r="9" spans="1:20" s="8" customFormat="1" ht="18" customHeight="1" x14ac:dyDescent="0.15">
      <c r="A9" s="60" t="s">
        <v>14</v>
      </c>
      <c r="B9" s="227">
        <v>6.9092355104881202E-3</v>
      </c>
      <c r="C9" s="227">
        <v>6.4197061201198341E-3</v>
      </c>
      <c r="D9" s="227">
        <v>6.0460529136829484E-3</v>
      </c>
      <c r="E9" s="227">
        <v>6.1893444246385425E-3</v>
      </c>
      <c r="F9" s="227">
        <v>6.2333460220784145E-3</v>
      </c>
      <c r="G9" s="227">
        <v>8.6515651890785618E-3</v>
      </c>
      <c r="H9" s="227">
        <v>7.88898393688813E-3</v>
      </c>
      <c r="I9" s="227">
        <v>7.5301204819277117E-3</v>
      </c>
      <c r="J9" s="227">
        <v>7.3063337688101804E-3</v>
      </c>
      <c r="K9" s="227">
        <v>7.5808143415657453E-3</v>
      </c>
      <c r="L9" s="66"/>
      <c r="M9" s="66" t="s">
        <v>15</v>
      </c>
      <c r="N9" s="74">
        <f t="shared" si="0"/>
        <v>1.0360146332887954E-2</v>
      </c>
      <c r="O9" s="2"/>
      <c r="P9" s="2"/>
      <c r="Q9" s="2"/>
      <c r="R9" s="10"/>
      <c r="S9" s="10"/>
      <c r="T9" s="10"/>
    </row>
    <row r="10" spans="1:20" s="8" customFormat="1" ht="18" customHeight="1" x14ac:dyDescent="0.15">
      <c r="A10" s="60" t="s">
        <v>16</v>
      </c>
      <c r="B10" s="227">
        <v>2.0686801820438568E-3</v>
      </c>
      <c r="C10" s="227">
        <v>3.969167050161068E-3</v>
      </c>
      <c r="D10" s="227">
        <v>4.6318868844466132E-3</v>
      </c>
      <c r="E10" s="227">
        <v>5.8249968342408516E-3</v>
      </c>
      <c r="F10" s="227">
        <v>8.6176980913823045E-3</v>
      </c>
      <c r="G10" s="227">
        <v>1.041212045638756E-2</v>
      </c>
      <c r="H10" s="227">
        <v>1.3374746450304259E-2</v>
      </c>
      <c r="I10" s="227">
        <v>1.1016553975285615E-2</v>
      </c>
      <c r="J10" s="227">
        <v>1.2745912995289552E-2</v>
      </c>
      <c r="K10" s="227">
        <v>1.3382809173307376E-2</v>
      </c>
      <c r="L10" s="66"/>
      <c r="M10" s="66" t="s">
        <v>9</v>
      </c>
      <c r="N10" s="74">
        <f t="shared" si="0"/>
        <v>0.23053757969812771</v>
      </c>
      <c r="O10" s="2"/>
      <c r="P10" s="2"/>
      <c r="R10" s="10"/>
      <c r="S10" s="10"/>
      <c r="T10" s="10"/>
    </row>
    <row r="11" spans="1:20" s="8" customFormat="1" ht="18" customHeight="1" x14ac:dyDescent="0.15">
      <c r="A11" s="60" t="s">
        <v>56</v>
      </c>
      <c r="B11" s="227">
        <v>5.0854793334776027E-3</v>
      </c>
      <c r="C11" s="227">
        <v>4.8782346888219833E-3</v>
      </c>
      <c r="D11" s="227">
        <v>5.0096184674575193E-3</v>
      </c>
      <c r="E11" s="227">
        <v>5.1265747327425186E-3</v>
      </c>
      <c r="F11" s="227">
        <v>5.0933020823943015E-3</v>
      </c>
      <c r="G11" s="227">
        <v>5.6579440029953833E-3</v>
      </c>
      <c r="H11" s="227">
        <v>5.5116331601536015E-3</v>
      </c>
      <c r="I11" s="227">
        <v>5.545467929528391E-3</v>
      </c>
      <c r="J11" s="227">
        <v>6.0533940397350999E-3</v>
      </c>
      <c r="K11" s="227">
        <v>5.6590084643288975E-3</v>
      </c>
      <c r="L11" s="66"/>
      <c r="M11" s="66" t="s">
        <v>9</v>
      </c>
      <c r="N11" s="74">
        <f t="shared" si="0"/>
        <v>1.1944034218750677E-2</v>
      </c>
      <c r="O11" s="2"/>
      <c r="P11" s="2"/>
      <c r="Q11" s="2"/>
      <c r="R11" s="10"/>
      <c r="S11" s="10"/>
      <c r="T11" s="10"/>
    </row>
    <row r="12" spans="1:20" s="8" customFormat="1" ht="18" customHeight="1" x14ac:dyDescent="0.15">
      <c r="A12" s="60" t="s">
        <v>18</v>
      </c>
      <c r="B12" s="227">
        <v>1.3018008244738559E-2</v>
      </c>
      <c r="C12" s="227">
        <v>1.5915689859124643E-2</v>
      </c>
      <c r="D12" s="227">
        <v>1.610017889087657E-2</v>
      </c>
      <c r="E12" s="227">
        <v>1.5700548704297278E-2</v>
      </c>
      <c r="F12" s="227">
        <v>1.8669778296382736E-2</v>
      </c>
      <c r="G12" s="227">
        <v>2.3432827706192573E-2</v>
      </c>
      <c r="H12" s="227">
        <v>3.1187900198719372E-2</v>
      </c>
      <c r="I12" s="227">
        <v>3.8309426834307311E-2</v>
      </c>
      <c r="J12" s="227">
        <v>4.0597186333620458E-2</v>
      </c>
      <c r="K12" s="227">
        <v>4.6031834063557243E-2</v>
      </c>
      <c r="L12" s="66"/>
      <c r="M12" s="66" t="s">
        <v>9</v>
      </c>
      <c r="N12" s="74">
        <f t="shared" si="0"/>
        <v>0.15065723028428391</v>
      </c>
      <c r="O12" s="2"/>
      <c r="P12" s="2"/>
      <c r="Q12" s="2"/>
      <c r="R12" s="10"/>
      <c r="S12" s="10"/>
      <c r="T12" s="10"/>
    </row>
    <row r="13" spans="1:20" s="8" customFormat="1" ht="18" customHeight="1" x14ac:dyDescent="0.15">
      <c r="A13" s="60" t="s">
        <v>19</v>
      </c>
      <c r="B13" s="225"/>
      <c r="C13" s="225"/>
      <c r="D13" s="225"/>
      <c r="E13" s="225"/>
      <c r="F13" s="225"/>
      <c r="G13" s="225"/>
      <c r="H13" s="225"/>
      <c r="I13" s="225"/>
      <c r="J13" s="225"/>
      <c r="K13" s="225"/>
      <c r="L13" s="66"/>
      <c r="M13" s="66" t="s">
        <v>12</v>
      </c>
      <c r="N13" s="231" t="s">
        <v>12</v>
      </c>
      <c r="O13" s="2"/>
      <c r="P13" s="2"/>
      <c r="Q13" s="2"/>
      <c r="R13" s="10"/>
      <c r="S13" s="10"/>
      <c r="T13" s="10"/>
    </row>
    <row r="14" spans="1:20" s="8" customFormat="1" ht="18" customHeight="1" x14ac:dyDescent="0.15">
      <c r="A14" s="60" t="s">
        <v>20</v>
      </c>
      <c r="B14" s="227">
        <v>6.3354653727393045E-2</v>
      </c>
      <c r="C14" s="227">
        <v>6.4698128130767224E-2</v>
      </c>
      <c r="D14" s="227">
        <v>6.1161290322580643E-2</v>
      </c>
      <c r="E14" s="227">
        <v>6.0017489759285704E-2</v>
      </c>
      <c r="F14" s="227">
        <v>6.8865601004491239E-2</v>
      </c>
      <c r="G14" s="227">
        <v>9.668622917778176E-2</v>
      </c>
      <c r="H14" s="227">
        <v>0.11294393894922219</v>
      </c>
      <c r="I14" s="227">
        <v>0.12104335966357906</v>
      </c>
      <c r="J14" s="227">
        <v>0.15579160343955492</v>
      </c>
      <c r="K14" s="227">
        <v>0.15436471663619747</v>
      </c>
      <c r="L14" s="66"/>
      <c r="M14" s="66" t="s">
        <v>9</v>
      </c>
      <c r="N14" s="74">
        <f t="shared" si="0"/>
        <v>0.10401351757441923</v>
      </c>
      <c r="R14" s="10"/>
      <c r="S14" s="10"/>
      <c r="T14" s="10"/>
    </row>
    <row r="15" spans="1:20" s="8" customFormat="1" ht="18" customHeight="1" x14ac:dyDescent="0.15">
      <c r="A15" s="60" t="s">
        <v>21</v>
      </c>
      <c r="B15" s="227">
        <v>3.7237643872714979E-3</v>
      </c>
      <c r="C15" s="227">
        <v>4.206439087526292E-3</v>
      </c>
      <c r="D15" s="227">
        <v>5.1984487168908328E-3</v>
      </c>
      <c r="E15" s="227">
        <v>6.6958537213494713E-3</v>
      </c>
      <c r="F15" s="227">
        <v>7.5955570075138838E-3</v>
      </c>
      <c r="G15" s="227">
        <v>8.1730372327251718E-3</v>
      </c>
      <c r="H15" s="227">
        <v>8.6566207117665921E-3</v>
      </c>
      <c r="I15" s="227">
        <v>9.3567251461988306E-3</v>
      </c>
      <c r="J15" s="227">
        <v>1.3425071320691394E-2</v>
      </c>
      <c r="K15" s="227">
        <v>1.6102914717524289E-2</v>
      </c>
      <c r="L15" s="66"/>
      <c r="M15" s="66" t="s">
        <v>9</v>
      </c>
      <c r="N15" s="74">
        <f t="shared" si="0"/>
        <v>0.17667908249751885</v>
      </c>
      <c r="O15" s="2"/>
      <c r="P15" s="2"/>
      <c r="Q15" s="2"/>
      <c r="R15" s="10"/>
      <c r="S15" s="10"/>
      <c r="T15" s="10"/>
    </row>
    <row r="16" spans="1:20" s="8" customFormat="1" ht="18" customHeight="1" x14ac:dyDescent="0.15">
      <c r="A16" s="60" t="s">
        <v>22</v>
      </c>
      <c r="B16" s="225"/>
      <c r="C16" s="225"/>
      <c r="D16" s="225"/>
      <c r="E16" s="225"/>
      <c r="F16" s="227">
        <v>9.3056128158313205E-3</v>
      </c>
      <c r="G16" s="227">
        <v>6.775327580696708E-3</v>
      </c>
      <c r="H16" s="227">
        <v>4.5471213788045462E-3</v>
      </c>
      <c r="I16" s="227">
        <v>7.1035340081690625E-3</v>
      </c>
      <c r="J16" s="227">
        <v>7.4491452583325384E-3</v>
      </c>
      <c r="K16" s="227">
        <v>8.1259088187494652E-3</v>
      </c>
      <c r="L16" s="66"/>
      <c r="M16" s="66" t="s">
        <v>12</v>
      </c>
      <c r="N16" s="74" t="s">
        <v>12</v>
      </c>
      <c r="O16" s="2"/>
      <c r="P16" s="2"/>
      <c r="Q16" s="2"/>
      <c r="R16" s="10"/>
      <c r="S16" s="10"/>
      <c r="T16" s="10"/>
    </row>
    <row r="17" spans="1:20" s="8" customFormat="1" ht="18" customHeight="1" x14ac:dyDescent="0.15">
      <c r="A17" s="60" t="s">
        <v>23</v>
      </c>
      <c r="B17" s="227">
        <v>3.3196823033010671E-2</v>
      </c>
      <c r="C17" s="227">
        <v>4.0798611111111119E-2</v>
      </c>
      <c r="D17" s="227">
        <v>2.5728295356215746E-2</v>
      </c>
      <c r="E17" s="227">
        <v>2.4471370871941078E-2</v>
      </c>
      <c r="F17" s="227">
        <v>2.4573504957812416E-2</v>
      </c>
      <c r="G17" s="227">
        <v>2.8312320283123207E-2</v>
      </c>
      <c r="H17" s="227">
        <v>2.9739362887057249E-2</v>
      </c>
      <c r="I17" s="227">
        <v>3.7473089343379978E-2</v>
      </c>
      <c r="J17" s="227">
        <v>3.5323019719806129E-2</v>
      </c>
      <c r="K17" s="227">
        <v>3.3717105263157902E-2</v>
      </c>
      <c r="L17" s="66"/>
      <c r="M17" s="66" t="s">
        <v>15</v>
      </c>
      <c r="N17" s="74">
        <f t="shared" si="0"/>
        <v>1.7293940793507989E-3</v>
      </c>
      <c r="O17" s="2"/>
      <c r="P17" s="2"/>
      <c r="Q17" s="2"/>
      <c r="R17" s="10"/>
      <c r="S17" s="10"/>
      <c r="T17" s="10"/>
    </row>
    <row r="18" spans="1:20" s="8" customFormat="1" ht="18" customHeight="1" x14ac:dyDescent="0.15">
      <c r="A18" s="60" t="s">
        <v>24</v>
      </c>
      <c r="B18" s="227">
        <v>2.4643839040239944E-2</v>
      </c>
      <c r="C18" s="227">
        <v>2.8926889207454443E-2</v>
      </c>
      <c r="D18" s="227">
        <v>2.8164498992489469E-2</v>
      </c>
      <c r="E18" s="227">
        <v>3.0602943091548374E-2</v>
      </c>
      <c r="F18" s="227">
        <v>4.1500994035785291E-2</v>
      </c>
      <c r="G18" s="227">
        <v>4.2340373877154662E-2</v>
      </c>
      <c r="H18" s="227">
        <v>4.5970925194955249E-2</v>
      </c>
      <c r="I18" s="227">
        <v>4.9105875674141354E-2</v>
      </c>
      <c r="J18" s="227">
        <v>6.2377380265435656E-2</v>
      </c>
      <c r="K18" s="227">
        <v>7.8441993303131813E-2</v>
      </c>
      <c r="L18" s="66"/>
      <c r="M18" s="66" t="s">
        <v>9</v>
      </c>
      <c r="N18" s="74">
        <f t="shared" si="0"/>
        <v>0.13728978850930496</v>
      </c>
      <c r="O18" s="2"/>
      <c r="P18" s="2"/>
      <c r="Q18" s="2"/>
      <c r="R18" s="10"/>
      <c r="S18" s="10"/>
      <c r="T18" s="10"/>
    </row>
    <row r="19" spans="1:20" s="8" customFormat="1" ht="18" customHeight="1" x14ac:dyDescent="0.15">
      <c r="A19" s="60" t="s">
        <v>25</v>
      </c>
      <c r="B19" s="227">
        <v>2.2393282015395386E-3</v>
      </c>
      <c r="C19" s="227">
        <v>4.5211293596604555E-3</v>
      </c>
      <c r="D19" s="227">
        <v>4.0399123874422013E-3</v>
      </c>
      <c r="E19" s="227">
        <v>5.8232639394380555E-3</v>
      </c>
      <c r="F19" s="227">
        <v>7.3561650509085582E-3</v>
      </c>
      <c r="G19" s="227">
        <v>7.0555260232929027E-3</v>
      </c>
      <c r="H19" s="227">
        <v>6.6886293301387633E-3</v>
      </c>
      <c r="I19" s="227">
        <v>5.5563678900424057E-3</v>
      </c>
      <c r="J19" s="227">
        <v>1.0938399539435806E-2</v>
      </c>
      <c r="K19" s="227">
        <v>6.9189321577271638E-3</v>
      </c>
      <c r="L19" s="66"/>
      <c r="M19" s="66" t="s">
        <v>9</v>
      </c>
      <c r="N19" s="74">
        <f t="shared" si="0"/>
        <v>0.13353700506015209</v>
      </c>
      <c r="O19" s="2"/>
      <c r="P19" s="2"/>
      <c r="Q19" s="2"/>
      <c r="R19" s="10"/>
      <c r="S19" s="10"/>
      <c r="T19" s="10"/>
    </row>
    <row r="20" spans="1:20" s="8" customFormat="1" ht="18" customHeight="1" x14ac:dyDescent="0.15">
      <c r="A20" s="60" t="s">
        <v>26</v>
      </c>
      <c r="B20" s="227">
        <v>8.4358358075309892E-3</v>
      </c>
      <c r="C20" s="227">
        <v>9.8723242678817255E-3</v>
      </c>
      <c r="D20" s="227">
        <v>1.3131489398830817E-2</v>
      </c>
      <c r="E20" s="227">
        <v>1.6876541607166038E-2</v>
      </c>
      <c r="F20" s="227">
        <v>1.7518369380215035E-2</v>
      </c>
      <c r="G20" s="227">
        <v>2.4285122254455043E-2</v>
      </c>
      <c r="H20" s="227">
        <v>2.9146684306267573E-2</v>
      </c>
      <c r="I20" s="227">
        <v>4.0655737704918038E-2</v>
      </c>
      <c r="J20" s="227">
        <v>1.0514744539501982E-2</v>
      </c>
      <c r="K20" s="227">
        <v>9.6931860188113495E-3</v>
      </c>
      <c r="L20" s="66"/>
      <c r="M20" s="66" t="s">
        <v>15</v>
      </c>
      <c r="N20" s="74">
        <f t="shared" si="0"/>
        <v>1.5556920247077999E-2</v>
      </c>
      <c r="O20" s="2"/>
      <c r="P20" s="2"/>
      <c r="Q20" s="2"/>
      <c r="R20" s="10"/>
      <c r="S20" s="10"/>
      <c r="T20" s="10"/>
    </row>
    <row r="21" spans="1:20" s="8" customFormat="1" ht="18" customHeight="1" x14ac:dyDescent="0.15">
      <c r="A21" s="60" t="s">
        <v>27</v>
      </c>
      <c r="B21" s="227">
        <v>1.1422413793103449E-2</v>
      </c>
      <c r="C21" s="227">
        <v>1.0847378550183709E-2</v>
      </c>
      <c r="D21" s="227">
        <v>1.8518518518518521E-2</v>
      </c>
      <c r="E21" s="227">
        <v>1.9002670309880162E-2</v>
      </c>
      <c r="F21" s="227">
        <v>2.1084880158587144E-2</v>
      </c>
      <c r="G21" s="227">
        <v>1.9190799501177778E-2</v>
      </c>
      <c r="H21" s="227">
        <v>2.8037383177570097E-2</v>
      </c>
      <c r="I21" s="227">
        <v>3.1370473958727038E-2</v>
      </c>
      <c r="J21" s="227">
        <v>3.2071937055076813E-2</v>
      </c>
      <c r="K21" s="227">
        <v>3.6743271642600508E-2</v>
      </c>
      <c r="L21" s="66"/>
      <c r="M21" s="68" t="s">
        <v>12</v>
      </c>
      <c r="N21" s="74">
        <f>_xlfn.RRI(9,B21,K21)</f>
        <v>0.13862310612436612</v>
      </c>
      <c r="O21" s="2"/>
      <c r="P21" s="2"/>
      <c r="Q21" s="2"/>
      <c r="R21" s="10"/>
      <c r="S21" s="10"/>
      <c r="T21" s="10"/>
    </row>
    <row r="22" spans="1:20" s="8" customFormat="1" ht="18" customHeight="1" x14ac:dyDescent="0.15">
      <c r="A22" s="60" t="s">
        <v>28</v>
      </c>
      <c r="B22" s="227">
        <v>5.2099485207467598E-3</v>
      </c>
      <c r="C22" s="227">
        <v>7.7175861382194786E-3</v>
      </c>
      <c r="D22" s="227">
        <v>5.1198422330097073E-3</v>
      </c>
      <c r="E22" s="227">
        <v>3.6032545524990319E-3</v>
      </c>
      <c r="F22" s="227">
        <v>5.0957652433667186E-3</v>
      </c>
      <c r="G22" s="227">
        <v>1.5224913494809688E-2</v>
      </c>
      <c r="H22" s="227">
        <v>5.7687834380088397E-3</v>
      </c>
      <c r="I22" s="227">
        <v>6.8731589752744817E-3</v>
      </c>
      <c r="J22" s="227">
        <v>1.1640701916951412E-2</v>
      </c>
      <c r="K22" s="227">
        <v>9.7826086956521764E-3</v>
      </c>
      <c r="L22" s="66"/>
      <c r="M22" s="66" t="s">
        <v>15</v>
      </c>
      <c r="N22" s="74">
        <f t="shared" si="0"/>
        <v>7.2512496489264056E-2</v>
      </c>
      <c r="O22" s="2"/>
      <c r="P22" s="2"/>
      <c r="Q22" s="2"/>
      <c r="R22" s="10"/>
      <c r="S22" s="10"/>
      <c r="T22" s="10"/>
    </row>
    <row r="23" spans="1:20" s="8" customFormat="1" ht="18" customHeight="1" x14ac:dyDescent="0.15">
      <c r="A23" s="60" t="s">
        <v>29</v>
      </c>
      <c r="B23" s="227">
        <v>5.6966532162354621E-3</v>
      </c>
      <c r="C23" s="227">
        <v>5.0713527538624832E-3</v>
      </c>
      <c r="D23" s="227">
        <v>6.2312485575813535E-3</v>
      </c>
      <c r="E23" s="227">
        <v>6.0975609756097554E-3</v>
      </c>
      <c r="F23" s="227">
        <v>4.796163069544365E-3</v>
      </c>
      <c r="G23" s="227">
        <v>7.0591050490547997E-3</v>
      </c>
      <c r="H23" s="227">
        <v>6.2562562562562549E-3</v>
      </c>
      <c r="I23" s="227">
        <v>6.9755198736509627E-3</v>
      </c>
      <c r="J23" s="227">
        <v>7.2898799313893632E-3</v>
      </c>
      <c r="K23" s="227">
        <v>7.5046904315197024E-3</v>
      </c>
      <c r="L23" s="66"/>
      <c r="M23" s="66" t="s">
        <v>9</v>
      </c>
      <c r="N23" s="74">
        <f t="shared" si="0"/>
        <v>3.1101561167840464E-2</v>
      </c>
      <c r="O23" s="2"/>
      <c r="P23" s="2"/>
      <c r="Q23" s="2"/>
      <c r="R23" s="10"/>
      <c r="S23" s="10"/>
      <c r="T23" s="10"/>
    </row>
    <row r="24" spans="1:20" s="8" customFormat="1" ht="18" customHeight="1" x14ac:dyDescent="0.15">
      <c r="A24" s="60" t="s">
        <v>30</v>
      </c>
      <c r="B24" s="227">
        <v>3.2587442971974802E-3</v>
      </c>
      <c r="C24" s="227">
        <v>3.3747397142241688E-3</v>
      </c>
      <c r="D24" s="227">
        <v>3.4572169403630074E-3</v>
      </c>
      <c r="E24" s="227">
        <v>3.9349996356481814E-3</v>
      </c>
      <c r="F24" s="227">
        <v>3.9727582292849025E-3</v>
      </c>
      <c r="G24" s="227">
        <v>5.1089406461307298E-3</v>
      </c>
      <c r="H24" s="227">
        <v>5.1031894934333967E-3</v>
      </c>
      <c r="I24" s="227">
        <v>5.3637277908146156E-3</v>
      </c>
      <c r="J24" s="227">
        <v>5.8504324232660672E-3</v>
      </c>
      <c r="K24" s="227">
        <v>6.4929985136509428E-3</v>
      </c>
      <c r="L24" s="66"/>
      <c r="M24" s="66" t="s">
        <v>9</v>
      </c>
      <c r="N24" s="74">
        <f t="shared" si="0"/>
        <v>7.9608047714849972E-2</v>
      </c>
      <c r="O24" s="2"/>
      <c r="P24" s="2"/>
      <c r="Q24" s="2"/>
      <c r="R24" s="10"/>
      <c r="S24" s="10"/>
      <c r="T24" s="10"/>
    </row>
    <row r="25" spans="1:20" s="8" customFormat="1" ht="18" customHeight="1" x14ac:dyDescent="0.15">
      <c r="A25" s="60" t="s">
        <v>31</v>
      </c>
      <c r="B25" s="225"/>
      <c r="C25" s="227">
        <v>2.9764065335753194E-3</v>
      </c>
      <c r="D25" s="227">
        <v>8.1617371770872325E-3</v>
      </c>
      <c r="E25" s="227">
        <v>1.0659978052986366E-2</v>
      </c>
      <c r="F25" s="227">
        <v>7.896323086196505E-3</v>
      </c>
      <c r="G25" s="227">
        <v>1.6186284253869098E-2</v>
      </c>
      <c r="H25" s="227">
        <v>1.1029663629512918E-2</v>
      </c>
      <c r="I25" s="227">
        <v>1.3536866359447007E-2</v>
      </c>
      <c r="J25" s="227">
        <v>1.695154682864812E-2</v>
      </c>
      <c r="K25" s="227">
        <v>2.0336448598130854E-2</v>
      </c>
      <c r="L25" s="66"/>
      <c r="M25" s="68" t="s">
        <v>9</v>
      </c>
      <c r="N25" s="74">
        <f>_xlfn.RRI(8,C25,K25)</f>
        <v>0.27151901142072177</v>
      </c>
      <c r="O25" s="2"/>
      <c r="P25" s="2"/>
      <c r="Q25" s="2"/>
      <c r="R25" s="10"/>
      <c r="S25" s="10"/>
      <c r="T25" s="10"/>
    </row>
    <row r="26" spans="1:20" s="8" customFormat="1" ht="18" customHeight="1" x14ac:dyDescent="0.15">
      <c r="A26" s="60" t="s">
        <v>32</v>
      </c>
      <c r="B26" s="227">
        <v>3.0678009796339271E-2</v>
      </c>
      <c r="C26" s="227">
        <v>3.2123573234912176E-2</v>
      </c>
      <c r="D26" s="227">
        <v>3.6170498857066018E-2</v>
      </c>
      <c r="E26" s="227">
        <v>3.6693575288544937E-2</v>
      </c>
      <c r="F26" s="227">
        <v>3.9138023630504844E-2</v>
      </c>
      <c r="G26" s="227">
        <v>4.3637874904758622E-2</v>
      </c>
      <c r="H26" s="227">
        <v>4.9086125726945436E-2</v>
      </c>
      <c r="I26" s="227">
        <v>5.3760575577909538E-2</v>
      </c>
      <c r="J26" s="227">
        <v>5.4028555255047482E-2</v>
      </c>
      <c r="K26" s="227">
        <v>5.0327239900699615E-2</v>
      </c>
      <c r="L26" s="66"/>
      <c r="M26" s="66" t="s">
        <v>9</v>
      </c>
      <c r="N26" s="74">
        <f t="shared" si="0"/>
        <v>5.6540658649779862E-2</v>
      </c>
      <c r="O26" s="2"/>
      <c r="P26" s="2"/>
      <c r="Q26" s="2"/>
      <c r="R26" s="10"/>
      <c r="S26" s="10"/>
      <c r="T26" s="10"/>
    </row>
    <row r="27" spans="1:20" s="8" customFormat="1" ht="18" customHeight="1" x14ac:dyDescent="0.15">
      <c r="A27" s="60" t="s">
        <v>33</v>
      </c>
      <c r="B27" s="225"/>
      <c r="C27" s="225"/>
      <c r="D27" s="225"/>
      <c r="E27" s="225"/>
      <c r="F27" s="225"/>
      <c r="G27" s="225"/>
      <c r="H27" s="227">
        <v>2.9836381135707413E-2</v>
      </c>
      <c r="I27" s="227">
        <v>2.5306173456635842E-2</v>
      </c>
      <c r="J27" s="227">
        <v>3.4652503400479311E-2</v>
      </c>
      <c r="K27" s="227">
        <v>3.4717452388385882E-2</v>
      </c>
      <c r="L27" s="66"/>
      <c r="M27" s="68" t="s">
        <v>12</v>
      </c>
      <c r="N27" s="74" t="s">
        <v>12</v>
      </c>
      <c r="O27" s="2"/>
      <c r="P27" s="2"/>
      <c r="Q27" s="2"/>
      <c r="R27" s="10"/>
      <c r="S27" s="10"/>
      <c r="T27" s="10"/>
    </row>
    <row r="28" spans="1:20" s="8" customFormat="1" ht="18" customHeight="1" x14ac:dyDescent="0.15">
      <c r="A28" s="60" t="s">
        <v>34</v>
      </c>
      <c r="B28" s="227">
        <v>7.9384524917920311E-3</v>
      </c>
      <c r="C28" s="227">
        <v>8.0194514353964918E-3</v>
      </c>
      <c r="D28" s="227">
        <v>7.7963264766770894E-3</v>
      </c>
      <c r="E28" s="227">
        <v>7.9398597854548562E-3</v>
      </c>
      <c r="F28" s="227">
        <v>1.3852067868504772E-2</v>
      </c>
      <c r="G28" s="227">
        <v>1.2571550847910982E-2</v>
      </c>
      <c r="H28" s="227">
        <v>1.6301719969606963E-2</v>
      </c>
      <c r="I28" s="227">
        <v>1.8962674261729876E-2</v>
      </c>
      <c r="J28" s="227">
        <v>0.03</v>
      </c>
      <c r="K28" s="227">
        <v>2.3400936037441502E-2</v>
      </c>
      <c r="L28" s="66"/>
      <c r="M28" s="66" t="s">
        <v>9</v>
      </c>
      <c r="N28" s="74">
        <f t="shared" si="0"/>
        <v>0.12762936118911417</v>
      </c>
      <c r="O28" s="2"/>
      <c r="P28" s="2"/>
      <c r="Q28" s="2"/>
      <c r="R28" s="10"/>
      <c r="S28" s="10"/>
      <c r="T28" s="10"/>
    </row>
    <row r="29" spans="1:20" s="8" customFormat="1" ht="18" customHeight="1" x14ac:dyDescent="0.15">
      <c r="A29" s="60" t="s">
        <v>35</v>
      </c>
      <c r="B29" s="227">
        <v>5.7471264367816109E-3</v>
      </c>
      <c r="C29" s="227">
        <v>9.3931612380051353E-3</v>
      </c>
      <c r="D29" s="227">
        <v>1.1827053577198992E-2</v>
      </c>
      <c r="E29" s="227">
        <v>1.1436648676432792E-2</v>
      </c>
      <c r="F29" s="227">
        <v>1.2082262210796916E-2</v>
      </c>
      <c r="G29" s="227">
        <v>1.1912511391745869E-2</v>
      </c>
      <c r="H29" s="227">
        <v>1.2798025076333401E-2</v>
      </c>
      <c r="I29" s="227">
        <v>1.5711780181233561E-2</v>
      </c>
      <c r="J29" s="227">
        <v>2.6496902959394351E-2</v>
      </c>
      <c r="K29" s="227">
        <v>2.7233258781739249E-2</v>
      </c>
      <c r="L29" s="66"/>
      <c r="M29" s="66" t="s">
        <v>9</v>
      </c>
      <c r="N29" s="74">
        <f t="shared" si="0"/>
        <v>0.18869954286224178</v>
      </c>
      <c r="O29" s="2"/>
      <c r="P29" s="2"/>
      <c r="Q29" s="2"/>
      <c r="R29" s="10"/>
      <c r="S29" s="10"/>
      <c r="T29" s="10"/>
    </row>
    <row r="30" spans="1:20" s="8" customFormat="1" ht="18" customHeight="1" x14ac:dyDescent="0.15">
      <c r="A30" s="60" t="s">
        <v>36</v>
      </c>
      <c r="B30" s="225"/>
      <c r="C30" s="225"/>
      <c r="D30" s="225"/>
      <c r="E30" s="227">
        <v>7.0977917981072558E-2</v>
      </c>
      <c r="F30" s="227">
        <v>7.5396599761187233E-2</v>
      </c>
      <c r="G30" s="227">
        <v>8.0321982858466534E-2</v>
      </c>
      <c r="H30" s="227">
        <v>9.5591846758349738E-2</v>
      </c>
      <c r="I30" s="227">
        <v>0.10933692445812497</v>
      </c>
      <c r="J30" s="227">
        <v>0.11809382981583549</v>
      </c>
      <c r="K30" s="227">
        <v>0.12486869747899162</v>
      </c>
      <c r="L30" s="66"/>
      <c r="M30" s="68" t="s">
        <v>12</v>
      </c>
      <c r="N30" s="74" t="s">
        <v>12</v>
      </c>
      <c r="O30" s="2"/>
      <c r="P30" s="2"/>
      <c r="Q30" s="2"/>
      <c r="R30" s="10"/>
      <c r="S30" s="10"/>
      <c r="T30" s="10"/>
    </row>
    <row r="31" spans="1:20" s="8" customFormat="1" ht="18" customHeight="1" thickBot="1" x14ac:dyDescent="0.2">
      <c r="A31" s="61" t="s">
        <v>37</v>
      </c>
      <c r="B31" s="226">
        <v>2.8355957767722479E-3</v>
      </c>
      <c r="C31" s="226">
        <v>4.1062491979982048E-3</v>
      </c>
      <c r="D31" s="226">
        <v>3.5885167464114833E-3</v>
      </c>
      <c r="E31" s="226">
        <v>4.9341115590589091E-3</v>
      </c>
      <c r="F31" s="226">
        <v>4.9107975383850325E-3</v>
      </c>
      <c r="G31" s="226">
        <v>5.1753881541115581E-3</v>
      </c>
      <c r="H31" s="226">
        <v>7.6701821668264626E-3</v>
      </c>
      <c r="I31" s="226">
        <v>7.893864013266999E-3</v>
      </c>
      <c r="J31" s="226">
        <v>9.5148753685339073E-3</v>
      </c>
      <c r="K31" s="226">
        <v>8.9999999999999993E-3</v>
      </c>
      <c r="L31" s="139"/>
      <c r="M31" s="67" t="s">
        <v>9</v>
      </c>
      <c r="N31" s="77">
        <f>_xlfn.RRI(9,B31,K31)</f>
        <v>0.13692844437124707</v>
      </c>
      <c r="O31" s="2"/>
      <c r="P31" s="2"/>
      <c r="Q31" s="2"/>
      <c r="R31" s="10"/>
      <c r="S31" s="10"/>
      <c r="T31" s="10"/>
    </row>
    <row r="32" spans="1:20" s="178" customFormat="1" ht="18" customHeight="1" thickBot="1" x14ac:dyDescent="0.2">
      <c r="A32" s="43" t="s">
        <v>77</v>
      </c>
      <c r="B32" s="229">
        <v>2.0976327596809813E-2</v>
      </c>
      <c r="C32" s="229">
        <v>2.257609364056324E-2</v>
      </c>
      <c r="D32" s="229">
        <v>2.2249406729562455E-2</v>
      </c>
      <c r="E32" s="229">
        <v>2.2704141126925741E-2</v>
      </c>
      <c r="F32" s="229">
        <v>2.609082732207391E-2</v>
      </c>
      <c r="G32" s="229">
        <v>3.3303500921080885E-2</v>
      </c>
      <c r="H32" s="229">
        <v>3.9278774789552377E-2</v>
      </c>
      <c r="I32" s="229">
        <v>4.2960827133606237E-2</v>
      </c>
      <c r="J32" s="229">
        <v>5.275531234143143E-2</v>
      </c>
      <c r="K32" s="229">
        <v>5.2482241449441407E-2</v>
      </c>
      <c r="L32" s="139"/>
      <c r="M32" s="184" t="s">
        <v>9</v>
      </c>
      <c r="N32" s="82">
        <f>_xlfn.RRI(9,B32,K32)</f>
        <v>0.10727031641325113</v>
      </c>
      <c r="O32" s="18"/>
      <c r="P32" s="18"/>
      <c r="R32" s="177"/>
      <c r="S32" s="188"/>
      <c r="T32" s="177"/>
    </row>
    <row r="33" spans="1:17" s="8" customFormat="1" ht="18" customHeight="1" x14ac:dyDescent="0.15">
      <c r="N33" s="7"/>
      <c r="P33" s="2"/>
      <c r="Q33" s="2"/>
    </row>
    <row r="34" spans="1:17" ht="18" customHeight="1" x14ac:dyDescent="0.15">
      <c r="A34" s="137" t="s">
        <v>99</v>
      </c>
      <c r="B34" s="105"/>
      <c r="C34" s="8"/>
      <c r="D34" s="8"/>
    </row>
    <row r="35" spans="1:17" ht="18" customHeight="1" x14ac:dyDescent="0.15">
      <c r="A35" s="50" t="s">
        <v>41</v>
      </c>
      <c r="B35" s="105"/>
      <c r="C35" s="8"/>
      <c r="D35" s="8"/>
    </row>
    <row r="36" spans="1:17" ht="18" customHeight="1" x14ac:dyDescent="0.15">
      <c r="A36" s="136"/>
      <c r="B36" s="137" t="s">
        <v>57</v>
      </c>
      <c r="C36" s="8"/>
      <c r="D36" s="8"/>
    </row>
    <row r="37" spans="1:17" ht="18" customHeight="1" x14ac:dyDescent="0.15">
      <c r="A37" s="50" t="s">
        <v>58</v>
      </c>
      <c r="B37" s="105"/>
      <c r="C37" s="8"/>
      <c r="D37" s="8"/>
    </row>
    <row r="38" spans="1:17" ht="18" customHeight="1" x14ac:dyDescent="0.15">
      <c r="A38" s="50" t="s">
        <v>100</v>
      </c>
      <c r="B38" s="105"/>
      <c r="C38" s="8"/>
      <c r="D38" s="8"/>
    </row>
    <row r="39" spans="1:17" ht="18" customHeight="1" x14ac:dyDescent="0.15">
      <c r="A39" s="50" t="s">
        <v>61</v>
      </c>
      <c r="B39" s="105"/>
      <c r="C39" s="8"/>
      <c r="D39" s="8"/>
    </row>
    <row r="40" spans="1:17" ht="18" customHeight="1" x14ac:dyDescent="0.15">
      <c r="A40" s="50" t="s">
        <v>62</v>
      </c>
      <c r="B40" s="105"/>
      <c r="C40" s="8"/>
      <c r="D40" s="8"/>
    </row>
    <row r="41" spans="1:17" ht="18" customHeight="1" x14ac:dyDescent="0.15">
      <c r="A41" s="50" t="s">
        <v>101</v>
      </c>
      <c r="B41" s="105"/>
      <c r="C41" s="8"/>
      <c r="D41" s="8"/>
    </row>
    <row r="42" spans="1:17" ht="15" x14ac:dyDescent="0.15">
      <c r="A42" s="63"/>
    </row>
    <row r="46" spans="1:17" x14ac:dyDescent="0.15">
      <c r="A46" s="14"/>
    </row>
    <row r="47" spans="1:17" x14ac:dyDescent="0.15">
      <c r="A47" s="83"/>
      <c r="B47" s="79"/>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1500-000016000000}">
          <x14:colorSeries rgb="FF69AE23"/>
          <x14:colorNegative rgb="FFD00000"/>
          <x14:colorAxis rgb="FF000000"/>
          <x14:colorMarkers rgb="FF69AE23"/>
          <x14:colorFirst rgb="FFD00000"/>
          <x14:colorLast rgb="FFD00000"/>
          <x14:colorHigh rgb="FFD00000"/>
          <x14:colorLow rgb="FFD00000"/>
          <x14:sparklines>
            <x14:sparkline>
              <xm:f>D24_Reserve_HC!B4:K4</xm:f>
              <xm:sqref>L4</xm:sqref>
            </x14:sparkline>
            <x14:sparkline>
              <xm:f>D24_Reserve_HC!B5:K5</xm:f>
              <xm:sqref>L5</xm:sqref>
            </x14:sparkline>
            <x14:sparkline>
              <xm:f>D24_Reserve_HC!B9:K9</xm:f>
              <xm:sqref>L9</xm:sqref>
            </x14:sparkline>
            <x14:sparkline>
              <xm:f>D24_Reserve_HC!B10:K10</xm:f>
              <xm:sqref>L10</xm:sqref>
            </x14:sparkline>
            <x14:sparkline>
              <xm:f>D24_Reserve_HC!B11:K11</xm:f>
              <xm:sqref>L11</xm:sqref>
            </x14:sparkline>
            <x14:sparkline>
              <xm:f>D24_Reserve_HC!B12:K12</xm:f>
              <xm:sqref>L12</xm:sqref>
            </x14:sparkline>
            <x14:sparkline>
              <xm:f>D24_Reserve_HC!B13:K13</xm:f>
              <xm:sqref>L13</xm:sqref>
            </x14:sparkline>
            <x14:sparkline>
              <xm:f>D24_Reserve_HC!B14:K14</xm:f>
              <xm:sqref>L14</xm:sqref>
            </x14:sparkline>
            <x14:sparkline>
              <xm:f>D24_Reserve_HC!B15:K15</xm:f>
              <xm:sqref>L15</xm:sqref>
            </x14:sparkline>
            <x14:sparkline>
              <xm:f>D24_Reserve_HC!B17:K17</xm:f>
              <xm:sqref>L17</xm:sqref>
            </x14:sparkline>
            <x14:sparkline>
              <xm:f>D24_Reserve_HC!B18:K18</xm:f>
              <xm:sqref>L18</xm:sqref>
            </x14:sparkline>
            <x14:sparkline>
              <xm:f>D24_Reserve_HC!B19:K19</xm:f>
              <xm:sqref>L19</xm:sqref>
            </x14:sparkline>
            <x14:sparkline>
              <xm:f>D24_Reserve_HC!B20:K20</xm:f>
              <xm:sqref>L20</xm:sqref>
            </x14:sparkline>
            <x14:sparkline>
              <xm:f>D24_Reserve_HC!B22:K22</xm:f>
              <xm:sqref>L22</xm:sqref>
            </x14:sparkline>
            <x14:sparkline>
              <xm:f>D24_Reserve_HC!B23:K23</xm:f>
              <xm:sqref>L23</xm:sqref>
            </x14:sparkline>
            <x14:sparkline>
              <xm:f>D24_Reserve_HC!B24:K24</xm:f>
              <xm:sqref>L24</xm:sqref>
            </x14:sparkline>
            <x14:sparkline>
              <xm:f>D24_Reserve_HC!B25:K25</xm:f>
              <xm:sqref>L25</xm:sqref>
            </x14:sparkline>
            <x14:sparkline>
              <xm:f>D24_Reserve_HC!B26:K26</xm:f>
              <xm:sqref>L26</xm:sqref>
            </x14:sparkline>
            <x14:sparkline>
              <xm:f>D24_Reserve_HC!B28:K28</xm:f>
              <xm:sqref>L28</xm:sqref>
            </x14:sparkline>
            <x14:sparkline>
              <xm:f>D24_Reserve_HC!B29:K29</xm:f>
              <xm:sqref>L29</xm:sqref>
            </x14:sparkline>
            <x14:sparkline>
              <xm:f>D24_Reserve_HC!B31:K31</xm:f>
              <xm:sqref>L31</xm:sqref>
            </x14:sparkline>
            <x14:sparkline>
              <xm:f>D24_Reserve_HC!B6:K6</xm:f>
              <xm:sqref>L6</xm:sqref>
            </x14:sparkline>
            <x14:sparkline>
              <xm:f>D24_Reserve_HC!B7:K7</xm:f>
              <xm:sqref>L7</xm:sqref>
            </x14:sparkline>
            <x14:sparkline>
              <xm:f>D24_Reserve_HC!B32:K32</xm:f>
              <xm:sqref>L32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9AE23"/>
  </sheetPr>
  <dimension ref="A1:Q42"/>
  <sheetViews>
    <sheetView showGridLines="0" topLeftCell="A2" zoomScaleNormal="100" workbookViewId="0">
      <selection activeCell="F41" sqref="F41"/>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7" s="126" customFormat="1" ht="35" customHeight="1" x14ac:dyDescent="0.15">
      <c r="A1" s="104" t="s">
        <v>49</v>
      </c>
      <c r="B1" s="123"/>
      <c r="C1" s="123"/>
      <c r="D1" s="123"/>
      <c r="E1" s="123"/>
      <c r="F1" s="123"/>
      <c r="G1" s="123"/>
      <c r="H1" s="123"/>
      <c r="I1" s="123"/>
      <c r="J1" s="123"/>
      <c r="K1" s="123"/>
      <c r="L1" s="123"/>
      <c r="M1" s="123"/>
      <c r="N1" s="124"/>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15">
      <c r="A3" s="107" t="s">
        <v>5</v>
      </c>
      <c r="B3" s="127">
        <v>1.9557</v>
      </c>
      <c r="C3" s="127">
        <v>1.4863999999999999</v>
      </c>
      <c r="D3" s="127">
        <v>1.4445000000000001</v>
      </c>
      <c r="E3" s="127">
        <v>1.4095</v>
      </c>
      <c r="F3" s="127">
        <v>1.5156000000000001</v>
      </c>
      <c r="G3" s="127">
        <v>1.4042999999999999</v>
      </c>
      <c r="H3" s="127">
        <v>1.3903000000000001</v>
      </c>
      <c r="I3" s="127">
        <v>0.95829999999999993</v>
      </c>
      <c r="J3" s="127">
        <v>1.0375999999999999</v>
      </c>
      <c r="K3" s="127">
        <v>1.1209</v>
      </c>
      <c r="L3" s="66"/>
      <c r="M3" s="66" t="s">
        <v>6</v>
      </c>
      <c r="N3" s="119">
        <f>_xlfn.RRI(9,B3,K3)</f>
        <v>-5.997259526966725E-2</v>
      </c>
      <c r="O3" s="2"/>
      <c r="P3" s="2"/>
      <c r="Q3" s="10"/>
    </row>
    <row r="4" spans="1:17" s="8" customFormat="1" ht="18" customHeight="1" x14ac:dyDescent="0.15">
      <c r="A4" s="107" t="s">
        <v>7</v>
      </c>
      <c r="B4" s="127">
        <v>1.5315000000000001</v>
      </c>
      <c r="C4" s="127">
        <v>1.4224999999999999</v>
      </c>
      <c r="D4" s="127">
        <v>1.4401999999999999</v>
      </c>
      <c r="E4" s="127">
        <v>1.3178000000000001</v>
      </c>
      <c r="F4" s="127">
        <v>1.1726000000000001</v>
      </c>
      <c r="G4" s="127">
        <v>1.2453000000000001</v>
      </c>
      <c r="H4" s="127">
        <v>1.2002999999999999</v>
      </c>
      <c r="I4" s="127">
        <v>0.79810000000000003</v>
      </c>
      <c r="J4" s="127">
        <v>0.79630000000000001</v>
      </c>
      <c r="K4" s="127">
        <v>0.95569999999999988</v>
      </c>
      <c r="L4" s="66"/>
      <c r="M4" s="66" t="s">
        <v>6</v>
      </c>
      <c r="N4" s="119">
        <f t="shared" ref="N4:N6" si="0">_xlfn.RRI(9,B4,K4)</f>
        <v>-5.1046452059932079E-2</v>
      </c>
      <c r="O4" s="2"/>
      <c r="P4" s="2"/>
      <c r="Q4" s="10"/>
    </row>
    <row r="5" spans="1:17" s="8" customFormat="1" ht="18" customHeight="1" x14ac:dyDescent="0.15">
      <c r="A5" s="107" t="s">
        <v>8</v>
      </c>
      <c r="B5" s="127">
        <v>2.8018999999999998</v>
      </c>
      <c r="C5" s="127">
        <v>3.3789000000000002</v>
      </c>
      <c r="D5" s="127">
        <v>3.8951000000000002</v>
      </c>
      <c r="E5" s="127">
        <v>3.8439999999999999</v>
      </c>
      <c r="F5" s="127">
        <v>4.1129999999999995</v>
      </c>
      <c r="G5" s="127">
        <v>4.4799000000000007</v>
      </c>
      <c r="H5" s="127">
        <v>4.2769000000000013</v>
      </c>
      <c r="I5" s="127">
        <v>3.9716</v>
      </c>
      <c r="J5" s="127">
        <v>4.5423</v>
      </c>
      <c r="K5" s="127">
        <v>5.5847999999999995</v>
      </c>
      <c r="L5" s="66"/>
      <c r="M5" s="66" t="s">
        <v>9</v>
      </c>
      <c r="N5" s="119">
        <f t="shared" si="0"/>
        <v>7.9652235158701012E-2</v>
      </c>
      <c r="O5" s="2"/>
      <c r="P5" s="2"/>
      <c r="Q5" s="10"/>
    </row>
    <row r="6" spans="1:17" s="8" customFormat="1" ht="18" customHeight="1" x14ac:dyDescent="0.15">
      <c r="A6" s="107" t="s">
        <v>10</v>
      </c>
      <c r="B6" s="127">
        <v>2.9851999999999999</v>
      </c>
      <c r="C6" s="127">
        <v>2.8067000000000002</v>
      </c>
      <c r="D6" s="127">
        <v>2.7391999999999999</v>
      </c>
      <c r="E6" s="127">
        <v>2.4895</v>
      </c>
      <c r="F6" s="127">
        <v>2.4746000000000001</v>
      </c>
      <c r="G6" s="127">
        <v>2.5244</v>
      </c>
      <c r="H6" s="127">
        <v>2.5534000000000003</v>
      </c>
      <c r="I6" s="127">
        <v>2.0903999999999998</v>
      </c>
      <c r="J6" s="127">
        <v>2.3576000000000001</v>
      </c>
      <c r="K6" s="127">
        <v>2.7185999999999999</v>
      </c>
      <c r="L6" s="66"/>
      <c r="M6" s="66" t="s">
        <v>15</v>
      </c>
      <c r="N6" s="119">
        <f t="shared" si="0"/>
        <v>-1.0340576388806144E-2</v>
      </c>
      <c r="O6" s="2"/>
      <c r="P6" s="2"/>
      <c r="Q6" s="10"/>
    </row>
    <row r="7" spans="1:17" s="8" customFormat="1" ht="18" customHeight="1" x14ac:dyDescent="0.15">
      <c r="A7" s="107" t="s">
        <v>11</v>
      </c>
      <c r="B7" s="128"/>
      <c r="C7" s="128"/>
      <c r="D7" s="128"/>
      <c r="E7" s="128"/>
      <c r="F7" s="128"/>
      <c r="G7" s="128"/>
      <c r="H7" s="128"/>
      <c r="I7" s="128"/>
      <c r="J7" s="128"/>
      <c r="K7" s="128"/>
      <c r="L7" s="66"/>
      <c r="M7" s="66" t="s">
        <v>12</v>
      </c>
      <c r="N7" s="66" t="s">
        <v>12</v>
      </c>
      <c r="O7" s="2"/>
      <c r="P7" s="2"/>
      <c r="Q7" s="10"/>
    </row>
    <row r="8" spans="1:17" s="8" customFormat="1" ht="18" customHeight="1" x14ac:dyDescent="0.15">
      <c r="A8" s="107" t="s">
        <v>13</v>
      </c>
      <c r="B8" s="65">
        <v>1.7442000000000002</v>
      </c>
      <c r="C8" s="65">
        <v>2.0247000000000002</v>
      </c>
      <c r="D8" s="65">
        <v>2.2103999999999999</v>
      </c>
      <c r="E8" s="128"/>
      <c r="F8" s="128"/>
      <c r="G8" s="128"/>
      <c r="H8" s="128"/>
      <c r="I8" s="128"/>
      <c r="J8" s="65">
        <v>1.4349000000000001</v>
      </c>
      <c r="K8" s="65">
        <v>1.9265000000000001</v>
      </c>
      <c r="L8" s="66"/>
      <c r="M8" s="66" t="s">
        <v>12</v>
      </c>
      <c r="N8" s="66" t="s">
        <v>12</v>
      </c>
      <c r="O8" s="2"/>
      <c r="P8" s="2"/>
      <c r="Q8" s="10"/>
    </row>
    <row r="9" spans="1:17" s="8" customFormat="1" ht="18" customHeight="1" x14ac:dyDescent="0.15">
      <c r="A9" s="107" t="s">
        <v>14</v>
      </c>
      <c r="B9" s="127">
        <v>3.2900000000000006E-2</v>
      </c>
      <c r="C9" s="127">
        <v>3.1699999999999999E-2</v>
      </c>
      <c r="D9" s="127">
        <v>3.3700000000000001E-2</v>
      </c>
      <c r="E9" s="127">
        <v>3.2800000000000003E-2</v>
      </c>
      <c r="F9" s="127">
        <v>3.2199999999999999E-2</v>
      </c>
      <c r="G9" s="127">
        <v>3.1399999999999997E-2</v>
      </c>
      <c r="H9" s="127">
        <v>3.0099999999999998E-2</v>
      </c>
      <c r="I9" s="127">
        <v>2.7400000000000001E-2</v>
      </c>
      <c r="J9" s="127">
        <v>2.6600000000000002E-2</v>
      </c>
      <c r="K9" s="127">
        <v>2.3200000000000002E-2</v>
      </c>
      <c r="L9" s="66"/>
      <c r="M9" s="66" t="s">
        <v>15</v>
      </c>
      <c r="N9" s="119">
        <f t="shared" ref="N9:N25" si="1">_xlfn.RRI(9,B9,K9)</f>
        <v>-3.8069787816254141E-2</v>
      </c>
      <c r="O9" s="2"/>
      <c r="P9" s="2"/>
      <c r="Q9" s="10"/>
    </row>
    <row r="10" spans="1:17" s="8" customFormat="1" ht="18" customHeight="1" x14ac:dyDescent="0.15">
      <c r="A10" s="107" t="s">
        <v>16</v>
      </c>
      <c r="B10" s="127">
        <v>1.0973000000000002</v>
      </c>
      <c r="C10" s="127">
        <v>1.1397999999999999</v>
      </c>
      <c r="D10" s="127">
        <v>1.2168000000000001</v>
      </c>
      <c r="E10" s="127">
        <v>1.1573</v>
      </c>
      <c r="F10" s="127">
        <v>1.1832</v>
      </c>
      <c r="G10" s="127">
        <v>1.181</v>
      </c>
      <c r="H10" s="127">
        <v>1.1851999999999998</v>
      </c>
      <c r="I10" s="127">
        <v>1.0165</v>
      </c>
      <c r="J10" s="127">
        <v>0.92920000000000003</v>
      </c>
      <c r="K10" s="127">
        <v>1.1889000000000001</v>
      </c>
      <c r="L10" s="66"/>
      <c r="M10" s="66" t="s">
        <v>15</v>
      </c>
      <c r="N10" s="119">
        <f t="shared" si="1"/>
        <v>8.9482307180352993E-3</v>
      </c>
      <c r="O10" s="2"/>
      <c r="P10" s="2"/>
      <c r="Q10" s="10"/>
    </row>
    <row r="11" spans="1:17" s="8" customFormat="1" ht="18" customHeight="1" x14ac:dyDescent="0.15">
      <c r="A11" s="107" t="s">
        <v>17</v>
      </c>
      <c r="B11" s="127">
        <v>2.2775999999999996</v>
      </c>
      <c r="C11" s="127">
        <v>2.2494000000000001</v>
      </c>
      <c r="D11" s="127">
        <v>2.1027</v>
      </c>
      <c r="E11" s="127">
        <v>2.0510999999999999</v>
      </c>
      <c r="F11" s="127">
        <v>1.9400999999999999</v>
      </c>
      <c r="G11" s="127">
        <v>1.9161000000000001</v>
      </c>
      <c r="H11" s="127">
        <v>1.7751000000000001</v>
      </c>
      <c r="I11" s="127">
        <v>1.5030000000000001</v>
      </c>
      <c r="J11" s="127">
        <v>1.4242999999999999</v>
      </c>
      <c r="K11" s="127">
        <v>1.401</v>
      </c>
      <c r="L11" s="66"/>
      <c r="M11" s="66" t="s">
        <v>6</v>
      </c>
      <c r="N11" s="119">
        <f t="shared" si="1"/>
        <v>-5.2561155087272438E-2</v>
      </c>
      <c r="Q11" s="10"/>
    </row>
    <row r="12" spans="1:17" s="8" customFormat="1" ht="18" customHeight="1" x14ac:dyDescent="0.15">
      <c r="A12" s="107" t="s">
        <v>18</v>
      </c>
      <c r="B12" s="127">
        <v>2.2459000000000002</v>
      </c>
      <c r="C12" s="127">
        <v>2.0539000000000005</v>
      </c>
      <c r="D12" s="127">
        <v>2.1231000000000009</v>
      </c>
      <c r="E12" s="127">
        <v>1.9415999999999998</v>
      </c>
      <c r="F12" s="127">
        <v>1.6004999999999998</v>
      </c>
      <c r="G12" s="127">
        <v>1.3977999999999999</v>
      </c>
      <c r="H12" s="127">
        <v>1.2775999999999996</v>
      </c>
      <c r="I12" s="127">
        <v>0.87860000000000005</v>
      </c>
      <c r="J12" s="127">
        <v>0.89040000000000019</v>
      </c>
      <c r="K12" s="127">
        <v>1.0927999999999998</v>
      </c>
      <c r="L12" s="66"/>
      <c r="M12" s="66" t="s">
        <v>6</v>
      </c>
      <c r="N12" s="119">
        <f t="shared" si="1"/>
        <v>-7.6920897723717352E-2</v>
      </c>
      <c r="O12" s="2"/>
      <c r="P12" s="2"/>
      <c r="Q12" s="10"/>
    </row>
    <row r="13" spans="1:17" s="8" customFormat="1" ht="18" customHeight="1" x14ac:dyDescent="0.15">
      <c r="A13" s="107" t="s">
        <v>19</v>
      </c>
      <c r="B13" s="127">
        <v>3.2222000000000004</v>
      </c>
      <c r="C13" s="127">
        <v>3.0144000000000002</v>
      </c>
      <c r="D13" s="127">
        <v>3.1147</v>
      </c>
      <c r="E13" s="127">
        <v>3.0342999999999996</v>
      </c>
      <c r="F13" s="127">
        <v>2.8133999999999997</v>
      </c>
      <c r="G13" s="127">
        <v>2.4872999999999998</v>
      </c>
      <c r="H13" s="127">
        <v>2.3633999999999999</v>
      </c>
      <c r="I13" s="127">
        <v>1.6787000000000001</v>
      </c>
      <c r="J13" s="127">
        <v>1.4378</v>
      </c>
      <c r="K13" s="127">
        <v>1.8681999999999999</v>
      </c>
      <c r="L13" s="66"/>
      <c r="M13" s="66" t="s">
        <v>6</v>
      </c>
      <c r="N13" s="119">
        <f t="shared" si="1"/>
        <v>-5.8767826772126663E-2</v>
      </c>
      <c r="O13" s="2"/>
      <c r="P13" s="2"/>
      <c r="Q13" s="10"/>
    </row>
    <row r="14" spans="1:17" s="8" customFormat="1" ht="18" customHeight="1" x14ac:dyDescent="0.15">
      <c r="A14" s="107" t="s">
        <v>20</v>
      </c>
      <c r="B14" s="127">
        <v>7.4043000000000019</v>
      </c>
      <c r="C14" s="127">
        <v>7.2923</v>
      </c>
      <c r="D14" s="127">
        <v>7.5259000000000009</v>
      </c>
      <c r="E14" s="127">
        <v>7.4319000000000006</v>
      </c>
      <c r="F14" s="127">
        <v>7.7030000000000003</v>
      </c>
      <c r="G14" s="127">
        <v>7.8836000000000004</v>
      </c>
      <c r="H14" s="127">
        <v>7.5931000000000006</v>
      </c>
      <c r="I14" s="127">
        <v>5.7620999999999993</v>
      </c>
      <c r="J14" s="127">
        <v>4.3826999999999998</v>
      </c>
      <c r="K14" s="127">
        <v>6.8809999999999993</v>
      </c>
      <c r="L14" s="66"/>
      <c r="M14" s="66" t="s">
        <v>15</v>
      </c>
      <c r="N14" s="119">
        <f t="shared" si="1"/>
        <v>-8.1110291213158936E-3</v>
      </c>
      <c r="O14" s="2"/>
      <c r="P14" s="2"/>
      <c r="Q14" s="10"/>
    </row>
    <row r="15" spans="1:17" s="8" customFormat="1" ht="18" customHeight="1" x14ac:dyDescent="0.15">
      <c r="A15" s="107" t="s">
        <v>21</v>
      </c>
      <c r="B15" s="127">
        <v>1.8130000000000002</v>
      </c>
      <c r="C15" s="127">
        <v>1.8749</v>
      </c>
      <c r="D15" s="127">
        <v>1.9764999999999997</v>
      </c>
      <c r="E15" s="127">
        <v>2.0596999999999999</v>
      </c>
      <c r="F15" s="127">
        <v>2.1048</v>
      </c>
      <c r="G15" s="127">
        <v>2.1297000000000001</v>
      </c>
      <c r="H15" s="127">
        <v>2.0585</v>
      </c>
      <c r="I15" s="127">
        <v>1.3774</v>
      </c>
      <c r="J15" s="127">
        <v>1.3061000000000003</v>
      </c>
      <c r="K15" s="127">
        <v>1.5578999999999998</v>
      </c>
      <c r="L15" s="66"/>
      <c r="M15" s="66" t="s">
        <v>15</v>
      </c>
      <c r="N15" s="119">
        <f t="shared" si="1"/>
        <v>-1.6708195932191972E-2</v>
      </c>
      <c r="O15" s="2"/>
      <c r="P15" s="2"/>
      <c r="Q15" s="10"/>
    </row>
    <row r="16" spans="1:17" s="8" customFormat="1" ht="18" customHeight="1" x14ac:dyDescent="0.15">
      <c r="A16" s="107" t="s">
        <v>22</v>
      </c>
      <c r="B16" s="128"/>
      <c r="C16" s="127">
        <v>0.47409999999999997</v>
      </c>
      <c r="D16" s="127">
        <v>0.45930000000000004</v>
      </c>
      <c r="E16" s="127">
        <v>0.5151</v>
      </c>
      <c r="F16" s="127">
        <v>0.61830000000000007</v>
      </c>
      <c r="G16" s="127">
        <v>0.57819999999999994</v>
      </c>
      <c r="H16" s="127">
        <v>0.54620000000000002</v>
      </c>
      <c r="I16" s="127">
        <v>0.49170000000000003</v>
      </c>
      <c r="J16" s="127">
        <v>0.54689999999999994</v>
      </c>
      <c r="K16" s="127">
        <v>0.64380000000000004</v>
      </c>
      <c r="L16" s="66"/>
      <c r="M16" s="66" t="s">
        <v>15</v>
      </c>
      <c r="N16" s="119">
        <f>_xlfn.RRI(8,C16,K16)</f>
        <v>3.8987032324511173E-2</v>
      </c>
      <c r="O16" s="2"/>
      <c r="P16" s="2"/>
      <c r="Q16" s="10"/>
    </row>
    <row r="17" spans="1:17" s="8" customFormat="1" ht="18" customHeight="1" x14ac:dyDescent="0.15">
      <c r="A17" s="107" t="s">
        <v>23</v>
      </c>
      <c r="B17" s="127">
        <v>1.3579999999999997</v>
      </c>
      <c r="C17" s="127">
        <v>1.1034000000000002</v>
      </c>
      <c r="D17" s="127">
        <v>1.1631999999999998</v>
      </c>
      <c r="E17" s="127">
        <v>1.1668999999999998</v>
      </c>
      <c r="F17" s="127">
        <v>1.0813000000000001</v>
      </c>
      <c r="G17" s="127">
        <v>1.1380000000000001</v>
      </c>
      <c r="H17" s="127">
        <v>1.1663000000000001</v>
      </c>
      <c r="I17" s="127">
        <v>0.96929999999999994</v>
      </c>
      <c r="J17" s="127">
        <v>0.95309999999999995</v>
      </c>
      <c r="K17" s="127">
        <v>1.3228</v>
      </c>
      <c r="L17" s="66"/>
      <c r="M17" s="66" t="s">
        <v>15</v>
      </c>
      <c r="N17" s="119">
        <f t="shared" si="1"/>
        <v>-2.9137830046606084E-3</v>
      </c>
      <c r="O17" s="2"/>
      <c r="P17" s="2"/>
      <c r="Q17" s="10"/>
    </row>
    <row r="18" spans="1:17" s="8" customFormat="1" ht="18" customHeight="1" x14ac:dyDescent="0.15">
      <c r="A18" s="107" t="s">
        <v>24</v>
      </c>
      <c r="B18" s="127">
        <v>2.4775999999999998</v>
      </c>
      <c r="C18" s="127">
        <v>2.3423999999999996</v>
      </c>
      <c r="D18" s="127">
        <v>2.3273999999999999</v>
      </c>
      <c r="E18" s="127">
        <v>2.2593999999999999</v>
      </c>
      <c r="F18" s="127">
        <v>1.9367000000000003</v>
      </c>
      <c r="G18" s="127">
        <v>2.0516000000000001</v>
      </c>
      <c r="H18" s="127">
        <v>2.2686000000000002</v>
      </c>
      <c r="I18" s="127">
        <v>1.6791</v>
      </c>
      <c r="J18" s="127">
        <v>1.6300999999999997</v>
      </c>
      <c r="K18" s="127">
        <v>2.1657999999999999</v>
      </c>
      <c r="L18" s="66"/>
      <c r="M18" s="66" t="s">
        <v>6</v>
      </c>
      <c r="N18" s="119">
        <f t="shared" si="1"/>
        <v>-1.4833389705915967E-2</v>
      </c>
      <c r="O18" s="2"/>
      <c r="P18" s="2"/>
      <c r="Q18" s="10"/>
    </row>
    <row r="19" spans="1:17" s="8" customFormat="1" ht="18" customHeight="1" x14ac:dyDescent="0.15">
      <c r="A19" s="107" t="s">
        <v>25</v>
      </c>
      <c r="B19" s="127">
        <v>0.51819999999999999</v>
      </c>
      <c r="C19" s="127">
        <v>0.48290000000000005</v>
      </c>
      <c r="D19" s="127">
        <v>0.51679999999999993</v>
      </c>
      <c r="E19" s="127">
        <v>0.57140000000000002</v>
      </c>
      <c r="F19" s="127">
        <v>0.66259999999999997</v>
      </c>
      <c r="G19" s="127">
        <v>0.6159</v>
      </c>
      <c r="H19" s="127">
        <v>0.62029999999999996</v>
      </c>
      <c r="I19" s="127">
        <v>0.4108</v>
      </c>
      <c r="J19" s="127">
        <v>0.40180000000000005</v>
      </c>
      <c r="K19" s="127">
        <v>0.63969999999999994</v>
      </c>
      <c r="L19" s="66"/>
      <c r="M19" s="66" t="s">
        <v>15</v>
      </c>
      <c r="N19" s="119">
        <f t="shared" si="1"/>
        <v>2.3680255728596666E-2</v>
      </c>
      <c r="O19" s="2"/>
      <c r="P19" s="2"/>
      <c r="Q19" s="10"/>
    </row>
    <row r="20" spans="1:17" s="8" customFormat="1" ht="18" customHeight="1" x14ac:dyDescent="0.15">
      <c r="A20" s="107" t="s">
        <v>26</v>
      </c>
      <c r="B20" s="127">
        <v>1.2148999999999999</v>
      </c>
      <c r="C20" s="127">
        <v>1.0658000000000001</v>
      </c>
      <c r="D20" s="127">
        <v>1.1574000000000002</v>
      </c>
      <c r="E20" s="127">
        <v>1.2273000000000001</v>
      </c>
      <c r="F20" s="127">
        <v>1.2946000000000002</v>
      </c>
      <c r="G20" s="127">
        <v>1.3332000000000002</v>
      </c>
      <c r="H20" s="127">
        <v>1.3448</v>
      </c>
      <c r="I20" s="127">
        <v>1.1810999999999998</v>
      </c>
      <c r="J20" s="127">
        <v>1.2148999999999999</v>
      </c>
      <c r="K20" s="127">
        <v>1.5941000000000001</v>
      </c>
      <c r="L20" s="66"/>
      <c r="M20" s="66" t="s">
        <v>9</v>
      </c>
      <c r="N20" s="119">
        <f t="shared" si="1"/>
        <v>3.064318677457889E-2</v>
      </c>
      <c r="O20" s="2"/>
      <c r="P20" s="2"/>
      <c r="Q20" s="10"/>
    </row>
    <row r="21" spans="1:17" s="8" customFormat="1" ht="18" customHeight="1" x14ac:dyDescent="0.15">
      <c r="A21" s="107" t="s">
        <v>27</v>
      </c>
      <c r="B21" s="127">
        <v>3.7961000000000009</v>
      </c>
      <c r="C21" s="127">
        <v>3.3938000000000001</v>
      </c>
      <c r="D21" s="127">
        <v>3.4617000000000009</v>
      </c>
      <c r="E21" s="127">
        <v>3.3834</v>
      </c>
      <c r="F21" s="127">
        <v>2.3586999999999998</v>
      </c>
      <c r="G21" s="127">
        <v>2.8768000000000002</v>
      </c>
      <c r="H21" s="127">
        <v>2.746</v>
      </c>
      <c r="I21" s="127">
        <v>1.7526000000000002</v>
      </c>
      <c r="J21" s="127">
        <v>1.613</v>
      </c>
      <c r="K21" s="127">
        <v>1.9796</v>
      </c>
      <c r="L21" s="66"/>
      <c r="M21" s="66" t="s">
        <v>12</v>
      </c>
      <c r="N21" s="119" t="s">
        <v>12</v>
      </c>
      <c r="O21" s="2"/>
      <c r="P21" s="2"/>
      <c r="Q21" s="10"/>
    </row>
    <row r="22" spans="1:17" s="8" customFormat="1" ht="18" customHeight="1" x14ac:dyDescent="0.15">
      <c r="A22" s="107" t="s">
        <v>28</v>
      </c>
      <c r="B22" s="127">
        <v>5.5178999999999991</v>
      </c>
      <c r="C22" s="127">
        <v>4.5660999999999987</v>
      </c>
      <c r="D22" s="127">
        <v>4.1084000000000005</v>
      </c>
      <c r="E22" s="127">
        <v>3.5729000000000002</v>
      </c>
      <c r="F22" s="127">
        <v>3.1204000000000005</v>
      </c>
      <c r="G22" s="127">
        <v>2.6346000000000003</v>
      </c>
      <c r="H22" s="127">
        <v>2.8551999999999995</v>
      </c>
      <c r="I22" s="127">
        <v>2.0045999999999999</v>
      </c>
      <c r="J22" s="127">
        <v>1.4524999999999999</v>
      </c>
      <c r="K22" s="127">
        <v>2.7088000000000001</v>
      </c>
      <c r="L22" s="66"/>
      <c r="M22" s="66" t="s">
        <v>6</v>
      </c>
      <c r="N22" s="119">
        <f t="shared" si="1"/>
        <v>-7.6010549418400797E-2</v>
      </c>
      <c r="O22" s="2"/>
      <c r="P22" s="2"/>
      <c r="Q22" s="10"/>
    </row>
    <row r="23" spans="1:17" s="8" customFormat="1" ht="18" customHeight="1" x14ac:dyDescent="0.15">
      <c r="A23" s="107" t="s">
        <v>29</v>
      </c>
      <c r="B23" s="127">
        <v>3.8399999999999997E-2</v>
      </c>
      <c r="C23" s="127">
        <v>3.6699999999999997E-2</v>
      </c>
      <c r="D23" s="127">
        <v>3.5099999999999999E-2</v>
      </c>
      <c r="E23" s="127">
        <v>3.3500000000000002E-2</v>
      </c>
      <c r="F23" s="127">
        <v>0.03</v>
      </c>
      <c r="G23" s="127">
        <v>2.9499999999999998E-2</v>
      </c>
      <c r="H23" s="127">
        <v>2.8500000000000001E-2</v>
      </c>
      <c r="I23" s="127">
        <v>2.7900000000000001E-2</v>
      </c>
      <c r="J23" s="127">
        <v>3.0500000000000003E-2</v>
      </c>
      <c r="K23" s="127">
        <v>3.0199999999999998E-2</v>
      </c>
      <c r="L23" s="66"/>
      <c r="M23" s="66" t="s">
        <v>6</v>
      </c>
      <c r="N23" s="119">
        <f t="shared" si="1"/>
        <v>-2.633756854155711E-2</v>
      </c>
      <c r="O23" s="2"/>
      <c r="P23" s="2"/>
      <c r="Q23" s="10"/>
    </row>
    <row r="24" spans="1:17" s="8" customFormat="1" ht="18" customHeight="1" x14ac:dyDescent="0.15">
      <c r="A24" s="107" t="s">
        <v>30</v>
      </c>
      <c r="B24" s="127">
        <v>0.1099</v>
      </c>
      <c r="C24" s="127">
        <v>9.2499999999999999E-2</v>
      </c>
      <c r="D24" s="127">
        <v>8.3999999999999991E-2</v>
      </c>
      <c r="E24" s="127">
        <v>7.2500000000000009E-2</v>
      </c>
      <c r="F24" s="127">
        <v>6.4500000000000002E-2</v>
      </c>
      <c r="G24" s="127">
        <v>5.8400000000000001E-2</v>
      </c>
      <c r="H24" s="127">
        <v>5.45E-2</v>
      </c>
      <c r="I24" s="127">
        <v>5.16E-2</v>
      </c>
      <c r="J24" s="127">
        <v>4.7099999999999996E-2</v>
      </c>
      <c r="K24" s="127">
        <v>4.7699999999999999E-2</v>
      </c>
      <c r="L24" s="66"/>
      <c r="M24" s="66" t="s">
        <v>6</v>
      </c>
      <c r="N24" s="119">
        <f t="shared" si="1"/>
        <v>-8.8567478859585158E-2</v>
      </c>
      <c r="O24" s="2"/>
      <c r="P24" s="2"/>
      <c r="Q24" s="10"/>
    </row>
    <row r="25" spans="1:17" s="8" customFormat="1" ht="18" customHeight="1" x14ac:dyDescent="0.15">
      <c r="A25" s="107" t="s">
        <v>31</v>
      </c>
      <c r="B25" s="127">
        <v>2.5041000000000011</v>
      </c>
      <c r="C25" s="127">
        <v>2.3715999999999999</v>
      </c>
      <c r="D25" s="127">
        <v>2.8673000000000002</v>
      </c>
      <c r="E25" s="127">
        <v>2.7538999999999998</v>
      </c>
      <c r="F25" s="127">
        <v>3.9906999999999999</v>
      </c>
      <c r="G25" s="127">
        <v>3.0103999999999997</v>
      </c>
      <c r="H25" s="127">
        <v>3.512</v>
      </c>
      <c r="I25" s="127">
        <v>2.3233999999999999</v>
      </c>
      <c r="J25" s="127">
        <v>2.2580999999999998</v>
      </c>
      <c r="K25" s="127">
        <v>2.9874999999999998</v>
      </c>
      <c r="L25" s="66"/>
      <c r="M25" s="66" t="s">
        <v>15</v>
      </c>
      <c r="N25" s="119">
        <f t="shared" si="1"/>
        <v>1.980552528736812E-2</v>
      </c>
      <c r="O25" s="2"/>
      <c r="P25" s="2"/>
      <c r="Q25" s="10"/>
    </row>
    <row r="26" spans="1:17" s="8" customFormat="1" ht="18" customHeight="1" x14ac:dyDescent="0.15">
      <c r="A26" s="107" t="s">
        <v>32</v>
      </c>
      <c r="B26" s="127">
        <v>1.425</v>
      </c>
      <c r="C26" s="127">
        <v>1.4386000000000001</v>
      </c>
      <c r="D26" s="127">
        <v>1.5581000000000003</v>
      </c>
      <c r="E26" s="127">
        <v>1.5443999999999998</v>
      </c>
      <c r="F26" s="127">
        <v>1.6406000000000001</v>
      </c>
      <c r="G26" s="127">
        <v>1.6223000000000001</v>
      </c>
      <c r="H26" s="127">
        <v>1.6446000000000001</v>
      </c>
      <c r="I26" s="127">
        <v>1.3553999999999999</v>
      </c>
      <c r="J26" s="127">
        <v>1.4492</v>
      </c>
      <c r="K26" s="127">
        <v>1.7698</v>
      </c>
      <c r="L26" s="66"/>
      <c r="M26" s="66" t="s">
        <v>15</v>
      </c>
      <c r="N26" s="119">
        <f>_xlfn.RRI(9,B26,K26)</f>
        <v>2.4369388430717898E-2</v>
      </c>
      <c r="O26" s="2"/>
      <c r="P26" s="2"/>
      <c r="Q26" s="10"/>
    </row>
    <row r="27" spans="1:17" s="8" customFormat="1" ht="18" customHeight="1" x14ac:dyDescent="0.15">
      <c r="A27" s="107" t="s">
        <v>33</v>
      </c>
      <c r="B27" s="128"/>
      <c r="C27" s="128"/>
      <c r="D27" s="128"/>
      <c r="E27" s="128"/>
      <c r="F27" s="128"/>
      <c r="G27" s="128"/>
      <c r="H27" s="127">
        <v>4.5763999999999996</v>
      </c>
      <c r="I27" s="127">
        <v>3.8577000000000004</v>
      </c>
      <c r="J27" s="127">
        <v>3.9299999999999997</v>
      </c>
      <c r="K27" s="127">
        <v>4.3500000000000005</v>
      </c>
      <c r="L27" s="66"/>
      <c r="M27" s="66" t="s">
        <v>12</v>
      </c>
      <c r="N27" s="119" t="s">
        <v>12</v>
      </c>
      <c r="O27" s="2"/>
      <c r="P27" s="2"/>
      <c r="Q27" s="10"/>
    </row>
    <row r="28" spans="1:17" s="8" customFormat="1" ht="18" customHeight="1" x14ac:dyDescent="0.15">
      <c r="A28" s="107" t="s">
        <v>34</v>
      </c>
      <c r="B28" s="127">
        <v>4.5111999999999997</v>
      </c>
      <c r="C28" s="127">
        <v>4.3651</v>
      </c>
      <c r="D28" s="127">
        <v>4.7085999999999997</v>
      </c>
      <c r="E28" s="127">
        <v>4.6227000000000009</v>
      </c>
      <c r="F28" s="127">
        <v>4.581900000000001</v>
      </c>
      <c r="G28" s="127">
        <v>6.2057000000000011</v>
      </c>
      <c r="H28" s="127">
        <v>4.8571</v>
      </c>
      <c r="I28" s="127">
        <v>3.2986</v>
      </c>
      <c r="J28" s="127">
        <v>3.5225999999999997</v>
      </c>
      <c r="K28" s="127">
        <v>5.0100999999999996</v>
      </c>
      <c r="L28" s="66"/>
      <c r="M28" s="66" t="s">
        <v>15</v>
      </c>
      <c r="N28" s="119">
        <f>_xlfn.RRI(9,B28,K28)</f>
        <v>1.1722923515588013E-2</v>
      </c>
      <c r="O28" s="2"/>
      <c r="P28" s="2"/>
      <c r="Q28" s="10"/>
    </row>
    <row r="29" spans="1:17" s="8" customFormat="1" ht="18" customHeight="1" x14ac:dyDescent="0.15">
      <c r="A29" s="107" t="s">
        <v>35</v>
      </c>
      <c r="B29" s="127">
        <v>0.29869999999999997</v>
      </c>
      <c r="C29" s="127">
        <v>0.28220000000000001</v>
      </c>
      <c r="D29" s="127">
        <v>0.30889999999999995</v>
      </c>
      <c r="E29" s="127">
        <v>0.32890000000000003</v>
      </c>
      <c r="F29" s="127">
        <v>0.37019999999999997</v>
      </c>
      <c r="G29" s="127">
        <v>0.3206</v>
      </c>
      <c r="H29" s="127">
        <v>0.38830000000000003</v>
      </c>
      <c r="I29" s="127">
        <v>0.40549999999999997</v>
      </c>
      <c r="J29" s="127">
        <v>0.46589999999999998</v>
      </c>
      <c r="K29" s="127">
        <v>0.49729999999999996</v>
      </c>
      <c r="L29" s="66"/>
      <c r="M29" s="66" t="s">
        <v>9</v>
      </c>
      <c r="N29" s="119">
        <f>_xlfn.RRI(9,B29,K29)</f>
        <v>5.8274026866419915E-2</v>
      </c>
      <c r="O29" s="2"/>
      <c r="P29" s="2"/>
      <c r="Q29" s="10"/>
    </row>
    <row r="30" spans="1:17" s="8" customFormat="1" ht="18" customHeight="1" x14ac:dyDescent="0.15">
      <c r="A30" s="107" t="s">
        <v>36</v>
      </c>
      <c r="B30" s="129">
        <v>1.5667</v>
      </c>
      <c r="C30" s="129">
        <v>1.6410999999999998</v>
      </c>
      <c r="D30" s="129">
        <v>1.6434000000000002</v>
      </c>
      <c r="E30" s="127">
        <v>2.2397999999999998</v>
      </c>
      <c r="F30" s="127">
        <v>2.2690000000000001</v>
      </c>
      <c r="G30" s="127">
        <v>2.3496999999999995</v>
      </c>
      <c r="H30" s="127">
        <v>2.3583999999999996</v>
      </c>
      <c r="I30" s="127">
        <v>1.9171999999999998</v>
      </c>
      <c r="J30" s="127">
        <v>1.9701</v>
      </c>
      <c r="K30" s="127">
        <v>2.3487000000000005</v>
      </c>
      <c r="L30" s="66"/>
      <c r="M30" s="66" t="s">
        <v>12</v>
      </c>
      <c r="N30" s="199" t="s">
        <v>12</v>
      </c>
      <c r="O30" s="2"/>
      <c r="P30" s="2"/>
      <c r="Q30" s="10"/>
    </row>
    <row r="31" spans="1:17" s="8" customFormat="1" ht="18" customHeight="1" thickBot="1" x14ac:dyDescent="0.2">
      <c r="A31" s="108" t="s">
        <v>37</v>
      </c>
      <c r="B31" s="130">
        <v>0.16109999999999999</v>
      </c>
      <c r="C31" s="130">
        <v>0.14530000000000001</v>
      </c>
      <c r="D31" s="130">
        <v>0.1424</v>
      </c>
      <c r="E31" s="130">
        <v>0.1414</v>
      </c>
      <c r="F31" s="130">
        <v>8.0600000000000005E-2</v>
      </c>
      <c r="G31" s="130">
        <v>6.9599999999999995E-2</v>
      </c>
      <c r="H31" s="130">
        <v>5.8800000000000005E-2</v>
      </c>
      <c r="I31" s="130">
        <v>5.1299999999999998E-2</v>
      </c>
      <c r="J31" s="130">
        <v>5.33E-2</v>
      </c>
      <c r="K31" s="197"/>
      <c r="L31" s="92"/>
      <c r="M31" s="67" t="s">
        <v>6</v>
      </c>
      <c r="N31" s="198">
        <f>_xlfn.RRI(8,B31,J31)</f>
        <v>-0.12912873974218164</v>
      </c>
      <c r="O31" s="2"/>
      <c r="P31" s="2"/>
      <c r="Q31" s="10"/>
    </row>
    <row r="32" spans="1:17" s="178" customFormat="1" ht="18" customHeight="1" thickBot="1" x14ac:dyDescent="0.2">
      <c r="A32" s="109" t="s">
        <v>38</v>
      </c>
      <c r="B32" s="131">
        <v>2.4702311294294992</v>
      </c>
      <c r="C32" s="131">
        <v>2.3349149591735934</v>
      </c>
      <c r="D32" s="131">
        <v>2.4449699266260914</v>
      </c>
      <c r="E32" s="131">
        <v>2.3572604360958072</v>
      </c>
      <c r="F32" s="131">
        <v>2.3306207014940035</v>
      </c>
      <c r="G32" s="131">
        <v>2.1701337098662026</v>
      </c>
      <c r="H32" s="131">
        <v>2.169211756195534</v>
      </c>
      <c r="I32" s="131">
        <v>1.566287824536833</v>
      </c>
      <c r="J32" s="131">
        <v>1.4739128810405087</v>
      </c>
      <c r="K32" s="131">
        <v>1.9208873153340051</v>
      </c>
      <c r="L32" s="135"/>
      <c r="M32" s="176" t="s">
        <v>6</v>
      </c>
      <c r="N32" s="175">
        <f>_xlfn.RRI(9,B32,K32)</f>
        <v>-2.756025713296828E-2</v>
      </c>
      <c r="O32" s="18"/>
      <c r="P32" s="18"/>
      <c r="Q32" s="177"/>
    </row>
    <row r="33" spans="1:16" s="8" customFormat="1" ht="18" customHeight="1" x14ac:dyDescent="0.15">
      <c r="A33" s="110" t="s">
        <v>39</v>
      </c>
      <c r="B33" s="132">
        <v>0.34329999999999999</v>
      </c>
      <c r="C33" s="132">
        <v>0.32430000000000003</v>
      </c>
      <c r="D33" s="132">
        <v>0.28359999999999996</v>
      </c>
      <c r="E33" s="132">
        <v>0.24840000000000001</v>
      </c>
      <c r="F33" s="132">
        <v>0.2379</v>
      </c>
      <c r="G33" s="132">
        <v>0.21929999999999999</v>
      </c>
      <c r="H33" s="132">
        <v>0.2102</v>
      </c>
      <c r="I33" s="128"/>
      <c r="J33" s="133"/>
      <c r="K33" s="133"/>
      <c r="L33" s="122"/>
      <c r="M33" s="93" t="s">
        <v>12</v>
      </c>
      <c r="N33" s="73" t="s">
        <v>12</v>
      </c>
      <c r="O33" s="2"/>
      <c r="P33" s="2"/>
    </row>
    <row r="34" spans="1:16" s="8" customFormat="1" ht="18" customHeight="1" x14ac:dyDescent="0.15">
      <c r="A34" s="75" t="s">
        <v>40</v>
      </c>
      <c r="B34" s="134">
        <v>2.0469342690026213</v>
      </c>
      <c r="C34" s="134">
        <v>1.956639290435261</v>
      </c>
      <c r="D34" s="134">
        <v>2.0346667720820921</v>
      </c>
      <c r="E34" s="134">
        <v>2.0163757532184547</v>
      </c>
      <c r="F34" s="134">
        <v>1.9936926253191909</v>
      </c>
      <c r="G34" s="134">
        <v>1.8780124611645261</v>
      </c>
      <c r="H34" s="134">
        <v>1.9784943699666686</v>
      </c>
      <c r="I34" s="134">
        <v>1.668134623741699</v>
      </c>
      <c r="J34" s="134">
        <v>1.5962317748194013</v>
      </c>
      <c r="K34" s="134">
        <v>2.0708603739040821</v>
      </c>
      <c r="L34" s="94"/>
      <c r="M34" s="94" t="s">
        <v>12</v>
      </c>
      <c r="N34" s="78" t="s">
        <v>12</v>
      </c>
      <c r="P34" s="2"/>
    </row>
    <row r="35" spans="1:16" s="8" customFormat="1" ht="18" customHeight="1" x14ac:dyDescent="0.15">
      <c r="N35" s="7"/>
      <c r="P35" s="2"/>
    </row>
    <row r="36" spans="1:16" ht="18" customHeight="1" x14ac:dyDescent="0.15">
      <c r="A36" s="50" t="s">
        <v>41</v>
      </c>
      <c r="B36" s="123"/>
      <c r="C36" s="123"/>
    </row>
    <row r="37" spans="1:16" ht="18" customHeight="1" x14ac:dyDescent="0.15">
      <c r="A37" s="125"/>
      <c r="B37" s="137" t="s">
        <v>42</v>
      </c>
      <c r="C37" s="123"/>
    </row>
    <row r="38" spans="1:16" ht="18" customHeight="1" x14ac:dyDescent="0.15">
      <c r="A38" s="50" t="s">
        <v>50</v>
      </c>
      <c r="B38" s="123"/>
      <c r="C38" s="123"/>
    </row>
    <row r="39" spans="1:16" ht="18" customHeight="1" x14ac:dyDescent="0.15">
      <c r="A39" s="50" t="s">
        <v>44</v>
      </c>
      <c r="B39" s="123"/>
      <c r="C39" s="123"/>
    </row>
    <row r="40" spans="1:16" ht="18" customHeight="1" x14ac:dyDescent="0.15">
      <c r="A40" s="50" t="s">
        <v>45</v>
      </c>
      <c r="B40" s="123"/>
      <c r="C40" s="123"/>
    </row>
    <row r="41" spans="1:16" ht="18" customHeight="1" x14ac:dyDescent="0.15">
      <c r="A41" s="50" t="s">
        <v>46</v>
      </c>
      <c r="B41" s="123"/>
      <c r="C41" s="123"/>
    </row>
    <row r="42" spans="1:16" ht="18" customHeight="1" x14ac:dyDescent="0.15">
      <c r="A42" s="50" t="s">
        <v>47</v>
      </c>
      <c r="B42" s="123"/>
      <c r="C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200-000002000000}">
          <x14:colorSeries rgb="FF69AE23"/>
          <x14:colorNegative rgb="FFD00000"/>
          <x14:colorAxis rgb="FF000000"/>
          <x14:colorMarkers rgb="FF69AE23"/>
          <x14:colorFirst rgb="FFD00000"/>
          <x14:colorLast rgb="FFD00000"/>
          <x14:colorHigh rgb="FFD00000"/>
          <x14:colorLow rgb="FFD00000"/>
          <x14:sparklines>
            <x14:sparkline>
              <xm:f>D3_J01D_AC!B3:J3</xm:f>
              <xm:sqref>L3</xm:sqref>
            </x14:sparkline>
            <x14:sparkline>
              <xm:f>D3_J01D_AC!B4:J4</xm:f>
              <xm:sqref>L4</xm:sqref>
            </x14:sparkline>
            <x14:sparkline>
              <xm:f>D3_J01D_AC!B5:J5</xm:f>
              <xm:sqref>L5</xm:sqref>
            </x14:sparkline>
            <x14:sparkline>
              <xm:f>D3_J01D_AC!B6:J6</xm:f>
              <xm:sqref>L6</xm:sqref>
            </x14:sparkline>
            <x14:sparkline>
              <xm:f>D3_J01D_AC!B9:J9</xm:f>
              <xm:sqref>L9</xm:sqref>
            </x14:sparkline>
            <x14:sparkline>
              <xm:f>D3_J01D_AC!B10:J10</xm:f>
              <xm:sqref>L10</xm:sqref>
            </x14:sparkline>
            <x14:sparkline>
              <xm:f>D3_J01D_AC!B11:J11</xm:f>
              <xm:sqref>L11</xm:sqref>
            </x14:sparkline>
            <x14:sparkline>
              <xm:f>D3_J01D_AC!B12:J12</xm:f>
              <xm:sqref>L12</xm:sqref>
            </x14:sparkline>
            <x14:sparkline>
              <xm:f>D3_J01D_AC!B13:J13</xm:f>
              <xm:sqref>L13</xm:sqref>
            </x14:sparkline>
            <x14:sparkline>
              <xm:f>D3_J01D_AC!B14:J14</xm:f>
              <xm:sqref>L14</xm:sqref>
            </x14:sparkline>
            <x14:sparkline>
              <xm:f>D3_J01D_AC!B15:J15</xm:f>
              <xm:sqref>L15</xm:sqref>
            </x14:sparkline>
            <x14:sparkline>
              <xm:f>D3_J01D_AC!B16:J16</xm:f>
              <xm:sqref>L16</xm:sqref>
            </x14:sparkline>
            <x14:sparkline>
              <xm:f>D3_J01D_AC!B17:J17</xm:f>
              <xm:sqref>L17</xm:sqref>
            </x14:sparkline>
            <x14:sparkline>
              <xm:f>D3_J01D_AC!B18:J18</xm:f>
              <xm:sqref>L18</xm:sqref>
            </x14:sparkline>
            <x14:sparkline>
              <xm:f>D3_J01D_AC!B19:J19</xm:f>
              <xm:sqref>L19</xm:sqref>
            </x14:sparkline>
            <x14:sparkline>
              <xm:f>D3_J01D_AC!B20:J20</xm:f>
              <xm:sqref>L20</xm:sqref>
            </x14:sparkline>
            <x14:sparkline>
              <xm:f>D3_J01D_AC!B22:J22</xm:f>
              <xm:sqref>L22</xm:sqref>
            </x14:sparkline>
            <x14:sparkline>
              <xm:f>D3_J01D_AC!B23:J23</xm:f>
              <xm:sqref>L23</xm:sqref>
            </x14:sparkline>
            <x14:sparkline>
              <xm:f>D3_J01D_AC!B24:J24</xm:f>
              <xm:sqref>L24</xm:sqref>
            </x14:sparkline>
            <x14:sparkline>
              <xm:f>D3_J01D_AC!B25:J25</xm:f>
              <xm:sqref>L25</xm:sqref>
            </x14:sparkline>
            <x14:sparkline>
              <xm:f>D3_J01D_AC!B26:J26</xm:f>
              <xm:sqref>L26</xm:sqref>
            </x14:sparkline>
            <x14:sparkline>
              <xm:f>D3_J01D_AC!B28:J28</xm:f>
              <xm:sqref>L28</xm:sqref>
            </x14:sparkline>
            <x14:sparkline>
              <xm:f>D3_J01D_AC!B29:J29</xm:f>
              <xm:sqref>L29</xm:sqref>
            </x14:sparkline>
            <x14:sparkline>
              <xm:f>D3_J01D_AC!B31:J31</xm:f>
              <xm:sqref>L31</xm:sqref>
            </x14:sparkline>
            <x14:sparkline>
              <xm:f>D3_J01D_AC!B32:J32</xm:f>
              <xm:sqref>L32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9AE23"/>
  </sheetPr>
  <dimension ref="A1:P42"/>
  <sheetViews>
    <sheetView showGridLines="0" zoomScaleNormal="100" workbookViewId="0">
      <selection activeCell="B34" sqref="B34:K34"/>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6" s="8" customFormat="1" ht="35" customHeight="1" x14ac:dyDescent="0.15">
      <c r="A1" s="100" t="s">
        <v>51</v>
      </c>
      <c r="B1" s="47"/>
      <c r="C1" s="47"/>
      <c r="D1" s="47"/>
      <c r="E1" s="47"/>
      <c r="F1" s="47"/>
      <c r="G1" s="47"/>
      <c r="H1" s="47"/>
      <c r="I1" s="47"/>
      <c r="J1" s="47"/>
      <c r="K1" s="47"/>
      <c r="L1" s="47"/>
      <c r="M1" s="47"/>
      <c r="N1" s="48"/>
    </row>
    <row r="2" spans="1:16"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15">
      <c r="A3" s="107" t="s">
        <v>5</v>
      </c>
      <c r="B3" s="36">
        <v>0.22750000000000001</v>
      </c>
      <c r="C3" s="36">
        <v>0.20119999999999999</v>
      </c>
      <c r="D3" s="36">
        <v>0.19280000000000003</v>
      </c>
      <c r="E3" s="36">
        <v>0.20230000000000001</v>
      </c>
      <c r="F3" s="36">
        <v>0.21730000000000002</v>
      </c>
      <c r="G3" s="36">
        <v>0.20419999999999999</v>
      </c>
      <c r="H3" s="51">
        <v>0.22090000000000001</v>
      </c>
      <c r="I3" s="36">
        <v>0.22370000000000001</v>
      </c>
      <c r="J3" s="36">
        <v>0.22949999999999998</v>
      </c>
      <c r="K3" s="36">
        <v>0.18049999999999999</v>
      </c>
      <c r="L3" s="66"/>
      <c r="M3" s="66" t="s">
        <v>15</v>
      </c>
      <c r="N3" s="74">
        <f t="shared" ref="N3:N5" si="0">_xlfn.RRI(9,B3,K3)</f>
        <v>-2.5385502550787087E-2</v>
      </c>
      <c r="O3" s="2"/>
      <c r="P3" s="2"/>
    </row>
    <row r="4" spans="1:16" s="8" customFormat="1" ht="18" customHeight="1" x14ac:dyDescent="0.15">
      <c r="A4" s="107" t="s">
        <v>7</v>
      </c>
      <c r="B4" s="36">
        <v>0.27339999999999998</v>
      </c>
      <c r="C4" s="36">
        <v>0.17979999999999999</v>
      </c>
      <c r="D4" s="36">
        <v>0.20899999999999999</v>
      </c>
      <c r="E4" s="36">
        <v>0.20319999999999999</v>
      </c>
      <c r="F4" s="36">
        <v>0.18540000000000001</v>
      </c>
      <c r="G4" s="36">
        <v>0.2102</v>
      </c>
      <c r="H4" s="36">
        <v>0.21410000000000001</v>
      </c>
      <c r="I4" s="36">
        <v>0.22209999999999999</v>
      </c>
      <c r="J4" s="36">
        <v>0.24079999999999999</v>
      </c>
      <c r="K4" s="36">
        <v>0.254</v>
      </c>
      <c r="L4" s="66"/>
      <c r="M4" s="66" t="s">
        <v>15</v>
      </c>
      <c r="N4" s="74">
        <f t="shared" si="0"/>
        <v>-8.1446133581333235E-3</v>
      </c>
      <c r="O4" s="2"/>
      <c r="P4" s="2"/>
    </row>
    <row r="5" spans="1:16" s="8" customFormat="1" ht="18" customHeight="1" x14ac:dyDescent="0.15">
      <c r="A5" s="107" t="s">
        <v>8</v>
      </c>
      <c r="B5" s="36">
        <v>0.83150000000000002</v>
      </c>
      <c r="C5" s="36">
        <v>0.83750000000000002</v>
      </c>
      <c r="D5" s="36">
        <v>0.79410000000000003</v>
      </c>
      <c r="E5" s="36">
        <v>0.77679999999999993</v>
      </c>
      <c r="F5" s="36">
        <v>0.85</v>
      </c>
      <c r="G5" s="36">
        <v>0.86409999999999998</v>
      </c>
      <c r="H5" s="36">
        <v>0.77710000000000001</v>
      </c>
      <c r="I5" s="36">
        <v>0.6421</v>
      </c>
      <c r="J5" s="36">
        <v>0.65249999999999997</v>
      </c>
      <c r="K5" s="36">
        <v>0.80179999999999996</v>
      </c>
      <c r="L5" s="66"/>
      <c r="M5" s="66" t="s">
        <v>15</v>
      </c>
      <c r="N5" s="74">
        <f t="shared" si="0"/>
        <v>-4.0331890273911375E-3</v>
      </c>
      <c r="O5" s="2"/>
      <c r="P5" s="2"/>
    </row>
    <row r="6" spans="1:16" s="8" customFormat="1" ht="18" customHeight="1" x14ac:dyDescent="0.15">
      <c r="A6" s="107" t="s">
        <v>10</v>
      </c>
      <c r="B6" s="36">
        <v>0.66979999999999995</v>
      </c>
      <c r="C6" s="36">
        <v>0.65180000000000005</v>
      </c>
      <c r="D6" s="36">
        <v>0.62739999999999996</v>
      </c>
      <c r="E6" s="36">
        <v>0.59419999999999995</v>
      </c>
      <c r="F6" s="36">
        <v>0.55359999999999998</v>
      </c>
      <c r="G6" s="36">
        <v>0.49669999999999997</v>
      </c>
      <c r="H6" s="36">
        <v>0.4929</v>
      </c>
      <c r="I6" s="36">
        <v>0.439</v>
      </c>
      <c r="J6" s="36">
        <v>0.47910000000000003</v>
      </c>
      <c r="K6" s="36">
        <v>0.48699999999999999</v>
      </c>
      <c r="L6" s="66"/>
      <c r="M6" s="66" t="s">
        <v>6</v>
      </c>
      <c r="N6" s="74">
        <f t="shared" ref="N6" si="1">_xlfn.RRI(9,B6,K6)</f>
        <v>-3.4793085946941193E-2</v>
      </c>
      <c r="O6" s="2"/>
      <c r="P6" s="2"/>
    </row>
    <row r="7" spans="1:16" s="8" customFormat="1" ht="18" customHeight="1" x14ac:dyDescent="0.15">
      <c r="A7" s="107" t="s">
        <v>11</v>
      </c>
      <c r="B7" s="38"/>
      <c r="C7" s="38"/>
      <c r="D7" s="38"/>
      <c r="E7" s="38"/>
      <c r="F7" s="38"/>
      <c r="G7" s="38"/>
      <c r="H7" s="38"/>
      <c r="I7" s="38"/>
      <c r="J7" s="38"/>
      <c r="K7" s="38"/>
      <c r="L7" s="66"/>
      <c r="M7" s="66" t="s">
        <v>12</v>
      </c>
      <c r="N7" s="74" t="s">
        <v>12</v>
      </c>
      <c r="O7" s="2"/>
      <c r="P7" s="2"/>
    </row>
    <row r="8" spans="1:16" s="8" customFormat="1" ht="18" customHeight="1" x14ac:dyDescent="0.15">
      <c r="A8" s="107" t="s">
        <v>13</v>
      </c>
      <c r="B8" s="51">
        <v>0.80720000000000003</v>
      </c>
      <c r="C8" s="51">
        <v>0.77659999999999996</v>
      </c>
      <c r="D8" s="51">
        <v>0.88240000000000007</v>
      </c>
      <c r="E8" s="38"/>
      <c r="F8" s="38"/>
      <c r="G8" s="38"/>
      <c r="H8" s="38"/>
      <c r="I8" s="38"/>
      <c r="J8" s="51">
        <v>0.66080000000000005</v>
      </c>
      <c r="K8" s="51">
        <v>0.74099999999999999</v>
      </c>
      <c r="L8" s="66"/>
      <c r="M8" s="66" t="s">
        <v>12</v>
      </c>
      <c r="N8" s="74" t="s">
        <v>12</v>
      </c>
      <c r="O8" s="2"/>
      <c r="P8" s="2"/>
    </row>
    <row r="9" spans="1:16" s="8" customFormat="1" ht="18" customHeight="1" x14ac:dyDescent="0.15">
      <c r="A9" s="107" t="s">
        <v>14</v>
      </c>
      <c r="B9" s="36">
        <v>0.75260000000000005</v>
      </c>
      <c r="C9" s="36">
        <v>0.7601</v>
      </c>
      <c r="D9" s="36">
        <v>0.73249999999999993</v>
      </c>
      <c r="E9" s="36">
        <v>0.71859999999999991</v>
      </c>
      <c r="F9" s="36">
        <v>0.70760000000000001</v>
      </c>
      <c r="G9" s="36">
        <v>0.66769999999999996</v>
      </c>
      <c r="H9" s="36">
        <v>0.58169999999999999</v>
      </c>
      <c r="I9" s="36">
        <v>0.54489999999999994</v>
      </c>
      <c r="J9" s="36">
        <v>0.51749999999999996</v>
      </c>
      <c r="K9" s="36">
        <v>0.48320000000000002</v>
      </c>
      <c r="L9" s="66"/>
      <c r="M9" s="66" t="s">
        <v>6</v>
      </c>
      <c r="N9" s="74">
        <f t="shared" ref="N9:N14" si="2">_xlfn.RRI(9,B9,K9)</f>
        <v>-4.8041361790150283E-2</v>
      </c>
      <c r="O9" s="2"/>
      <c r="P9" s="2"/>
    </row>
    <row r="10" spans="1:16" s="8" customFormat="1" ht="18" customHeight="1" x14ac:dyDescent="0.15">
      <c r="A10" s="107" t="s">
        <v>16</v>
      </c>
      <c r="B10" s="36">
        <v>0.39520000000000005</v>
      </c>
      <c r="C10" s="36">
        <v>0.38350000000000001</v>
      </c>
      <c r="D10" s="36">
        <v>0.42830000000000001</v>
      </c>
      <c r="E10" s="36">
        <v>0.4027</v>
      </c>
      <c r="F10" s="36">
        <v>0.41520000000000001</v>
      </c>
      <c r="G10" s="36">
        <v>0.43769999999999998</v>
      </c>
      <c r="H10" s="36">
        <v>0.41219999999999996</v>
      </c>
      <c r="I10" s="36">
        <v>0.29060000000000002</v>
      </c>
      <c r="J10" s="36">
        <v>0.32149999999999995</v>
      </c>
      <c r="K10" s="36">
        <v>0.374</v>
      </c>
      <c r="L10" s="66"/>
      <c r="M10" s="66" t="s">
        <v>15</v>
      </c>
      <c r="N10" s="74">
        <f t="shared" si="2"/>
        <v>-6.1075137877463215E-3</v>
      </c>
      <c r="O10" s="2"/>
      <c r="P10" s="2"/>
    </row>
    <row r="11" spans="1:16" s="8" customFormat="1" ht="18" customHeight="1" x14ac:dyDescent="0.15">
      <c r="A11" s="107" t="s">
        <v>17</v>
      </c>
      <c r="B11" s="36">
        <v>1.3498999999999999</v>
      </c>
      <c r="C11" s="36">
        <v>1.3111000000000002</v>
      </c>
      <c r="D11" s="36">
        <v>1.2537</v>
      </c>
      <c r="E11" s="36">
        <v>1.1063000000000001</v>
      </c>
      <c r="F11" s="36">
        <v>1.0265</v>
      </c>
      <c r="G11" s="36">
        <v>0.98119999999999996</v>
      </c>
      <c r="H11" s="36">
        <v>1.0659000000000001</v>
      </c>
      <c r="I11" s="36">
        <v>0.95230000000000004</v>
      </c>
      <c r="J11" s="36">
        <v>0.93859999999999999</v>
      </c>
      <c r="K11" s="36">
        <v>0.91559999999999997</v>
      </c>
      <c r="L11" s="66"/>
      <c r="M11" s="66" t="s">
        <v>6</v>
      </c>
      <c r="N11" s="74">
        <f t="shared" si="2"/>
        <v>-4.2216983439163913E-2</v>
      </c>
    </row>
    <row r="12" spans="1:16" s="8" customFormat="1" ht="18" customHeight="1" x14ac:dyDescent="0.15">
      <c r="A12" s="107" t="s">
        <v>18</v>
      </c>
      <c r="B12" s="36">
        <v>0.27410000000000001</v>
      </c>
      <c r="C12" s="36">
        <v>0.47590000000000005</v>
      </c>
      <c r="D12" s="36">
        <v>0.40849999999999997</v>
      </c>
      <c r="E12" s="36">
        <v>0.40789999999999998</v>
      </c>
      <c r="F12" s="36">
        <v>0.4148</v>
      </c>
      <c r="G12" s="36">
        <v>0.41119999999999995</v>
      </c>
      <c r="H12" s="36">
        <v>0.4279</v>
      </c>
      <c r="I12" s="36">
        <v>0.45599999999999996</v>
      </c>
      <c r="J12" s="36">
        <v>0.50549999999999995</v>
      </c>
      <c r="K12" s="36">
        <v>0.52329999999999999</v>
      </c>
      <c r="L12" s="66"/>
      <c r="M12" s="66" t="s">
        <v>9</v>
      </c>
      <c r="N12" s="74">
        <f t="shared" si="2"/>
        <v>7.4495579774636722E-2</v>
      </c>
      <c r="O12" s="2"/>
      <c r="P12" s="2"/>
    </row>
    <row r="13" spans="1:16" s="8" customFormat="1" ht="18" customHeight="1" x14ac:dyDescent="0.15">
      <c r="A13" s="107" t="s">
        <v>19</v>
      </c>
      <c r="B13" s="36">
        <v>0.53010000000000002</v>
      </c>
      <c r="C13" s="36">
        <v>0.50260000000000005</v>
      </c>
      <c r="D13" s="36">
        <v>0.47120000000000001</v>
      </c>
      <c r="E13" s="36">
        <v>0.45589999999999997</v>
      </c>
      <c r="F13" s="36">
        <v>0.45669999999999999</v>
      </c>
      <c r="G13" s="36">
        <v>0.43370000000000003</v>
      </c>
      <c r="H13" s="36">
        <v>0.50819999999999999</v>
      </c>
      <c r="I13" s="36">
        <v>0.43879999999999997</v>
      </c>
      <c r="J13" s="36">
        <v>0.48899999999999999</v>
      </c>
      <c r="K13" s="36">
        <v>0.46860000000000002</v>
      </c>
      <c r="L13" s="66"/>
      <c r="M13" s="66" t="s">
        <v>15</v>
      </c>
      <c r="N13" s="74">
        <f t="shared" si="2"/>
        <v>-1.3608351236079286E-2</v>
      </c>
      <c r="O13" s="2"/>
      <c r="P13" s="2"/>
    </row>
    <row r="14" spans="1:16" s="8" customFormat="1" ht="18" customHeight="1" x14ac:dyDescent="0.15">
      <c r="A14" s="107" t="s">
        <v>20</v>
      </c>
      <c r="B14" s="36">
        <v>0.32090000000000002</v>
      </c>
      <c r="C14" s="36">
        <v>0.33839999999999998</v>
      </c>
      <c r="D14" s="36">
        <v>0.40629999999999999</v>
      </c>
      <c r="E14" s="36">
        <v>0.37120000000000003</v>
      </c>
      <c r="F14" s="36">
        <v>0.3206</v>
      </c>
      <c r="G14" s="36">
        <v>0.29759999999999998</v>
      </c>
      <c r="H14" s="36">
        <v>0.32509999999999994</v>
      </c>
      <c r="I14" s="36">
        <v>0.44019999999999998</v>
      </c>
      <c r="J14" s="36">
        <v>0.32240000000000002</v>
      </c>
      <c r="K14" s="36">
        <v>0.31769999999999998</v>
      </c>
      <c r="L14" s="66"/>
      <c r="M14" s="66" t="s">
        <v>15</v>
      </c>
      <c r="N14" s="74">
        <f t="shared" si="2"/>
        <v>-1.1129365418317549E-3</v>
      </c>
      <c r="O14" s="2"/>
      <c r="P14" s="2"/>
    </row>
    <row r="15" spans="1:16" s="8" customFormat="1" ht="18" customHeight="1" x14ac:dyDescent="0.15">
      <c r="A15" s="107" t="s">
        <v>21</v>
      </c>
      <c r="B15" s="36">
        <v>0.53090000000000004</v>
      </c>
      <c r="C15" s="36">
        <v>0.50380000000000003</v>
      </c>
      <c r="D15" s="36">
        <v>0.51049999999999995</v>
      </c>
      <c r="E15" s="36">
        <v>0.48170000000000002</v>
      </c>
      <c r="F15" s="36">
        <v>0.44180000000000003</v>
      </c>
      <c r="G15" s="36">
        <v>0.43659999999999999</v>
      </c>
      <c r="H15" s="36">
        <v>0.44190000000000002</v>
      </c>
      <c r="I15" s="36">
        <v>0.38240000000000002</v>
      </c>
      <c r="J15" s="36">
        <v>0.37559999999999999</v>
      </c>
      <c r="K15" s="36">
        <v>0.4284</v>
      </c>
      <c r="L15" s="66"/>
      <c r="M15" s="66" t="s">
        <v>6</v>
      </c>
      <c r="N15" s="74">
        <f t="shared" ref="N15:N19" si="3">_xlfn.RRI(9,B15,K15)</f>
        <v>-2.3553335301863765E-2</v>
      </c>
      <c r="O15" s="2"/>
      <c r="P15" s="2"/>
    </row>
    <row r="16" spans="1:16" s="8" customFormat="1" ht="18" customHeight="1" x14ac:dyDescent="0.15">
      <c r="A16" s="107" t="s">
        <v>22</v>
      </c>
      <c r="B16" s="38"/>
      <c r="C16" s="36">
        <v>0.69189999999999996</v>
      </c>
      <c r="D16" s="36">
        <v>0.53820000000000001</v>
      </c>
      <c r="E16" s="36">
        <v>0.497</v>
      </c>
      <c r="F16" s="36">
        <v>0.49380000000000002</v>
      </c>
      <c r="G16" s="36">
        <v>0.54790000000000005</v>
      </c>
      <c r="H16" s="36">
        <v>0.55030000000000001</v>
      </c>
      <c r="I16" s="36">
        <v>0.51939999999999997</v>
      </c>
      <c r="J16" s="36">
        <v>0.52980000000000005</v>
      </c>
      <c r="K16" s="36">
        <v>0.52459999999999996</v>
      </c>
      <c r="L16" s="66"/>
      <c r="M16" s="66" t="s">
        <v>15</v>
      </c>
      <c r="N16" s="74">
        <f>_xlfn.RRI(8,C16,K16)</f>
        <v>-3.4008912626875443E-2</v>
      </c>
      <c r="O16" s="2"/>
      <c r="P16" s="2"/>
    </row>
    <row r="17" spans="1:16" s="8" customFormat="1" ht="18" customHeight="1" x14ac:dyDescent="0.15">
      <c r="A17" s="107" t="s">
        <v>23</v>
      </c>
      <c r="B17" s="36">
        <v>0.98349999999999993</v>
      </c>
      <c r="C17" s="36">
        <v>1.0025999999999999</v>
      </c>
      <c r="D17" s="36">
        <v>1.0415000000000001</v>
      </c>
      <c r="E17" s="36">
        <v>1.1011</v>
      </c>
      <c r="F17" s="36">
        <v>0.88260000000000005</v>
      </c>
      <c r="G17" s="36">
        <v>1.0191000000000001</v>
      </c>
      <c r="H17" s="36">
        <v>0.99679999999999991</v>
      </c>
      <c r="I17" s="36">
        <v>1.0401</v>
      </c>
      <c r="J17" s="36">
        <v>0.93599999999999994</v>
      </c>
      <c r="K17" s="36">
        <v>0.84709999999999996</v>
      </c>
      <c r="L17" s="66"/>
      <c r="M17" s="66" t="s">
        <v>15</v>
      </c>
      <c r="N17" s="74">
        <f t="shared" si="3"/>
        <v>-1.6451929280830835E-2</v>
      </c>
      <c r="O17" s="2"/>
      <c r="P17" s="2"/>
    </row>
    <row r="18" spans="1:16" s="8" customFormat="1" ht="18" customHeight="1" x14ac:dyDescent="0.15">
      <c r="A18" s="107" t="s">
        <v>24</v>
      </c>
      <c r="B18" s="36">
        <v>0.35059999999999997</v>
      </c>
      <c r="C18" s="36">
        <v>0.34279999999999999</v>
      </c>
      <c r="D18" s="36">
        <v>0.3377</v>
      </c>
      <c r="E18" s="36">
        <v>0.36680000000000001</v>
      </c>
      <c r="F18" s="36">
        <v>0.66249999999999998</v>
      </c>
      <c r="G18" s="36">
        <v>0.72839999999999994</v>
      </c>
      <c r="H18" s="36">
        <v>0.8798999999999999</v>
      </c>
      <c r="I18" s="36">
        <v>0.8256</v>
      </c>
      <c r="J18" s="36">
        <v>0.82699999999999996</v>
      </c>
      <c r="K18" s="36">
        <v>0.87029999999999996</v>
      </c>
      <c r="L18" s="66"/>
      <c r="M18" s="66" t="s">
        <v>9</v>
      </c>
      <c r="N18" s="74">
        <f t="shared" si="3"/>
        <v>0.10630024348187916</v>
      </c>
      <c r="O18" s="2"/>
      <c r="P18" s="2"/>
    </row>
    <row r="19" spans="1:16" s="8" customFormat="1" ht="18" customHeight="1" x14ac:dyDescent="0.15">
      <c r="A19" s="107" t="s">
        <v>25</v>
      </c>
      <c r="B19" s="36">
        <v>0.96959999999999991</v>
      </c>
      <c r="C19" s="36">
        <v>0.84510000000000007</v>
      </c>
      <c r="D19" s="36">
        <v>6.6E-3</v>
      </c>
      <c r="E19" s="36">
        <v>0.80799999999999994</v>
      </c>
      <c r="F19" s="36">
        <v>0.82350000000000001</v>
      </c>
      <c r="G19" s="36">
        <v>0.75819999999999987</v>
      </c>
      <c r="H19" s="36">
        <v>0.77749999999999997</v>
      </c>
      <c r="I19" s="51">
        <v>0.50560000000000005</v>
      </c>
      <c r="J19" s="36">
        <v>0.42310000000000003</v>
      </c>
      <c r="K19" s="36">
        <v>0.64409999999999989</v>
      </c>
      <c r="L19" s="66"/>
      <c r="M19" s="66" t="s">
        <v>15</v>
      </c>
      <c r="N19" s="74">
        <f t="shared" si="3"/>
        <v>-4.4430456608904323E-2</v>
      </c>
      <c r="O19" s="2"/>
      <c r="P19" s="2"/>
    </row>
    <row r="20" spans="1:16" s="8" customFormat="1" ht="18" customHeight="1" x14ac:dyDescent="0.15">
      <c r="A20" s="107" t="s">
        <v>26</v>
      </c>
      <c r="B20" s="36">
        <v>2.86E-2</v>
      </c>
      <c r="C20" s="36">
        <v>1.0500000000000001E-2</v>
      </c>
      <c r="D20" s="36">
        <v>1.0200000000000001E-2</v>
      </c>
      <c r="E20" s="36">
        <v>9.1999999999999998E-3</v>
      </c>
      <c r="F20" s="36">
        <v>0.55249999999999999</v>
      </c>
      <c r="G20" s="36">
        <v>0.57850000000000001</v>
      </c>
      <c r="H20" s="36">
        <v>0.68920000000000003</v>
      </c>
      <c r="I20" s="36">
        <v>0.50190000000000001</v>
      </c>
      <c r="J20" s="36">
        <v>0.63959999999999995</v>
      </c>
      <c r="K20" s="36">
        <v>0.79900000000000004</v>
      </c>
      <c r="L20" s="66"/>
      <c r="M20" s="66" t="s">
        <v>9</v>
      </c>
      <c r="N20" s="74">
        <f t="shared" ref="N20:N25" si="4">_xlfn.RRI(9,B20,K20)</f>
        <v>0.44772725181593964</v>
      </c>
      <c r="O20" s="2"/>
      <c r="P20" s="2"/>
    </row>
    <row r="21" spans="1:16" s="8" customFormat="1" ht="18" customHeight="1" x14ac:dyDescent="0.15">
      <c r="A21" s="107" t="s">
        <v>27</v>
      </c>
      <c r="B21" s="36">
        <v>0.3216</v>
      </c>
      <c r="C21" s="36">
        <v>0.30680000000000002</v>
      </c>
      <c r="D21" s="36">
        <v>0.27579999999999999</v>
      </c>
      <c r="E21" s="36">
        <v>0.27010000000000001</v>
      </c>
      <c r="F21" s="36">
        <v>0.56979999999999997</v>
      </c>
      <c r="G21" s="36">
        <v>0.2712</v>
      </c>
      <c r="H21" s="36">
        <v>0.30499999999999999</v>
      </c>
      <c r="I21" s="36">
        <v>0.32019999999999998</v>
      </c>
      <c r="J21" s="36">
        <v>0.32140000000000002</v>
      </c>
      <c r="K21" s="36">
        <v>0.3362</v>
      </c>
      <c r="L21" s="66"/>
      <c r="M21" s="66" t="s">
        <v>12</v>
      </c>
      <c r="N21" s="74" t="s">
        <v>12</v>
      </c>
      <c r="O21" s="2"/>
      <c r="P21" s="2"/>
    </row>
    <row r="22" spans="1:16" s="8" customFormat="1" ht="18" customHeight="1" x14ac:dyDescent="0.15">
      <c r="A22" s="107" t="s">
        <v>28</v>
      </c>
      <c r="B22" s="36">
        <v>0.18959999999999999</v>
      </c>
      <c r="C22" s="36">
        <v>0.26969999999999994</v>
      </c>
      <c r="D22" s="36">
        <v>0.24149999999999999</v>
      </c>
      <c r="E22" s="36">
        <v>0.25590000000000002</v>
      </c>
      <c r="F22" s="36">
        <v>0.38369999999999999</v>
      </c>
      <c r="G22" s="36">
        <v>0.32100000000000006</v>
      </c>
      <c r="H22" s="36">
        <v>0.40869999999999995</v>
      </c>
      <c r="I22" s="36">
        <v>0.30209999999999998</v>
      </c>
      <c r="J22" s="36">
        <v>0.4587</v>
      </c>
      <c r="K22" s="36">
        <v>0.43059999999999998</v>
      </c>
      <c r="L22" s="66"/>
      <c r="M22" s="66" t="s">
        <v>9</v>
      </c>
      <c r="N22" s="74">
        <f t="shared" si="4"/>
        <v>9.5422718198924228E-2</v>
      </c>
      <c r="O22" s="2"/>
      <c r="P22" s="2"/>
    </row>
    <row r="23" spans="1:16" s="8" customFormat="1" ht="18" customHeight="1" x14ac:dyDescent="0.15">
      <c r="A23" s="107" t="s">
        <v>29</v>
      </c>
      <c r="B23" s="36">
        <v>0.46629999999999999</v>
      </c>
      <c r="C23" s="36">
        <v>0.43659999999999999</v>
      </c>
      <c r="D23" s="36">
        <v>0.42709999999999998</v>
      </c>
      <c r="E23" s="36">
        <v>0.42280000000000006</v>
      </c>
      <c r="F23" s="36">
        <v>0.42270000000000008</v>
      </c>
      <c r="G23" s="36">
        <v>0.43280000000000002</v>
      </c>
      <c r="H23" s="36">
        <v>0.4572</v>
      </c>
      <c r="I23" s="36">
        <v>0.45190000000000002</v>
      </c>
      <c r="J23" s="36">
        <v>0.45350000000000001</v>
      </c>
      <c r="K23" s="36">
        <v>0.46340000000000003</v>
      </c>
      <c r="L23" s="66"/>
      <c r="M23" s="66" t="s">
        <v>15</v>
      </c>
      <c r="N23" s="74">
        <f t="shared" si="4"/>
        <v>-6.9293667686054494E-4</v>
      </c>
      <c r="O23" s="2"/>
      <c r="P23" s="2"/>
    </row>
    <row r="24" spans="1:16" s="8" customFormat="1" ht="18" customHeight="1" x14ac:dyDescent="0.15">
      <c r="A24" s="107" t="s">
        <v>30</v>
      </c>
      <c r="B24" s="36">
        <v>0.66869999999999996</v>
      </c>
      <c r="C24" s="36">
        <v>0.68080000000000007</v>
      </c>
      <c r="D24" s="36">
        <v>0.67130000000000001</v>
      </c>
      <c r="E24" s="36">
        <v>0.6593</v>
      </c>
      <c r="F24" s="36">
        <v>0.64890000000000003</v>
      </c>
      <c r="G24" s="36">
        <v>0.67749999999999999</v>
      </c>
      <c r="H24" s="36">
        <v>0.71609999999999996</v>
      </c>
      <c r="I24" s="36">
        <v>0.69689999999999996</v>
      </c>
      <c r="J24" s="36">
        <v>0.70269999999999999</v>
      </c>
      <c r="K24" s="36">
        <v>0.72249999999999992</v>
      </c>
      <c r="L24" s="66"/>
      <c r="M24" s="66" t="s">
        <v>9</v>
      </c>
      <c r="N24" s="74">
        <f t="shared" si="4"/>
        <v>8.6350567415796053E-3</v>
      </c>
      <c r="O24" s="2"/>
      <c r="P24" s="2"/>
    </row>
    <row r="25" spans="1:16" s="8" customFormat="1" ht="18" customHeight="1" x14ac:dyDescent="0.15">
      <c r="A25" s="107" t="s">
        <v>31</v>
      </c>
      <c r="B25" s="36">
        <v>0.56899999999999995</v>
      </c>
      <c r="C25" s="36">
        <v>0.53749999999999998</v>
      </c>
      <c r="D25" s="36">
        <v>0.58300000000000007</v>
      </c>
      <c r="E25" s="36">
        <v>0.55780000000000007</v>
      </c>
      <c r="F25" s="36">
        <v>0.47720000000000001</v>
      </c>
      <c r="G25" s="36">
        <v>0.53029999999999999</v>
      </c>
      <c r="H25" s="36">
        <v>0.52200000000000002</v>
      </c>
      <c r="I25" s="36">
        <v>0.41839999999999999</v>
      </c>
      <c r="J25" s="36">
        <v>0.24310000000000001</v>
      </c>
      <c r="K25" s="36">
        <v>0.52859999999999996</v>
      </c>
      <c r="L25" s="66"/>
      <c r="M25" s="66" t="s">
        <v>15</v>
      </c>
      <c r="N25" s="74">
        <f t="shared" si="4"/>
        <v>-8.1497682028609519E-3</v>
      </c>
      <c r="O25" s="2"/>
      <c r="P25" s="2"/>
    </row>
    <row r="26" spans="1:16" s="8" customFormat="1" ht="18" customHeight="1" x14ac:dyDescent="0.15">
      <c r="A26" s="107" t="s">
        <v>32</v>
      </c>
      <c r="B26" s="36">
        <v>0.44339999999999996</v>
      </c>
      <c r="C26" s="36">
        <v>0.43969999999999998</v>
      </c>
      <c r="D26" s="36">
        <v>0.42620000000000002</v>
      </c>
      <c r="E26" s="36">
        <v>0.41949999999999998</v>
      </c>
      <c r="F26" s="36">
        <v>0.41140000000000004</v>
      </c>
      <c r="G26" s="36">
        <v>0.34639999999999999</v>
      </c>
      <c r="H26" s="36">
        <v>0.37309999999999999</v>
      </c>
      <c r="I26" s="36">
        <v>0.35160000000000002</v>
      </c>
      <c r="J26" s="36">
        <v>0.38790000000000002</v>
      </c>
      <c r="K26" s="36">
        <v>0.33939999999999998</v>
      </c>
      <c r="L26" s="66"/>
      <c r="M26" s="66" t="s">
        <v>6</v>
      </c>
      <c r="N26" s="74">
        <f>_xlfn.RRI(9,B26,K26)</f>
        <v>-2.9262528100342911E-2</v>
      </c>
      <c r="O26" s="2"/>
      <c r="P26" s="2"/>
    </row>
    <row r="27" spans="1:16" s="8" customFormat="1" ht="18" customHeight="1" x14ac:dyDescent="0.15">
      <c r="A27" s="107" t="s">
        <v>33</v>
      </c>
      <c r="B27" s="38"/>
      <c r="C27" s="38"/>
      <c r="D27" s="38"/>
      <c r="E27" s="38"/>
      <c r="F27" s="38"/>
      <c r="G27" s="38"/>
      <c r="H27" s="36">
        <v>0.82479999999999998</v>
      </c>
      <c r="I27" s="36">
        <v>0.72150000000000003</v>
      </c>
      <c r="J27" s="36">
        <v>0.72160000000000002</v>
      </c>
      <c r="K27" s="36">
        <v>0.96640000000000004</v>
      </c>
      <c r="L27" s="66"/>
      <c r="M27" s="66" t="s">
        <v>12</v>
      </c>
      <c r="N27" s="74" t="s">
        <v>12</v>
      </c>
      <c r="O27" s="2"/>
      <c r="P27" s="2"/>
    </row>
    <row r="28" spans="1:16" s="8" customFormat="1" ht="18" customHeight="1" x14ac:dyDescent="0.15">
      <c r="A28" s="107" t="s">
        <v>34</v>
      </c>
      <c r="B28" s="36">
        <v>0.38349999999999995</v>
      </c>
      <c r="C28" s="36">
        <v>0.41090000000000004</v>
      </c>
      <c r="D28" s="36">
        <v>0.44640000000000002</v>
      </c>
      <c r="E28" s="36">
        <v>1.1883999999999999</v>
      </c>
      <c r="F28" s="36">
        <v>0.3841</v>
      </c>
      <c r="G28" s="36">
        <v>0.38149999999999995</v>
      </c>
      <c r="H28" s="36">
        <v>0.4577</v>
      </c>
      <c r="I28" s="36">
        <v>0.41349999999999998</v>
      </c>
      <c r="J28" s="36">
        <v>0.45150000000000001</v>
      </c>
      <c r="K28" s="36">
        <v>0.53969999999999996</v>
      </c>
      <c r="L28" s="66"/>
      <c r="M28" s="66" t="s">
        <v>15</v>
      </c>
      <c r="N28" s="74">
        <f>_xlfn.RRI(9,B28,K28)</f>
        <v>3.8693586341902897E-2</v>
      </c>
      <c r="O28" s="2"/>
      <c r="P28" s="2"/>
    </row>
    <row r="29" spans="1:16" s="8" customFormat="1" ht="18" customHeight="1" x14ac:dyDescent="0.15">
      <c r="A29" s="107" t="s">
        <v>35</v>
      </c>
      <c r="B29" s="36">
        <v>0.89890000000000003</v>
      </c>
      <c r="C29" s="36">
        <v>0.82450000000000001</v>
      </c>
      <c r="D29" s="36">
        <v>0.78820000000000001</v>
      </c>
      <c r="E29" s="36">
        <v>0.73960000000000004</v>
      </c>
      <c r="F29" s="36">
        <v>0.67969999999999997</v>
      </c>
      <c r="G29" s="36">
        <v>0.69530000000000003</v>
      </c>
      <c r="H29" s="36">
        <v>0.62609999999999999</v>
      </c>
      <c r="I29" s="36">
        <v>0.53369999999999995</v>
      </c>
      <c r="J29" s="36">
        <v>0.5292</v>
      </c>
      <c r="K29" s="36">
        <v>0.53720000000000001</v>
      </c>
      <c r="L29" s="66"/>
      <c r="M29" s="66" t="s">
        <v>6</v>
      </c>
      <c r="N29" s="74">
        <f>_xlfn.RRI(9,B29,K29)</f>
        <v>-5.5594970006564104E-2</v>
      </c>
      <c r="O29" s="2"/>
      <c r="P29" s="2"/>
    </row>
    <row r="30" spans="1:16" s="8" customFormat="1" ht="18" customHeight="1" x14ac:dyDescent="0.15">
      <c r="A30" s="107" t="s">
        <v>36</v>
      </c>
      <c r="B30" s="39">
        <v>0.26800000000000002</v>
      </c>
      <c r="C30" s="39">
        <v>0.27209999999999995</v>
      </c>
      <c r="D30" s="39">
        <v>0.2681</v>
      </c>
      <c r="E30" s="36">
        <v>0.25600000000000001</v>
      </c>
      <c r="F30" s="36">
        <v>0.42410000000000003</v>
      </c>
      <c r="G30" s="36">
        <v>0.4294</v>
      </c>
      <c r="H30" s="36">
        <v>0.44140000000000001</v>
      </c>
      <c r="I30" s="36">
        <v>0.433</v>
      </c>
      <c r="J30" s="36">
        <v>0.45600000000000002</v>
      </c>
      <c r="K30" s="36">
        <v>0.4829</v>
      </c>
      <c r="L30" s="66"/>
      <c r="M30" s="66" t="s">
        <v>12</v>
      </c>
      <c r="N30" s="74" t="s">
        <v>12</v>
      </c>
      <c r="O30" s="2"/>
      <c r="P30" s="2"/>
    </row>
    <row r="31" spans="1:16" s="8" customFormat="1" ht="18" customHeight="1" thickBot="1" x14ac:dyDescent="0.2">
      <c r="A31" s="108" t="s">
        <v>37</v>
      </c>
      <c r="B31" s="41">
        <v>0.4224</v>
      </c>
      <c r="C31" s="41">
        <v>0.40279999999999999</v>
      </c>
      <c r="D31" s="41">
        <v>0.39800000000000002</v>
      </c>
      <c r="E31" s="41">
        <v>0.37859999999999999</v>
      </c>
      <c r="F31" s="41">
        <v>0.27350000000000002</v>
      </c>
      <c r="G31" s="41">
        <v>0.27639999999999998</v>
      </c>
      <c r="H31" s="41">
        <v>0.28400000000000003</v>
      </c>
      <c r="I31" s="41">
        <v>0.26879999999999998</v>
      </c>
      <c r="J31" s="41">
        <v>0.26790000000000003</v>
      </c>
      <c r="K31" s="197"/>
      <c r="L31" s="92"/>
      <c r="M31" s="67" t="s">
        <v>6</v>
      </c>
      <c r="N31" s="77">
        <f>_xlfn.RRI(8,B31,J31)</f>
        <v>-5.5327875109671854E-2</v>
      </c>
      <c r="O31" s="2"/>
      <c r="P31" s="59"/>
    </row>
    <row r="32" spans="1:16" s="178" customFormat="1" ht="18" customHeight="1" thickBot="1" x14ac:dyDescent="0.2">
      <c r="A32" s="109" t="s">
        <v>38</v>
      </c>
      <c r="B32" s="44">
        <v>0.45917484012915588</v>
      </c>
      <c r="C32" s="44">
        <v>0.47875785771091461</v>
      </c>
      <c r="D32" s="44">
        <v>0.45911659241708008</v>
      </c>
      <c r="E32" s="44">
        <v>0.46821516243647809</v>
      </c>
      <c r="F32" s="44">
        <v>0.49640567742233221</v>
      </c>
      <c r="G32" s="44">
        <v>0.50555332459507196</v>
      </c>
      <c r="H32" s="44">
        <v>0.55281723358943136</v>
      </c>
      <c r="I32" s="44">
        <v>0.51352801575527551</v>
      </c>
      <c r="J32" s="44">
        <v>0.5142527490475628</v>
      </c>
      <c r="K32" s="44">
        <v>0.55411796483315845</v>
      </c>
      <c r="L32" s="135"/>
      <c r="M32" s="138" t="s">
        <v>9</v>
      </c>
      <c r="N32" s="172">
        <f>_xlfn.RRI(9,B32,K32)</f>
        <v>2.1102523927822636E-2</v>
      </c>
      <c r="O32" s="18"/>
      <c r="P32" s="179"/>
    </row>
    <row r="33" spans="1:16" s="8" customFormat="1" ht="18" customHeight="1" x14ac:dyDescent="0.15">
      <c r="A33" s="110" t="s">
        <v>39</v>
      </c>
      <c r="B33" s="46">
        <v>1.4788999999999999</v>
      </c>
      <c r="C33" s="46">
        <v>1.4866999999999999</v>
      </c>
      <c r="D33" s="46">
        <v>1.3249</v>
      </c>
      <c r="E33" s="46">
        <v>1.224</v>
      </c>
      <c r="F33" s="46">
        <v>1.0431999999999999</v>
      </c>
      <c r="G33" s="46">
        <v>0.84370000000000001</v>
      </c>
      <c r="H33" s="46">
        <v>0.76129999999999998</v>
      </c>
      <c r="I33" s="38"/>
      <c r="J33" s="64"/>
      <c r="K33" s="64"/>
      <c r="L33" s="122"/>
      <c r="M33" s="93" t="s">
        <v>12</v>
      </c>
      <c r="N33" s="73" t="s">
        <v>12</v>
      </c>
      <c r="O33" s="2"/>
      <c r="P33" s="2"/>
    </row>
    <row r="34" spans="1:16" s="8" customFormat="1" ht="18" customHeight="1" x14ac:dyDescent="0.15">
      <c r="A34" s="75" t="s">
        <v>40</v>
      </c>
      <c r="B34" s="76">
        <v>0.58070317916756165</v>
      </c>
      <c r="C34" s="76">
        <v>0.59591133193842438</v>
      </c>
      <c r="D34" s="76">
        <v>0.56263235326166638</v>
      </c>
      <c r="E34" s="76">
        <v>0.54781235459970512</v>
      </c>
      <c r="F34" s="76">
        <v>0.5590803071231869</v>
      </c>
      <c r="G34" s="76">
        <v>0.53924447493394978</v>
      </c>
      <c r="H34" s="76">
        <v>0.57458159109886564</v>
      </c>
      <c r="I34" s="76">
        <v>0.50800739107632453</v>
      </c>
      <c r="J34" s="76">
        <v>0.51444009125191648</v>
      </c>
      <c r="K34" s="76">
        <v>0.56836708104672007</v>
      </c>
      <c r="L34" s="94"/>
      <c r="M34" s="94" t="s">
        <v>12</v>
      </c>
      <c r="N34" s="78" t="s">
        <v>12</v>
      </c>
      <c r="P34" s="2"/>
    </row>
    <row r="35" spans="1:16" s="8" customFormat="1" ht="18" customHeight="1" x14ac:dyDescent="0.15">
      <c r="N35" s="7"/>
      <c r="P35" s="2"/>
    </row>
    <row r="36" spans="1:16" ht="18" customHeight="1" x14ac:dyDescent="0.15">
      <c r="A36" s="50" t="s">
        <v>41</v>
      </c>
      <c r="B36" s="123"/>
    </row>
    <row r="37" spans="1:16" ht="18" customHeight="1" x14ac:dyDescent="0.15">
      <c r="A37" s="125"/>
      <c r="B37" s="137" t="s">
        <v>42</v>
      </c>
    </row>
    <row r="38" spans="1:16" ht="18" customHeight="1" x14ac:dyDescent="0.15">
      <c r="A38" s="50" t="s">
        <v>50</v>
      </c>
      <c r="B38" s="123"/>
    </row>
    <row r="39" spans="1:16" ht="18" customHeight="1" x14ac:dyDescent="0.15">
      <c r="A39" s="50" t="s">
        <v>44</v>
      </c>
      <c r="B39" s="123"/>
    </row>
    <row r="40" spans="1:16" ht="18" customHeight="1" x14ac:dyDescent="0.15">
      <c r="A40" s="50" t="s">
        <v>45</v>
      </c>
      <c r="B40" s="123"/>
    </row>
    <row r="41" spans="1:16" ht="18" customHeight="1" x14ac:dyDescent="0.15">
      <c r="A41" s="50" t="s">
        <v>46</v>
      </c>
      <c r="B41" s="123"/>
    </row>
    <row r="42" spans="1:16" ht="18" customHeight="1" x14ac:dyDescent="0.15">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300-000003000000}">
          <x14:colorSeries rgb="FF69AE23"/>
          <x14:colorNegative rgb="FFD00000"/>
          <x14:colorAxis rgb="FF000000"/>
          <x14:colorMarkers rgb="FF69AE23"/>
          <x14:colorFirst rgb="FFD00000"/>
          <x14:colorLast rgb="FFD00000"/>
          <x14:colorHigh rgb="FFD00000"/>
          <x14:colorLow rgb="FFD00000"/>
          <x14:sparklines>
            <x14:sparkline>
              <xm:f>D4_J01E_AC!B3:K3</xm:f>
              <xm:sqref>L3</xm:sqref>
            </x14:sparkline>
            <x14:sparkline>
              <xm:f>D4_J01E_AC!B4:K4</xm:f>
              <xm:sqref>L4</xm:sqref>
            </x14:sparkline>
            <x14:sparkline>
              <xm:f>D4_J01E_AC!B5:K5</xm:f>
              <xm:sqref>L5</xm:sqref>
            </x14:sparkline>
            <x14:sparkline>
              <xm:f>D4_J01E_AC!B6:K6</xm:f>
              <xm:sqref>L6</xm:sqref>
            </x14:sparkline>
            <x14:sparkline>
              <xm:f>D4_J01E_AC!B9:K9</xm:f>
              <xm:sqref>L9</xm:sqref>
            </x14:sparkline>
            <x14:sparkline>
              <xm:f>D4_J01E_AC!B10:K10</xm:f>
              <xm:sqref>L10</xm:sqref>
            </x14:sparkline>
            <x14:sparkline>
              <xm:f>D4_J01E_AC!B11:K11</xm:f>
              <xm:sqref>L11</xm:sqref>
            </x14:sparkline>
            <x14:sparkline>
              <xm:f>D4_J01E_AC!B12:K12</xm:f>
              <xm:sqref>L12</xm:sqref>
            </x14:sparkline>
            <x14:sparkline>
              <xm:f>D4_J01E_AC!B13:K13</xm:f>
              <xm:sqref>L13</xm:sqref>
            </x14:sparkline>
            <x14:sparkline>
              <xm:f>D4_J01E_AC!B14:K14</xm:f>
              <xm:sqref>L14</xm:sqref>
            </x14:sparkline>
            <x14:sparkline>
              <xm:f>D4_J01E_AC!B15:K15</xm:f>
              <xm:sqref>L15</xm:sqref>
            </x14:sparkline>
            <x14:sparkline>
              <xm:f>D4_J01E_AC!B16:K16</xm:f>
              <xm:sqref>L16</xm:sqref>
            </x14:sparkline>
            <x14:sparkline>
              <xm:f>D4_J01E_AC!B17:K17</xm:f>
              <xm:sqref>L17</xm:sqref>
            </x14:sparkline>
            <x14:sparkline>
              <xm:f>D4_J01E_AC!B18:K18</xm:f>
              <xm:sqref>L18</xm:sqref>
            </x14:sparkline>
            <x14:sparkline>
              <xm:f>D4_J01E_AC!B19:K19</xm:f>
              <xm:sqref>L19</xm:sqref>
            </x14:sparkline>
            <x14:sparkline>
              <xm:f>D4_J01E_AC!B20:K20</xm:f>
              <xm:sqref>L20</xm:sqref>
            </x14:sparkline>
            <x14:sparkline>
              <xm:f>D4_J01E_AC!B22:K22</xm:f>
              <xm:sqref>L22</xm:sqref>
            </x14:sparkline>
            <x14:sparkline>
              <xm:f>D4_J01E_AC!B23:K23</xm:f>
              <xm:sqref>L23</xm:sqref>
            </x14:sparkline>
            <x14:sparkline>
              <xm:f>D4_J01E_AC!B24:K24</xm:f>
              <xm:sqref>L24</xm:sqref>
            </x14:sparkline>
            <x14:sparkline>
              <xm:f>D4_J01E_AC!B25:K25</xm:f>
              <xm:sqref>L25</xm:sqref>
            </x14:sparkline>
            <x14:sparkline>
              <xm:f>D4_J01E_AC!B26:K26</xm:f>
              <xm:sqref>L26</xm:sqref>
            </x14:sparkline>
            <x14:sparkline>
              <xm:f>D4_J01E_AC!B28:K28</xm:f>
              <xm:sqref>L28</xm:sqref>
            </x14:sparkline>
            <x14:sparkline>
              <xm:f>D4_J01E_AC!B29:K29</xm:f>
              <xm:sqref>L29</xm:sqref>
            </x14:sparkline>
            <x14:sparkline>
              <xm:f>D4_J01E_AC!B31:K31</xm:f>
              <xm:sqref>L31</xm:sqref>
            </x14:sparkline>
            <x14:sparkline>
              <xm:f>D4_J01E_AC!B32:K32</xm:f>
              <xm:sqref>L32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9AE23"/>
  </sheetPr>
  <dimension ref="A1:P42"/>
  <sheetViews>
    <sheetView showGridLines="0" zoomScaleNormal="100" workbookViewId="0">
      <selection activeCell="D42" sqref="D42"/>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6" s="8" customFormat="1" ht="35" customHeight="1" x14ac:dyDescent="0.15">
      <c r="A1" s="104" t="s">
        <v>52</v>
      </c>
      <c r="B1" s="47"/>
      <c r="C1" s="47"/>
      <c r="D1" s="47"/>
      <c r="E1" s="47"/>
      <c r="F1" s="47"/>
      <c r="G1" s="47"/>
      <c r="H1" s="47"/>
      <c r="I1" s="47"/>
      <c r="J1" s="47"/>
      <c r="K1" s="47"/>
      <c r="L1" s="47"/>
      <c r="M1" s="47"/>
      <c r="N1" s="48"/>
    </row>
    <row r="2" spans="1:16"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15">
      <c r="A3" s="35" t="s">
        <v>5</v>
      </c>
      <c r="B3" s="36">
        <v>3.5860000000000003</v>
      </c>
      <c r="C3" s="36">
        <v>3.0417999999999998</v>
      </c>
      <c r="D3" s="36">
        <v>3.0571999999999999</v>
      </c>
      <c r="E3" s="36">
        <v>2.7383000000000002</v>
      </c>
      <c r="F3" s="36">
        <v>2.8062</v>
      </c>
      <c r="G3" s="36">
        <v>2.2537999999999996</v>
      </c>
      <c r="H3" s="51">
        <v>2.1282999999999999</v>
      </c>
      <c r="I3" s="36">
        <v>1.4240999999999999</v>
      </c>
      <c r="J3" s="36">
        <v>1.3910999999999998</v>
      </c>
      <c r="K3" s="36">
        <v>1.9203999999999999</v>
      </c>
      <c r="L3" s="66"/>
      <c r="M3" s="66" t="s">
        <v>6</v>
      </c>
      <c r="N3" s="119">
        <f>_xlfn.RRI(9,B3,K3)</f>
        <v>-6.7036611683575997E-2</v>
      </c>
      <c r="O3" s="2"/>
      <c r="P3" s="2"/>
    </row>
    <row r="4" spans="1:16" s="8" customFormat="1" ht="18" customHeight="1" x14ac:dyDescent="0.15">
      <c r="A4" s="35" t="s">
        <v>7</v>
      </c>
      <c r="B4" s="36">
        <v>3.3426999999999998</v>
      </c>
      <c r="C4" s="36">
        <v>3.3964999999999992</v>
      </c>
      <c r="D4" s="36">
        <v>3.6334999999999997</v>
      </c>
      <c r="E4" s="36">
        <v>3.6204000000000005</v>
      </c>
      <c r="F4" s="36">
        <v>3.4124000000000003</v>
      </c>
      <c r="G4" s="36">
        <v>3.5585</v>
      </c>
      <c r="H4" s="36">
        <v>3.5048999999999997</v>
      </c>
      <c r="I4" s="36">
        <v>2.6479000000000004</v>
      </c>
      <c r="J4" s="36">
        <v>2.6544999999999996</v>
      </c>
      <c r="K4" s="36">
        <v>3.3752</v>
      </c>
      <c r="L4" s="66"/>
      <c r="M4" s="66" t="s">
        <v>15</v>
      </c>
      <c r="N4" s="119">
        <f t="shared" ref="N4:N6" si="0">_xlfn.RRI(9,B4,K4)</f>
        <v>1.0756579022799251E-3</v>
      </c>
      <c r="O4" s="2"/>
      <c r="P4" s="2"/>
    </row>
    <row r="5" spans="1:16" s="8" customFormat="1" ht="18" customHeight="1" x14ac:dyDescent="0.15">
      <c r="A5" s="35" t="s">
        <v>8</v>
      </c>
      <c r="B5" s="36">
        <v>3.4377999999999997</v>
      </c>
      <c r="C5" s="36">
        <v>3.9312999999999994</v>
      </c>
      <c r="D5" s="36">
        <v>3.8707000000000003</v>
      </c>
      <c r="E5" s="36">
        <v>3.6675999999999997</v>
      </c>
      <c r="F5" s="36">
        <v>3.8180000000000001</v>
      </c>
      <c r="G5" s="36">
        <v>3.9981000000000004</v>
      </c>
      <c r="H5" s="36">
        <v>4.0096999999999996</v>
      </c>
      <c r="I5" s="36">
        <v>5.7176999999999998</v>
      </c>
      <c r="J5" s="36">
        <v>5.5015000000000001</v>
      </c>
      <c r="K5" s="36">
        <v>5.7173999999999996</v>
      </c>
      <c r="L5" s="66"/>
      <c r="M5" s="66" t="s">
        <v>9</v>
      </c>
      <c r="N5" s="119">
        <f t="shared" si="0"/>
        <v>5.8148062619561403E-2</v>
      </c>
      <c r="O5" s="2"/>
      <c r="P5" s="2"/>
    </row>
    <row r="6" spans="1:16" s="8" customFormat="1" ht="18" customHeight="1" x14ac:dyDescent="0.15">
      <c r="A6" s="35" t="s">
        <v>10</v>
      </c>
      <c r="B6" s="36">
        <v>2.7962999999999996</v>
      </c>
      <c r="C6" s="36">
        <v>2.9084000000000003</v>
      </c>
      <c r="D6" s="36">
        <v>3.1011000000000002</v>
      </c>
      <c r="E6" s="36">
        <v>2.7119</v>
      </c>
      <c r="F6" s="36">
        <v>2.7452000000000001</v>
      </c>
      <c r="G6" s="36">
        <v>2.8311000000000002</v>
      </c>
      <c r="H6" s="36">
        <v>2.79</v>
      </c>
      <c r="I6" s="36">
        <v>2.4407000000000001</v>
      </c>
      <c r="J6" s="36">
        <v>3.0501</v>
      </c>
      <c r="K6" s="36">
        <v>3.5966999999999998</v>
      </c>
      <c r="L6" s="66"/>
      <c r="M6" s="66" t="s">
        <v>15</v>
      </c>
      <c r="N6" s="119">
        <f t="shared" si="0"/>
        <v>2.8363649668819768E-2</v>
      </c>
      <c r="O6" s="2"/>
      <c r="P6" s="2"/>
    </row>
    <row r="7" spans="1:16" s="8" customFormat="1" ht="18" customHeight="1" x14ac:dyDescent="0.15">
      <c r="A7" s="35" t="s">
        <v>11</v>
      </c>
      <c r="B7" s="38"/>
      <c r="C7" s="38"/>
      <c r="D7" s="38"/>
      <c r="E7" s="38"/>
      <c r="F7" s="38"/>
      <c r="G7" s="38"/>
      <c r="H7" s="38"/>
      <c r="I7" s="38"/>
      <c r="J7" s="38"/>
      <c r="K7" s="38"/>
      <c r="L7" s="66"/>
      <c r="M7" s="66" t="s">
        <v>12</v>
      </c>
      <c r="N7" s="119" t="s">
        <v>12</v>
      </c>
      <c r="O7" s="2"/>
      <c r="P7" s="2"/>
    </row>
    <row r="8" spans="1:16" s="8" customFormat="1" ht="18" customHeight="1" x14ac:dyDescent="0.15">
      <c r="A8" s="35" t="s">
        <v>13</v>
      </c>
      <c r="B8" s="51">
        <v>3.7395999999999998</v>
      </c>
      <c r="C8" s="51">
        <v>3.8058000000000001</v>
      </c>
      <c r="D8" s="51">
        <v>3.9807999999999995</v>
      </c>
      <c r="E8" s="38"/>
      <c r="F8" s="38"/>
      <c r="G8" s="38"/>
      <c r="H8" s="38"/>
      <c r="I8" s="38"/>
      <c r="J8" s="51">
        <v>2.5397000000000003</v>
      </c>
      <c r="K8" s="51">
        <v>3.2389000000000001</v>
      </c>
      <c r="L8" s="66"/>
      <c r="M8" s="66" t="s">
        <v>12</v>
      </c>
      <c r="N8" s="119" t="s">
        <v>12</v>
      </c>
      <c r="O8" s="2"/>
      <c r="P8" s="2"/>
    </row>
    <row r="9" spans="1:16" s="8" customFormat="1" ht="18" customHeight="1" x14ac:dyDescent="0.15">
      <c r="A9" s="35" t="s">
        <v>14</v>
      </c>
      <c r="B9" s="36">
        <v>1.8388</v>
      </c>
      <c r="C9" s="36">
        <v>1.8428</v>
      </c>
      <c r="D9" s="36">
        <v>1.8364</v>
      </c>
      <c r="E9" s="36">
        <v>1.7972000000000001</v>
      </c>
      <c r="F9" s="36">
        <v>1.6209</v>
      </c>
      <c r="G9" s="36">
        <v>1.4677</v>
      </c>
      <c r="H9" s="36">
        <v>1.4318</v>
      </c>
      <c r="I9" s="36">
        <v>1.1950000000000001</v>
      </c>
      <c r="J9" s="36">
        <v>1.1709999999999998</v>
      </c>
      <c r="K9" s="36">
        <v>1.2208999999999999</v>
      </c>
      <c r="L9" s="66"/>
      <c r="M9" s="66" t="s">
        <v>6</v>
      </c>
      <c r="N9" s="119">
        <f t="shared" ref="N9:N15" si="1">_xlfn.RRI(9,B9,K9)</f>
        <v>-4.4483040312755739E-2</v>
      </c>
      <c r="O9" s="2"/>
      <c r="P9" s="2"/>
    </row>
    <row r="10" spans="1:16" s="8" customFormat="1" ht="18" customHeight="1" x14ac:dyDescent="0.15">
      <c r="A10" s="35" t="s">
        <v>16</v>
      </c>
      <c r="B10" s="36">
        <v>2.4799000000000002</v>
      </c>
      <c r="C10" s="36">
        <v>2.3975</v>
      </c>
      <c r="D10" s="36">
        <v>2.4449999999999998</v>
      </c>
      <c r="E10" s="36">
        <v>2.2719</v>
      </c>
      <c r="F10" s="36">
        <v>2.262</v>
      </c>
      <c r="G10" s="36">
        <v>2.3233000000000001</v>
      </c>
      <c r="H10" s="36">
        <v>2.3298000000000001</v>
      </c>
      <c r="I10" s="36">
        <v>1.7984</v>
      </c>
      <c r="J10" s="36">
        <v>1.7437999999999998</v>
      </c>
      <c r="K10" s="36">
        <v>2.2824</v>
      </c>
      <c r="L10" s="66"/>
      <c r="M10" s="66" t="s">
        <v>6</v>
      </c>
      <c r="N10" s="119">
        <f t="shared" si="1"/>
        <v>-9.1788058527592087E-3</v>
      </c>
      <c r="O10" s="2"/>
      <c r="P10" s="2"/>
    </row>
    <row r="11" spans="1:16" s="8" customFormat="1" ht="18" customHeight="1" x14ac:dyDescent="0.15">
      <c r="A11" s="35" t="s">
        <v>17</v>
      </c>
      <c r="B11" s="36">
        <v>1.2784</v>
      </c>
      <c r="C11" s="36">
        <v>1.1680999999999999</v>
      </c>
      <c r="D11" s="36">
        <v>1.0297000000000001</v>
      </c>
      <c r="E11" s="36">
        <v>0.91299999999999992</v>
      </c>
      <c r="F11" s="36">
        <v>0.74879999999999991</v>
      </c>
      <c r="G11" s="36">
        <v>0.70390000000000008</v>
      </c>
      <c r="H11" s="36">
        <v>0.62779999999999991</v>
      </c>
      <c r="I11" s="36">
        <v>0.43380000000000002</v>
      </c>
      <c r="J11" s="36">
        <v>0.38469999999999999</v>
      </c>
      <c r="K11" s="36">
        <v>0.47109999999999996</v>
      </c>
      <c r="L11" s="66"/>
      <c r="M11" s="66" t="s">
        <v>6</v>
      </c>
      <c r="N11" s="119">
        <f t="shared" si="1"/>
        <v>-0.10499106417002846</v>
      </c>
    </row>
    <row r="12" spans="1:16" s="8" customFormat="1" ht="18" customHeight="1" x14ac:dyDescent="0.15">
      <c r="A12" s="35" t="s">
        <v>18</v>
      </c>
      <c r="B12" s="36">
        <v>3.4994000000000001</v>
      </c>
      <c r="C12" s="36">
        <v>3.0076000000000001</v>
      </c>
      <c r="D12" s="36">
        <v>3.2282999999999995</v>
      </c>
      <c r="E12" s="36">
        <v>2.9721000000000006</v>
      </c>
      <c r="F12" s="36">
        <v>3.0409999999999999</v>
      </c>
      <c r="G12" s="36">
        <v>2.8927</v>
      </c>
      <c r="H12" s="36">
        <v>2.8111999999999995</v>
      </c>
      <c r="I12" s="36">
        <v>2.3362000000000003</v>
      </c>
      <c r="J12" s="36">
        <v>2.3669000000000002</v>
      </c>
      <c r="K12" s="36">
        <v>3.1063999999999994</v>
      </c>
      <c r="L12" s="66"/>
      <c r="M12" s="66" t="s">
        <v>6</v>
      </c>
      <c r="N12" s="119">
        <f t="shared" si="1"/>
        <v>-1.3149121127981056E-2</v>
      </c>
      <c r="O12" s="2"/>
      <c r="P12" s="2"/>
    </row>
    <row r="13" spans="1:16" s="8" customFormat="1" ht="18" customHeight="1" x14ac:dyDescent="0.15">
      <c r="A13" s="35" t="s">
        <v>19</v>
      </c>
      <c r="B13" s="36">
        <v>2.8043</v>
      </c>
      <c r="C13" s="36">
        <v>2.4799000000000002</v>
      </c>
      <c r="D13" s="36">
        <v>2.3962000000000003</v>
      </c>
      <c r="E13" s="36">
        <v>2.2716000000000003</v>
      </c>
      <c r="F13" s="36">
        <v>2.1428000000000003</v>
      </c>
      <c r="G13" s="36">
        <v>1.9437999999999998</v>
      </c>
      <c r="H13" s="36">
        <v>1.825</v>
      </c>
      <c r="I13" s="36">
        <v>1.3149</v>
      </c>
      <c r="J13" s="36">
        <v>1.1531</v>
      </c>
      <c r="K13" s="36">
        <v>1.5008999999999999</v>
      </c>
      <c r="L13" s="66"/>
      <c r="M13" s="66" t="s">
        <v>6</v>
      </c>
      <c r="N13" s="119">
        <f t="shared" si="1"/>
        <v>-6.7097267650735426E-2</v>
      </c>
      <c r="O13" s="2"/>
      <c r="P13" s="2"/>
    </row>
    <row r="14" spans="1:16" s="8" customFormat="1" ht="18" customHeight="1" x14ac:dyDescent="0.15">
      <c r="A14" s="35" t="s">
        <v>20</v>
      </c>
      <c r="B14" s="36">
        <v>7.218700000000001</v>
      </c>
      <c r="C14" s="36">
        <v>7.8793999999999995</v>
      </c>
      <c r="D14" s="36">
        <v>7.5033999999999992</v>
      </c>
      <c r="E14" s="36">
        <v>6.0741999999999994</v>
      </c>
      <c r="F14" s="36">
        <v>6.9800999999999993</v>
      </c>
      <c r="G14" s="36">
        <v>6.3632</v>
      </c>
      <c r="H14" s="36">
        <v>6.5961000000000007</v>
      </c>
      <c r="I14" s="36">
        <v>5.0556000000000001</v>
      </c>
      <c r="J14" s="36">
        <v>3.6229999999999998</v>
      </c>
      <c r="K14" s="36">
        <v>7.1929000000000007</v>
      </c>
      <c r="L14" s="66"/>
      <c r="M14" s="66" t="s">
        <v>15</v>
      </c>
      <c r="N14" s="119">
        <f t="shared" si="1"/>
        <v>-3.977489777482468E-4</v>
      </c>
      <c r="O14" s="2"/>
      <c r="P14" s="2"/>
    </row>
    <row r="15" spans="1:16" s="8" customFormat="1" ht="18" customHeight="1" x14ac:dyDescent="0.15">
      <c r="A15" s="35" t="s">
        <v>21</v>
      </c>
      <c r="B15" s="36">
        <v>2.8185000000000002</v>
      </c>
      <c r="C15" s="36">
        <v>3.1271</v>
      </c>
      <c r="D15" s="36">
        <v>3.2987000000000006</v>
      </c>
      <c r="E15" s="36">
        <v>2.8190999999999997</v>
      </c>
      <c r="F15" s="36">
        <v>2.7984999999999998</v>
      </c>
      <c r="G15" s="36">
        <v>2.8279999999999998</v>
      </c>
      <c r="H15" s="36">
        <v>2.7874999999999996</v>
      </c>
      <c r="I15" s="36">
        <v>2.2362000000000002</v>
      </c>
      <c r="J15" s="36">
        <v>2.9061000000000003</v>
      </c>
      <c r="K15" s="36">
        <v>3.7911999999999999</v>
      </c>
      <c r="L15" s="66"/>
      <c r="M15" s="66" t="s">
        <v>15</v>
      </c>
      <c r="N15" s="119">
        <f t="shared" si="1"/>
        <v>3.3490567848304842E-2</v>
      </c>
      <c r="O15" s="2"/>
      <c r="P15" s="2"/>
    </row>
    <row r="16" spans="1:16" s="8" customFormat="1" ht="18" customHeight="1" x14ac:dyDescent="0.15">
      <c r="A16" s="35" t="s">
        <v>22</v>
      </c>
      <c r="B16" s="38"/>
      <c r="C16" s="36">
        <v>1.5704</v>
      </c>
      <c r="D16" s="36">
        <v>1.6955</v>
      </c>
      <c r="E16" s="36">
        <v>1.7060999999999997</v>
      </c>
      <c r="F16" s="51">
        <v>1.6313999999999997</v>
      </c>
      <c r="G16" s="51">
        <v>1.5985</v>
      </c>
      <c r="H16" s="51">
        <v>1.4198000000000002</v>
      </c>
      <c r="I16" s="36">
        <v>1.1442999999999999</v>
      </c>
      <c r="J16" s="36">
        <v>1.129</v>
      </c>
      <c r="K16" s="36">
        <v>1.2878000000000001</v>
      </c>
      <c r="L16" s="66"/>
      <c r="M16" s="66" t="s">
        <v>6</v>
      </c>
      <c r="N16" s="119">
        <f>_xlfn.RRI(8,C16,K16)</f>
        <v>-2.4494400187926368E-2</v>
      </c>
      <c r="O16" s="2"/>
      <c r="P16" s="2"/>
    </row>
    <row r="17" spans="1:16" s="8" customFormat="1" ht="18" customHeight="1" x14ac:dyDescent="0.15">
      <c r="A17" s="35" t="s">
        <v>23</v>
      </c>
      <c r="B17" s="36">
        <v>4.3773999999999997</v>
      </c>
      <c r="C17" s="36">
        <v>4.1466999999999992</v>
      </c>
      <c r="D17" s="36">
        <v>4.1952999999999996</v>
      </c>
      <c r="E17" s="36">
        <v>4.3830999999999998</v>
      </c>
      <c r="F17" s="36">
        <v>4.1862000000000004</v>
      </c>
      <c r="G17" s="36">
        <v>4.0362000000000009</v>
      </c>
      <c r="H17" s="36">
        <v>3.8633000000000006</v>
      </c>
      <c r="I17" s="36">
        <v>2.9315000000000002</v>
      </c>
      <c r="J17" s="36">
        <v>2.5081000000000002</v>
      </c>
      <c r="K17" s="36">
        <v>3.3525999999999998</v>
      </c>
      <c r="L17" s="66"/>
      <c r="M17" s="66" t="s">
        <v>6</v>
      </c>
      <c r="N17" s="119">
        <f>_xlfn.RRI(9,B17,K17)</f>
        <v>-2.9200596550547742E-2</v>
      </c>
      <c r="O17" s="2"/>
      <c r="P17" s="2"/>
    </row>
    <row r="18" spans="1:16" s="8" customFormat="1" ht="18" customHeight="1" x14ac:dyDescent="0.15">
      <c r="A18" s="35" t="s">
        <v>24</v>
      </c>
      <c r="B18" s="36">
        <v>4.8003000000000009</v>
      </c>
      <c r="C18" s="36">
        <v>4.6582999999999997</v>
      </c>
      <c r="D18" s="36">
        <v>4.6109</v>
      </c>
      <c r="E18" s="36">
        <v>4.3398000000000012</v>
      </c>
      <c r="F18" s="36">
        <v>3.7513000000000001</v>
      </c>
      <c r="G18" s="36">
        <v>3.8711000000000007</v>
      </c>
      <c r="H18" s="36">
        <v>4.0556000000000001</v>
      </c>
      <c r="I18" s="36">
        <v>3.5642999999999998</v>
      </c>
      <c r="J18" s="36">
        <v>3.3024</v>
      </c>
      <c r="K18" s="36">
        <v>4.7542</v>
      </c>
      <c r="L18" s="66"/>
      <c r="M18" s="66" t="s">
        <v>15</v>
      </c>
      <c r="N18" s="119">
        <f>_xlfn.RRI(9,B18,K18)</f>
        <v>-1.0716451635113255E-3</v>
      </c>
      <c r="O18" s="2"/>
      <c r="P18" s="2"/>
    </row>
    <row r="19" spans="1:16" s="8" customFormat="1" ht="18" customHeight="1" x14ac:dyDescent="0.15">
      <c r="A19" s="35" t="s">
        <v>25</v>
      </c>
      <c r="B19" s="36">
        <v>1.7335000000000003</v>
      </c>
      <c r="C19" s="36">
        <v>1.6093999999999997</v>
      </c>
      <c r="D19" s="36">
        <v>1.8254999999999999</v>
      </c>
      <c r="E19" s="36">
        <v>1.8137000000000001</v>
      </c>
      <c r="F19" s="36">
        <v>1.9743000000000002</v>
      </c>
      <c r="G19" s="36">
        <v>2.1436000000000002</v>
      </c>
      <c r="H19" s="36">
        <v>2.1342999999999996</v>
      </c>
      <c r="I19" s="36">
        <v>1.6546999999999998</v>
      </c>
      <c r="J19" s="36">
        <v>1.6530999999999998</v>
      </c>
      <c r="K19" s="36">
        <v>2.3342000000000001</v>
      </c>
      <c r="L19" s="66"/>
      <c r="M19" s="66" t="s">
        <v>15</v>
      </c>
      <c r="N19" s="119">
        <f t="shared" ref="N19:N32" si="2">_xlfn.RRI(9,B19,K19)</f>
        <v>3.3611030573444056E-2</v>
      </c>
      <c r="O19" s="2"/>
      <c r="P19" s="2"/>
    </row>
    <row r="20" spans="1:16" s="8" customFormat="1" ht="18" customHeight="1" x14ac:dyDescent="0.15">
      <c r="A20" s="35" t="s">
        <v>26</v>
      </c>
      <c r="B20" s="36">
        <v>2.383</v>
      </c>
      <c r="C20" s="36">
        <v>1.8687</v>
      </c>
      <c r="D20" s="36">
        <v>1.9234</v>
      </c>
      <c r="E20" s="36">
        <v>1.9684999999999999</v>
      </c>
      <c r="F20" s="36">
        <v>2.0737999999999999</v>
      </c>
      <c r="G20" s="36">
        <v>2.1069</v>
      </c>
      <c r="H20" s="36">
        <v>2.1073000000000004</v>
      </c>
      <c r="I20" s="36">
        <v>1.6766000000000001</v>
      </c>
      <c r="J20" s="36">
        <v>1.4915999999999998</v>
      </c>
      <c r="K20" s="36">
        <v>2.2641000000000004</v>
      </c>
      <c r="L20" s="66"/>
      <c r="M20" s="66" t="s">
        <v>15</v>
      </c>
      <c r="N20" s="119">
        <f t="shared" si="2"/>
        <v>-5.6708451691954709E-3</v>
      </c>
      <c r="O20" s="2"/>
      <c r="P20" s="2"/>
    </row>
    <row r="21" spans="1:16" s="8" customFormat="1" ht="18" customHeight="1" x14ac:dyDescent="0.15">
      <c r="A21" s="35" t="s">
        <v>27</v>
      </c>
      <c r="B21" s="36">
        <v>3.9485999999999994</v>
      </c>
      <c r="C21" s="36">
        <v>3.6640000000000006</v>
      </c>
      <c r="D21" s="36">
        <v>3.6363000000000003</v>
      </c>
      <c r="E21" s="36">
        <v>3.8476999999999997</v>
      </c>
      <c r="F21" s="36">
        <v>5.5023999999999997</v>
      </c>
      <c r="G21" s="36">
        <v>3.4582999999999999</v>
      </c>
      <c r="H21" s="36">
        <v>3.2864000000000004</v>
      </c>
      <c r="I21" s="36">
        <v>2.4722</v>
      </c>
      <c r="J21" s="36">
        <v>2.3804999999999996</v>
      </c>
      <c r="K21" s="36">
        <v>3.2319</v>
      </c>
      <c r="L21" s="66"/>
      <c r="M21" s="66" t="s">
        <v>12</v>
      </c>
      <c r="N21" s="119" t="s">
        <v>12</v>
      </c>
      <c r="O21" s="2"/>
      <c r="P21" s="2"/>
    </row>
    <row r="22" spans="1:16" s="8" customFormat="1" ht="18" customHeight="1" x14ac:dyDescent="0.15">
      <c r="A22" s="35" t="s">
        <v>28</v>
      </c>
      <c r="B22" s="36">
        <v>3.9576999999999996</v>
      </c>
      <c r="C22" s="36">
        <v>3.7662</v>
      </c>
      <c r="D22" s="36">
        <v>4.0028000000000006</v>
      </c>
      <c r="E22" s="36">
        <v>3.9072</v>
      </c>
      <c r="F22" s="36">
        <v>4.458400000000001</v>
      </c>
      <c r="G22" s="36">
        <v>4.3818000000000001</v>
      </c>
      <c r="H22" s="36">
        <v>4.2389000000000001</v>
      </c>
      <c r="I22" s="36">
        <v>2.4461999999999997</v>
      </c>
      <c r="J22" s="36">
        <v>2.3785000000000003</v>
      </c>
      <c r="K22" s="36">
        <v>4.8798000000000004</v>
      </c>
      <c r="L22" s="66"/>
      <c r="M22" s="66" t="s">
        <v>15</v>
      </c>
      <c r="N22" s="119">
        <f t="shared" si="2"/>
        <v>2.35441310751765E-2</v>
      </c>
      <c r="O22" s="2"/>
      <c r="P22" s="2"/>
    </row>
    <row r="23" spans="1:16" s="8" customFormat="1" ht="18" customHeight="1" x14ac:dyDescent="0.15">
      <c r="A23" s="35" t="s">
        <v>29</v>
      </c>
      <c r="B23" s="36">
        <v>1.3852000000000002</v>
      </c>
      <c r="C23" s="36">
        <v>1.3526</v>
      </c>
      <c r="D23" s="36">
        <v>1.3879999999999999</v>
      </c>
      <c r="E23" s="36">
        <v>1.37</v>
      </c>
      <c r="F23" s="36">
        <v>1.3800999999999999</v>
      </c>
      <c r="G23" s="36">
        <v>1.4461000000000002</v>
      </c>
      <c r="H23" s="36">
        <v>1.4511999999999998</v>
      </c>
      <c r="I23" s="36">
        <v>1.3625999999999998</v>
      </c>
      <c r="J23" s="36">
        <v>1.3128</v>
      </c>
      <c r="K23" s="36">
        <v>1.4056999999999999</v>
      </c>
      <c r="L23" s="66"/>
      <c r="M23" s="66" t="s">
        <v>15</v>
      </c>
      <c r="N23" s="119">
        <f t="shared" si="2"/>
        <v>1.6336513801613606E-3</v>
      </c>
      <c r="O23" s="2"/>
      <c r="P23" s="2"/>
    </row>
    <row r="24" spans="1:16" s="8" customFormat="1" ht="18" customHeight="1" x14ac:dyDescent="0.15">
      <c r="A24" s="35" t="s">
        <v>30</v>
      </c>
      <c r="B24" s="36">
        <v>1.6907999999999999</v>
      </c>
      <c r="C24" s="36">
        <v>1.4674</v>
      </c>
      <c r="D24" s="36">
        <v>1.3099000000000001</v>
      </c>
      <c r="E24" s="36">
        <v>1.1457999999999999</v>
      </c>
      <c r="F24" s="36">
        <v>1.0070000000000001</v>
      </c>
      <c r="G24" s="36">
        <v>0.89229999999999987</v>
      </c>
      <c r="H24" s="36">
        <v>0.87150000000000005</v>
      </c>
      <c r="I24" s="36">
        <v>0.65270000000000006</v>
      </c>
      <c r="J24" s="36">
        <v>0.57599999999999996</v>
      </c>
      <c r="K24" s="36">
        <v>0.60330000000000006</v>
      </c>
      <c r="L24" s="66"/>
      <c r="M24" s="66" t="s">
        <v>6</v>
      </c>
      <c r="N24" s="119">
        <f t="shared" si="2"/>
        <v>-0.10819227124592734</v>
      </c>
      <c r="O24" s="2"/>
      <c r="P24" s="2"/>
    </row>
    <row r="25" spans="1:16" s="8" customFormat="1" ht="18" customHeight="1" x14ac:dyDescent="0.15">
      <c r="A25" s="35" t="s">
        <v>31</v>
      </c>
      <c r="B25" s="36">
        <v>3.8849000000000005</v>
      </c>
      <c r="C25" s="36">
        <v>3.7894999999999999</v>
      </c>
      <c r="D25" s="36">
        <v>4.5986000000000011</v>
      </c>
      <c r="E25" s="36">
        <v>4.1860999999999988</v>
      </c>
      <c r="F25" s="36">
        <v>4.4569000000000001</v>
      </c>
      <c r="G25" s="36">
        <v>6.0110000000000001</v>
      </c>
      <c r="H25" s="36">
        <v>3.9167000000000001</v>
      </c>
      <c r="I25" s="36">
        <v>2.7616999999999994</v>
      </c>
      <c r="J25" s="36">
        <v>3.6612</v>
      </c>
      <c r="K25" s="36">
        <v>4.5667999999999997</v>
      </c>
      <c r="L25" s="66"/>
      <c r="M25" s="66" t="s">
        <v>15</v>
      </c>
      <c r="N25" s="119">
        <f t="shared" si="2"/>
        <v>1.8130791336577579E-2</v>
      </c>
      <c r="O25" s="2"/>
      <c r="P25" s="2"/>
    </row>
    <row r="26" spans="1:16" s="8" customFormat="1" ht="18" customHeight="1" x14ac:dyDescent="0.15">
      <c r="A26" s="35" t="s">
        <v>32</v>
      </c>
      <c r="B26" s="36">
        <v>2.7450999999999999</v>
      </c>
      <c r="C26" s="36">
        <v>2.7866</v>
      </c>
      <c r="D26" s="36">
        <v>3.0606999999999998</v>
      </c>
      <c r="E26" s="36">
        <v>3.0859999999999999</v>
      </c>
      <c r="F26" s="36">
        <v>2.4409000000000001</v>
      </c>
      <c r="G26" s="36">
        <v>2.6795</v>
      </c>
      <c r="H26" s="36">
        <v>3.1233000000000004</v>
      </c>
      <c r="I26" s="36">
        <v>2.0268000000000002</v>
      </c>
      <c r="J26" s="36">
        <v>1.9057000000000002</v>
      </c>
      <c r="K26" s="36">
        <v>2.8210000000000006</v>
      </c>
      <c r="L26" s="66"/>
      <c r="M26" s="66" t="s">
        <v>15</v>
      </c>
      <c r="N26" s="119">
        <f t="shared" si="2"/>
        <v>3.0350328420591932E-3</v>
      </c>
      <c r="O26" s="2"/>
      <c r="P26" s="2"/>
    </row>
    <row r="27" spans="1:16" s="8" customFormat="1" ht="18" customHeight="1" x14ac:dyDescent="0.15">
      <c r="A27" s="35" t="s">
        <v>33</v>
      </c>
      <c r="B27" s="38"/>
      <c r="C27" s="38"/>
      <c r="D27" s="38"/>
      <c r="E27" s="38"/>
      <c r="F27" s="38"/>
      <c r="G27" s="38"/>
      <c r="H27" s="36">
        <v>3.0883000000000003</v>
      </c>
      <c r="I27" s="36">
        <v>4.5302999999999995</v>
      </c>
      <c r="J27" s="36">
        <v>4.6951000000000001</v>
      </c>
      <c r="K27" s="36">
        <v>4.8231999999999999</v>
      </c>
      <c r="L27" s="66"/>
      <c r="M27" s="66" t="s">
        <v>12</v>
      </c>
      <c r="N27" s="119" t="s">
        <v>12</v>
      </c>
      <c r="O27" s="2"/>
      <c r="P27" s="2"/>
    </row>
    <row r="28" spans="1:16" s="8" customFormat="1" ht="18" customHeight="1" x14ac:dyDescent="0.15">
      <c r="A28" s="35" t="s">
        <v>34</v>
      </c>
      <c r="B28" s="36">
        <v>5.8856000000000011</v>
      </c>
      <c r="C28" s="36">
        <v>5.5640999999999998</v>
      </c>
      <c r="D28" s="36">
        <v>6.2044000000000006</v>
      </c>
      <c r="E28" s="36">
        <v>5.4448999999999987</v>
      </c>
      <c r="F28" s="36">
        <v>4.6794000000000002</v>
      </c>
      <c r="G28" s="36">
        <v>4.7168000000000001</v>
      </c>
      <c r="H28" s="36">
        <v>4.5789</v>
      </c>
      <c r="I28" s="36">
        <v>3.2987000000000002</v>
      </c>
      <c r="J28" s="36">
        <v>4.2984</v>
      </c>
      <c r="K28" s="36">
        <v>6.3653000000000004</v>
      </c>
      <c r="L28" s="66"/>
      <c r="M28" s="66" t="s">
        <v>15</v>
      </c>
      <c r="N28" s="119">
        <f t="shared" si="2"/>
        <v>8.743858816146588E-3</v>
      </c>
      <c r="O28" s="2"/>
      <c r="P28" s="2"/>
    </row>
    <row r="29" spans="1:16" s="8" customFormat="1" ht="18" customHeight="1" x14ac:dyDescent="0.15">
      <c r="A29" s="35" t="s">
        <v>35</v>
      </c>
      <c r="B29" s="36">
        <v>1.7785</v>
      </c>
      <c r="C29" s="36">
        <v>1.7644000000000002</v>
      </c>
      <c r="D29" s="36">
        <v>1.8472999999999999</v>
      </c>
      <c r="E29" s="36">
        <v>1.5921000000000001</v>
      </c>
      <c r="F29" s="36">
        <v>1.6838000000000002</v>
      </c>
      <c r="G29" s="36">
        <v>1.7833000000000001</v>
      </c>
      <c r="H29" s="36">
        <v>1.7350000000000001</v>
      </c>
      <c r="I29" s="36">
        <v>1.3356999999999999</v>
      </c>
      <c r="J29" s="36">
        <v>1.2605999999999999</v>
      </c>
      <c r="K29" s="36">
        <v>1.5518000000000001</v>
      </c>
      <c r="L29" s="66"/>
      <c r="M29" s="66" t="s">
        <v>15</v>
      </c>
      <c r="N29" s="119">
        <f t="shared" si="2"/>
        <v>-1.5036337581792347E-2</v>
      </c>
      <c r="O29" s="2"/>
      <c r="P29" s="2"/>
    </row>
    <row r="30" spans="1:16" s="8" customFormat="1" ht="18" customHeight="1" x14ac:dyDescent="0.15">
      <c r="A30" s="35" t="s">
        <v>36</v>
      </c>
      <c r="B30" s="39">
        <v>1.9392999999999998</v>
      </c>
      <c r="C30" s="39">
        <v>2.0372999999999997</v>
      </c>
      <c r="D30" s="39">
        <v>2.2501000000000002</v>
      </c>
      <c r="E30" s="36">
        <v>3.1913999999999998</v>
      </c>
      <c r="F30" s="36">
        <v>3.0708000000000002</v>
      </c>
      <c r="G30" s="36">
        <v>3.0371000000000006</v>
      </c>
      <c r="H30" s="36">
        <v>2.81</v>
      </c>
      <c r="I30" s="51">
        <v>2.0514999999999999</v>
      </c>
      <c r="J30" s="36">
        <v>2.0711000000000004</v>
      </c>
      <c r="K30" s="36">
        <v>2.8834</v>
      </c>
      <c r="L30" s="66"/>
      <c r="M30" s="66" t="s">
        <v>12</v>
      </c>
      <c r="N30" s="119" t="s">
        <v>12</v>
      </c>
      <c r="O30" s="2"/>
      <c r="P30" s="2"/>
    </row>
    <row r="31" spans="1:16" s="8" customFormat="1" ht="18" customHeight="1" thickBot="1" x14ac:dyDescent="0.2">
      <c r="A31" s="40" t="s">
        <v>37</v>
      </c>
      <c r="B31" s="41">
        <v>0.61699999999999999</v>
      </c>
      <c r="C31" s="41">
        <v>0.60960000000000003</v>
      </c>
      <c r="D31" s="41">
        <v>0.5978</v>
      </c>
      <c r="E31" s="41">
        <v>0.54399999999999993</v>
      </c>
      <c r="F31" s="41">
        <v>0.53739999999999999</v>
      </c>
      <c r="G31" s="41">
        <v>0.49740000000000001</v>
      </c>
      <c r="H31" s="41">
        <v>0.51780000000000004</v>
      </c>
      <c r="I31" s="41">
        <v>0.49620000000000003</v>
      </c>
      <c r="J31" s="41">
        <v>0.46389999999999998</v>
      </c>
      <c r="K31" s="41">
        <v>0.47720000000000001</v>
      </c>
      <c r="L31" s="92"/>
      <c r="M31" s="67" t="s">
        <v>6</v>
      </c>
      <c r="N31" s="198">
        <f t="shared" si="2"/>
        <v>-2.8144500060582223E-2</v>
      </c>
      <c r="O31" s="2"/>
      <c r="P31" s="2"/>
    </row>
    <row r="32" spans="1:16" s="178" customFormat="1" ht="18" customHeight="1" thickBot="1" x14ac:dyDescent="0.2">
      <c r="A32" s="43" t="s">
        <v>38</v>
      </c>
      <c r="B32" s="44">
        <v>3.4178405976931696</v>
      </c>
      <c r="C32" s="44">
        <v>3.2374823833057005</v>
      </c>
      <c r="D32" s="44">
        <v>3.3499460309784057</v>
      </c>
      <c r="E32" s="44">
        <v>3.0977643897627392</v>
      </c>
      <c r="F32" s="44">
        <v>2.999363487880462</v>
      </c>
      <c r="G32" s="44">
        <v>3.0868087730908096</v>
      </c>
      <c r="H32" s="44">
        <v>2.8655834670906555</v>
      </c>
      <c r="I32" s="44">
        <v>2.3068264270648315</v>
      </c>
      <c r="J32" s="44">
        <v>2.2998277572876109</v>
      </c>
      <c r="K32" s="44">
        <v>3.0857738422521606</v>
      </c>
      <c r="L32" s="135"/>
      <c r="M32" s="176" t="s">
        <v>6</v>
      </c>
      <c r="N32" s="200">
        <f t="shared" si="2"/>
        <v>-1.1292036602621347E-2</v>
      </c>
      <c r="O32" s="18"/>
      <c r="P32" s="179"/>
    </row>
    <row r="33" spans="1:16" s="8" customFormat="1" ht="18" customHeight="1" x14ac:dyDescent="0.15">
      <c r="A33" s="45" t="s">
        <v>39</v>
      </c>
      <c r="B33" s="46">
        <v>3.2034000000000002</v>
      </c>
      <c r="C33" s="46">
        <v>3.2418</v>
      </c>
      <c r="D33" s="46">
        <v>3.0975999999999999</v>
      </c>
      <c r="E33" s="46">
        <v>3.0171999999999994</v>
      </c>
      <c r="F33" s="46">
        <v>2.9002999999999997</v>
      </c>
      <c r="G33" s="46">
        <v>2.6415000000000006</v>
      </c>
      <c r="H33" s="46">
        <v>2.5081999999999995</v>
      </c>
      <c r="I33" s="38"/>
      <c r="J33" s="64"/>
      <c r="K33" s="64"/>
      <c r="L33" s="122"/>
      <c r="M33" s="93" t="s">
        <v>12</v>
      </c>
      <c r="N33" s="73" t="s">
        <v>12</v>
      </c>
      <c r="O33" s="2"/>
      <c r="P33" s="2"/>
    </row>
    <row r="34" spans="1:16" s="8" customFormat="1" ht="18" customHeight="1" x14ac:dyDescent="0.15">
      <c r="A34" s="75" t="s">
        <v>40</v>
      </c>
      <c r="B34" s="76">
        <v>3.2561408364870714</v>
      </c>
      <c r="C34" s="76">
        <v>3.1360734247164115</v>
      </c>
      <c r="D34" s="76">
        <v>3.2259073999518382</v>
      </c>
      <c r="E34" s="76">
        <v>3.0958051066213912</v>
      </c>
      <c r="F34" s="76">
        <v>2.9948700754366864</v>
      </c>
      <c r="G34" s="76">
        <v>3.0208566378215256</v>
      </c>
      <c r="H34" s="76">
        <v>2.821509998859304</v>
      </c>
      <c r="I34" s="76">
        <v>2.376051283613954</v>
      </c>
      <c r="J34" s="76">
        <v>2.3823494582798821</v>
      </c>
      <c r="K34" s="76">
        <v>3.1400522929175994</v>
      </c>
      <c r="L34" s="94"/>
      <c r="M34" s="94" t="s">
        <v>12</v>
      </c>
      <c r="N34" s="78" t="s">
        <v>12</v>
      </c>
      <c r="P34" s="2"/>
    </row>
    <row r="35" spans="1:16" s="8" customFormat="1" ht="18" customHeight="1" x14ac:dyDescent="0.15">
      <c r="N35" s="7"/>
      <c r="P35" s="2"/>
    </row>
    <row r="36" spans="1:16" s="105" customFormat="1" ht="18" customHeight="1" x14ac:dyDescent="0.15">
      <c r="A36" s="50" t="s">
        <v>41</v>
      </c>
      <c r="B36" s="123"/>
    </row>
    <row r="37" spans="1:16" s="105" customFormat="1" ht="18" customHeight="1" x14ac:dyDescent="0.15">
      <c r="A37" s="125"/>
      <c r="B37" s="137" t="s">
        <v>42</v>
      </c>
    </row>
    <row r="38" spans="1:16" s="105" customFormat="1" ht="18" customHeight="1" x14ac:dyDescent="0.15">
      <c r="A38" s="50" t="s">
        <v>43</v>
      </c>
      <c r="B38" s="123"/>
    </row>
    <row r="39" spans="1:16" s="105" customFormat="1" ht="18" customHeight="1" x14ac:dyDescent="0.15">
      <c r="A39" s="50" t="s">
        <v>44</v>
      </c>
      <c r="B39" s="123"/>
    </row>
    <row r="40" spans="1:16" s="105" customFormat="1" ht="18" customHeight="1" x14ac:dyDescent="0.15">
      <c r="A40" s="50" t="s">
        <v>45</v>
      </c>
      <c r="B40" s="123"/>
    </row>
    <row r="41" spans="1:16" s="105" customFormat="1" ht="18" customHeight="1" x14ac:dyDescent="0.15">
      <c r="A41" s="50" t="s">
        <v>46</v>
      </c>
      <c r="B41" s="123"/>
    </row>
    <row r="42" spans="1:16" s="105" customFormat="1" ht="18" customHeight="1" x14ac:dyDescent="0.15">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400-000004000000}">
          <x14:colorSeries rgb="FF69AE23"/>
          <x14:colorNegative rgb="FFD00000"/>
          <x14:colorAxis rgb="FF000000"/>
          <x14:colorMarkers rgb="FF69AE23"/>
          <x14:colorFirst rgb="FFD00000"/>
          <x14:colorLast rgb="FFD00000"/>
          <x14:colorHigh rgb="FFD00000"/>
          <x14:colorLow rgb="FFD00000"/>
          <x14:sparklines>
            <x14:sparkline>
              <xm:f>D5_J01F_AC!B3:K3</xm:f>
              <xm:sqref>L3</xm:sqref>
            </x14:sparkline>
            <x14:sparkline>
              <xm:f>D5_J01F_AC!B4:K4</xm:f>
              <xm:sqref>L4</xm:sqref>
            </x14:sparkline>
            <x14:sparkline>
              <xm:f>D5_J01F_AC!B5:K5</xm:f>
              <xm:sqref>L5</xm:sqref>
            </x14:sparkline>
            <x14:sparkline>
              <xm:f>D5_J01F_AC!B6:K6</xm:f>
              <xm:sqref>L6</xm:sqref>
            </x14:sparkline>
            <x14:sparkline>
              <xm:f>D5_J01F_AC!B7:K7</xm:f>
              <xm:sqref>L7</xm:sqref>
            </x14:sparkline>
            <x14:sparkline>
              <xm:f>D5_J01F_AC!B9:K9</xm:f>
              <xm:sqref>L9</xm:sqref>
            </x14:sparkline>
            <x14:sparkline>
              <xm:f>D5_J01F_AC!B10:K10</xm:f>
              <xm:sqref>L10</xm:sqref>
            </x14:sparkline>
            <x14:sparkline>
              <xm:f>D5_J01F_AC!B11:K11</xm:f>
              <xm:sqref>L11</xm:sqref>
            </x14:sparkline>
            <x14:sparkline>
              <xm:f>D5_J01F_AC!B12:K12</xm:f>
              <xm:sqref>L12</xm:sqref>
            </x14:sparkline>
            <x14:sparkline>
              <xm:f>D5_J01F_AC!B13:K13</xm:f>
              <xm:sqref>L13</xm:sqref>
            </x14:sparkline>
            <x14:sparkline>
              <xm:f>D5_J01F_AC!B14:K14</xm:f>
              <xm:sqref>L14</xm:sqref>
            </x14:sparkline>
            <x14:sparkline>
              <xm:f>D5_J01F_AC!B15:K15</xm:f>
              <xm:sqref>L15</xm:sqref>
            </x14:sparkline>
            <x14:sparkline>
              <xm:f>D5_J01F_AC!B16:K16</xm:f>
              <xm:sqref>L16</xm:sqref>
            </x14:sparkline>
            <x14:sparkline>
              <xm:f>D5_J01F_AC!B17:K17</xm:f>
              <xm:sqref>L17</xm:sqref>
            </x14:sparkline>
            <x14:sparkline>
              <xm:f>D5_J01F_AC!B18:K18</xm:f>
              <xm:sqref>L18</xm:sqref>
            </x14:sparkline>
            <x14:sparkline>
              <xm:f>D5_J01F_AC!B19:K19</xm:f>
              <xm:sqref>L19</xm:sqref>
            </x14:sparkline>
            <x14:sparkline>
              <xm:f>D5_J01F_AC!B20:K20</xm:f>
              <xm:sqref>L20</xm:sqref>
            </x14:sparkline>
            <x14:sparkline>
              <xm:f>D5_J01F_AC!B22:K22</xm:f>
              <xm:sqref>L22</xm:sqref>
            </x14:sparkline>
            <x14:sparkline>
              <xm:f>D5_J01F_AC!B23:K23</xm:f>
              <xm:sqref>L23</xm:sqref>
            </x14:sparkline>
            <x14:sparkline>
              <xm:f>D5_J01F_AC!B24:K24</xm:f>
              <xm:sqref>L24</xm:sqref>
            </x14:sparkline>
            <x14:sparkline>
              <xm:f>D5_J01F_AC!B25:K25</xm:f>
              <xm:sqref>L25</xm:sqref>
            </x14:sparkline>
            <x14:sparkline>
              <xm:f>D5_J01F_AC!B26:K26</xm:f>
              <xm:sqref>L26</xm:sqref>
            </x14:sparkline>
            <x14:sparkline>
              <xm:f>D5_J01F_AC!B28:K28</xm:f>
              <xm:sqref>L28</xm:sqref>
            </x14:sparkline>
            <x14:sparkline>
              <xm:f>D5_J01F_AC!B29:K29</xm:f>
              <xm:sqref>L29</xm:sqref>
            </x14:sparkline>
            <x14:sparkline>
              <xm:f>D5_J01F_AC!B31:K31</xm:f>
              <xm:sqref>L31</xm:sqref>
            </x14:sparkline>
            <x14:sparkline>
              <xm:f>D5_J01F_AC!B32:K32</xm:f>
              <xm:sqref>L32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9AE23"/>
  </sheetPr>
  <dimension ref="A1:P42"/>
  <sheetViews>
    <sheetView showGridLines="0" tabSelected="1" zoomScaleNormal="100" workbookViewId="0">
      <selection activeCell="E35" sqref="E35"/>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6384" width="9.1640625" style="47"/>
  </cols>
  <sheetData>
    <row r="1" spans="1:16" s="8" customFormat="1" ht="35" customHeight="1" x14ac:dyDescent="0.15">
      <c r="A1" s="100" t="s">
        <v>53</v>
      </c>
      <c r="B1" s="47"/>
      <c r="C1" s="47"/>
      <c r="D1" s="47"/>
      <c r="E1" s="47"/>
      <c r="F1" s="47"/>
      <c r="G1" s="47"/>
      <c r="H1" s="47"/>
      <c r="I1" s="47"/>
      <c r="J1" s="47"/>
      <c r="K1" s="47"/>
      <c r="L1" s="47"/>
      <c r="M1" s="47"/>
      <c r="N1" s="48"/>
    </row>
    <row r="2" spans="1:16"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6" s="8" customFormat="1" ht="18" customHeight="1" x14ac:dyDescent="0.15">
      <c r="A3" s="35" t="s">
        <v>5</v>
      </c>
      <c r="B3" s="36">
        <v>1.4661</v>
      </c>
      <c r="C3" s="36">
        <v>1.2968999999999997</v>
      </c>
      <c r="D3" s="36">
        <v>1.3141</v>
      </c>
      <c r="E3" s="36">
        <v>1.2005000000000001</v>
      </c>
      <c r="F3" s="36">
        <v>1.2315999999999998</v>
      </c>
      <c r="G3" s="36">
        <v>1.0429000000000002</v>
      </c>
      <c r="H3" s="51">
        <v>0.7286999999999999</v>
      </c>
      <c r="I3" s="36">
        <v>0.56740000000000002</v>
      </c>
      <c r="J3" s="36">
        <v>0.51529999999999998</v>
      </c>
      <c r="K3" s="36">
        <v>0.5656000000000001</v>
      </c>
      <c r="L3" s="66"/>
      <c r="M3" s="66" t="s">
        <v>6</v>
      </c>
      <c r="N3" s="74">
        <f t="shared" ref="N3:N5" si="0">_xlfn.RRI(9,B3,K3)</f>
        <v>-0.10042283438584398</v>
      </c>
      <c r="O3" s="2"/>
      <c r="P3" s="10"/>
    </row>
    <row r="4" spans="1:16" s="8" customFormat="1" ht="18" customHeight="1" x14ac:dyDescent="0.15">
      <c r="A4" s="35" t="s">
        <v>7</v>
      </c>
      <c r="B4" s="36">
        <v>2.6387999999999998</v>
      </c>
      <c r="C4" s="36">
        <v>2.5524999999999998</v>
      </c>
      <c r="D4" s="36">
        <v>2.5715999999999997</v>
      </c>
      <c r="E4" s="36">
        <v>2.4041999999999999</v>
      </c>
      <c r="F4" s="36">
        <v>2.1725000000000003</v>
      </c>
      <c r="G4" s="36">
        <v>1.1617999999999999</v>
      </c>
      <c r="H4" s="36">
        <v>0.57189999999999996</v>
      </c>
      <c r="I4" s="36">
        <v>0.46009999999999995</v>
      </c>
      <c r="J4" s="36">
        <v>0.44540000000000002</v>
      </c>
      <c r="K4" s="36">
        <v>0.47400000000000003</v>
      </c>
      <c r="L4" s="66"/>
      <c r="M4" s="66" t="s">
        <v>6</v>
      </c>
      <c r="N4" s="74">
        <f t="shared" si="0"/>
        <v>-0.17367207501148085</v>
      </c>
      <c r="O4" s="2"/>
      <c r="P4" s="10"/>
    </row>
    <row r="5" spans="1:16" s="8" customFormat="1" ht="18" customHeight="1" x14ac:dyDescent="0.15">
      <c r="A5" s="35" t="s">
        <v>8</v>
      </c>
      <c r="B5" s="36">
        <v>2.5191000000000003</v>
      </c>
      <c r="C5" s="36">
        <v>2.8679999999999999</v>
      </c>
      <c r="D5" s="36">
        <v>2.8284999999999996</v>
      </c>
      <c r="E5" s="36">
        <v>2.7755000000000001</v>
      </c>
      <c r="F5" s="36">
        <v>2.8607</v>
      </c>
      <c r="G5" s="36">
        <v>2.8267000000000002</v>
      </c>
      <c r="H5" s="36">
        <v>2.7641999999999998</v>
      </c>
      <c r="I5" s="36">
        <v>3.3451000000000004</v>
      </c>
      <c r="J5" s="36">
        <v>3.9178999999999995</v>
      </c>
      <c r="K5" s="36">
        <v>3.3524000000000003</v>
      </c>
      <c r="L5" s="66"/>
      <c r="M5" s="66" t="s">
        <v>9</v>
      </c>
      <c r="N5" s="74">
        <f t="shared" si="0"/>
        <v>3.2262254062798812E-2</v>
      </c>
      <c r="O5" s="2"/>
      <c r="P5" s="10"/>
    </row>
    <row r="6" spans="1:16" s="8" customFormat="1" ht="18" customHeight="1" x14ac:dyDescent="0.15">
      <c r="A6" s="35" t="s">
        <v>10</v>
      </c>
      <c r="B6" s="36">
        <v>1.4746999999999999</v>
      </c>
      <c r="C6" s="36">
        <v>1.4961000000000002</v>
      </c>
      <c r="D6" s="36">
        <v>1.4955000000000001</v>
      </c>
      <c r="E6" s="36">
        <v>1.4879</v>
      </c>
      <c r="F6" s="36">
        <v>1.5010999999999999</v>
      </c>
      <c r="G6" s="36">
        <v>1.4826999999999999</v>
      </c>
      <c r="H6" s="36">
        <v>1.3604000000000001</v>
      </c>
      <c r="I6" s="36">
        <v>1.2186999999999999</v>
      </c>
      <c r="J6" s="36">
        <v>1.4407999999999999</v>
      </c>
      <c r="K6" s="36">
        <v>1.5042999999999997</v>
      </c>
      <c r="L6" s="66"/>
      <c r="M6" s="66" t="s">
        <v>15</v>
      </c>
      <c r="N6" s="74">
        <f t="shared" ref="N6" si="1">_xlfn.RRI(9,B6,K6)</f>
        <v>2.2105613011054182E-3</v>
      </c>
      <c r="O6" s="2"/>
      <c r="P6" s="10"/>
    </row>
    <row r="7" spans="1:16" s="8" customFormat="1" ht="18" customHeight="1" x14ac:dyDescent="0.15">
      <c r="A7" s="35" t="s">
        <v>11</v>
      </c>
      <c r="B7" s="38"/>
      <c r="C7" s="38"/>
      <c r="D7" s="38"/>
      <c r="E7" s="38"/>
      <c r="F7" s="38"/>
      <c r="G7" s="38"/>
      <c r="H7" s="38"/>
      <c r="I7" s="38"/>
      <c r="J7" s="38"/>
      <c r="K7" s="38"/>
      <c r="L7" s="66"/>
      <c r="M7" s="66" t="s">
        <v>12</v>
      </c>
      <c r="N7" s="74" t="s">
        <v>12</v>
      </c>
      <c r="O7" s="2"/>
      <c r="P7" s="10"/>
    </row>
    <row r="8" spans="1:16" s="8" customFormat="1" ht="18" customHeight="1" x14ac:dyDescent="0.15">
      <c r="A8" s="35" t="s">
        <v>13</v>
      </c>
      <c r="B8" s="51">
        <v>0.8526999999999999</v>
      </c>
      <c r="C8" s="51">
        <v>0.88029999999999986</v>
      </c>
      <c r="D8" s="51">
        <v>0.87549999999999994</v>
      </c>
      <c r="E8" s="38"/>
      <c r="F8" s="38"/>
      <c r="G8" s="38"/>
      <c r="H8" s="38"/>
      <c r="I8" s="38"/>
      <c r="J8" s="51">
        <v>0.47660000000000002</v>
      </c>
      <c r="K8" s="51">
        <v>0.47770000000000001</v>
      </c>
      <c r="L8" s="66"/>
      <c r="M8" s="66" t="s">
        <v>12</v>
      </c>
      <c r="N8" s="74" t="s">
        <v>12</v>
      </c>
      <c r="O8" s="2"/>
      <c r="P8" s="10"/>
    </row>
    <row r="9" spans="1:16" s="8" customFormat="1" ht="18" customHeight="1" x14ac:dyDescent="0.15">
      <c r="A9" s="35" t="s">
        <v>14</v>
      </c>
      <c r="B9" s="36">
        <v>0.51629999999999998</v>
      </c>
      <c r="C9" s="36">
        <v>0.49540000000000001</v>
      </c>
      <c r="D9" s="36">
        <v>0.49480000000000002</v>
      </c>
      <c r="E9" s="36">
        <v>0.47960000000000003</v>
      </c>
      <c r="F9" s="36">
        <v>0.44409999999999999</v>
      </c>
      <c r="G9" s="36">
        <v>0.41399999999999998</v>
      </c>
      <c r="H9" s="36">
        <v>0.36809999999999998</v>
      </c>
      <c r="I9" s="36">
        <v>0.3291</v>
      </c>
      <c r="J9" s="36">
        <v>0.31559999999999999</v>
      </c>
      <c r="K9" s="36">
        <v>0.33810000000000001</v>
      </c>
      <c r="L9" s="66"/>
      <c r="M9" s="66" t="s">
        <v>6</v>
      </c>
      <c r="N9" s="74">
        <f t="shared" ref="N9:N14" si="2">_xlfn.RRI(9,B9,K9)</f>
        <v>-4.5949310976327484E-2</v>
      </c>
      <c r="O9" s="2"/>
      <c r="P9" s="10"/>
    </row>
    <row r="10" spans="1:16" s="8" customFormat="1" ht="18" customHeight="1" x14ac:dyDescent="0.15">
      <c r="A10" s="35" t="s">
        <v>16</v>
      </c>
      <c r="B10" s="36">
        <v>0.89169999999999994</v>
      </c>
      <c r="C10" s="36">
        <v>0.9022</v>
      </c>
      <c r="D10" s="36">
        <v>0.92289999999999994</v>
      </c>
      <c r="E10" s="36">
        <v>0.84799999999999998</v>
      </c>
      <c r="F10" s="36">
        <v>0.78580000000000005</v>
      </c>
      <c r="G10" s="36">
        <v>0.74980000000000002</v>
      </c>
      <c r="H10" s="36">
        <v>0.64869999999999994</v>
      </c>
      <c r="I10" s="36">
        <v>0.71939999999999993</v>
      </c>
      <c r="J10" s="36">
        <v>0.59199999999999997</v>
      </c>
      <c r="K10" s="36">
        <v>0.61239999999999994</v>
      </c>
      <c r="L10" s="66"/>
      <c r="M10" s="66" t="s">
        <v>6</v>
      </c>
      <c r="N10" s="74">
        <f t="shared" si="2"/>
        <v>-4.0889842131240361E-2</v>
      </c>
      <c r="O10" s="2"/>
      <c r="P10" s="10"/>
    </row>
    <row r="11" spans="1:16" s="8" customFormat="1" ht="18" customHeight="1" x14ac:dyDescent="0.15">
      <c r="A11" s="35" t="s">
        <v>17</v>
      </c>
      <c r="B11" s="36">
        <v>0.83719999999999994</v>
      </c>
      <c r="C11" s="36">
        <v>0.81630000000000003</v>
      </c>
      <c r="D11" s="36">
        <v>0.73230000000000006</v>
      </c>
      <c r="E11" s="36">
        <v>0.74339999999999995</v>
      </c>
      <c r="F11" s="36">
        <v>0.66990000000000005</v>
      </c>
      <c r="G11" s="36">
        <v>0.61760000000000004</v>
      </c>
      <c r="H11" s="36">
        <v>0.47389999999999999</v>
      </c>
      <c r="I11" s="36">
        <v>0.3891</v>
      </c>
      <c r="J11" s="36">
        <v>0.36380000000000001</v>
      </c>
      <c r="K11" s="36">
        <v>0.38440000000000002</v>
      </c>
      <c r="L11" s="66"/>
      <c r="M11" s="66" t="s">
        <v>6</v>
      </c>
      <c r="N11" s="74">
        <f t="shared" si="2"/>
        <v>-8.2852152699314452E-2</v>
      </c>
      <c r="P11" s="10"/>
    </row>
    <row r="12" spans="1:16" s="8" customFormat="1" ht="18" customHeight="1" x14ac:dyDescent="0.15">
      <c r="A12" s="35" t="s">
        <v>18</v>
      </c>
      <c r="B12" s="36">
        <v>1.8371</v>
      </c>
      <c r="C12" s="36">
        <v>1.7479999999999998</v>
      </c>
      <c r="D12" s="36">
        <v>1.6008</v>
      </c>
      <c r="E12" s="36">
        <v>1.5118</v>
      </c>
      <c r="F12" s="36">
        <v>1.3733</v>
      </c>
      <c r="G12" s="36">
        <v>1.2999999999999998</v>
      </c>
      <c r="H12" s="36">
        <v>1.206</v>
      </c>
      <c r="I12" s="36">
        <v>1.0875999999999999</v>
      </c>
      <c r="J12" s="36">
        <v>0.99099999999999999</v>
      </c>
      <c r="K12" s="36">
        <v>1.1493</v>
      </c>
      <c r="L12" s="66"/>
      <c r="M12" s="66" t="s">
        <v>6</v>
      </c>
      <c r="N12" s="74">
        <f t="shared" si="2"/>
        <v>-5.0780318677685399E-2</v>
      </c>
      <c r="O12" s="2"/>
      <c r="P12" s="10"/>
    </row>
    <row r="13" spans="1:16" s="8" customFormat="1" ht="18" customHeight="1" x14ac:dyDescent="0.15">
      <c r="A13" s="35" t="s">
        <v>19</v>
      </c>
      <c r="B13" s="36">
        <v>1.4162999999999999</v>
      </c>
      <c r="C13" s="36">
        <v>1.3426</v>
      </c>
      <c r="D13" s="36">
        <v>1.325</v>
      </c>
      <c r="E13" s="36">
        <v>1.2362</v>
      </c>
      <c r="F13" s="36">
        <v>1.1053999999999999</v>
      </c>
      <c r="G13" s="36">
        <v>0.96209999999999996</v>
      </c>
      <c r="H13" s="36">
        <v>0.63369999999999993</v>
      </c>
      <c r="I13" s="36">
        <v>0.48850000000000005</v>
      </c>
      <c r="J13" s="36">
        <v>0.43419999999999997</v>
      </c>
      <c r="K13" s="36">
        <v>0.47739999999999994</v>
      </c>
      <c r="L13" s="66"/>
      <c r="M13" s="66" t="s">
        <v>6</v>
      </c>
      <c r="N13" s="74">
        <f t="shared" si="2"/>
        <v>-0.11381327521249762</v>
      </c>
      <c r="O13" s="2"/>
      <c r="P13" s="10"/>
    </row>
    <row r="14" spans="1:16" s="8" customFormat="1" ht="18" customHeight="1" x14ac:dyDescent="0.15">
      <c r="A14" s="35" t="s">
        <v>20</v>
      </c>
      <c r="B14" s="36">
        <v>2.0553000000000003</v>
      </c>
      <c r="C14" s="36">
        <v>2.5575000000000001</v>
      </c>
      <c r="D14" s="36">
        <v>2.6417999999999999</v>
      </c>
      <c r="E14" s="36">
        <v>2.6125000000000003</v>
      </c>
      <c r="F14" s="36">
        <v>2.5988000000000007</v>
      </c>
      <c r="G14" s="36">
        <v>2.9404999999999997</v>
      </c>
      <c r="H14" s="36">
        <v>3.0385</v>
      </c>
      <c r="I14" s="36">
        <v>2.6125999999999996</v>
      </c>
      <c r="J14" s="36">
        <v>2.1635</v>
      </c>
      <c r="K14" s="36">
        <v>3.1994000000000002</v>
      </c>
      <c r="L14" s="66"/>
      <c r="M14" s="66" t="s">
        <v>15</v>
      </c>
      <c r="N14" s="74">
        <f t="shared" si="2"/>
        <v>5.040024199730575E-2</v>
      </c>
      <c r="O14" s="2"/>
      <c r="P14" s="10"/>
    </row>
    <row r="15" spans="1:16" s="8" customFormat="1" ht="18" customHeight="1" x14ac:dyDescent="0.15">
      <c r="A15" s="35" t="s">
        <v>21</v>
      </c>
      <c r="B15" s="36">
        <v>2.1120000000000001</v>
      </c>
      <c r="C15" s="36">
        <v>2.4289000000000001</v>
      </c>
      <c r="D15" s="36">
        <v>2.7084000000000006</v>
      </c>
      <c r="E15" s="36">
        <v>2.3790999999999998</v>
      </c>
      <c r="F15" s="36">
        <v>2.4027000000000003</v>
      </c>
      <c r="G15" s="36">
        <v>2.3083999999999998</v>
      </c>
      <c r="H15" s="36">
        <v>1.9255000000000002</v>
      </c>
      <c r="I15" s="36">
        <v>1.4084000000000001</v>
      </c>
      <c r="J15" s="36">
        <v>1.4197</v>
      </c>
      <c r="K15" s="36">
        <v>1.6631</v>
      </c>
      <c r="L15" s="66"/>
      <c r="M15" s="66" t="s">
        <v>6</v>
      </c>
      <c r="N15" s="74">
        <f t="shared" ref="N15:N19" si="3">_xlfn.RRI(9,B15,K15)</f>
        <v>-2.6200867552431895E-2</v>
      </c>
      <c r="O15" s="2"/>
      <c r="P15" s="10"/>
    </row>
    <row r="16" spans="1:16" s="8" customFormat="1" ht="18" customHeight="1" x14ac:dyDescent="0.15">
      <c r="A16" s="35" t="s">
        <v>22</v>
      </c>
      <c r="B16" s="38"/>
      <c r="C16" s="36">
        <v>0.8841</v>
      </c>
      <c r="D16" s="36">
        <v>0.92300000000000004</v>
      </c>
      <c r="E16" s="36">
        <v>0.92190000000000005</v>
      </c>
      <c r="F16" s="36">
        <v>0.82319999999999993</v>
      </c>
      <c r="G16" s="36">
        <v>0.82739999999999991</v>
      </c>
      <c r="H16" s="36">
        <v>0.56879999999999997</v>
      </c>
      <c r="I16" s="36">
        <v>0.48799999999999999</v>
      </c>
      <c r="J16" s="36">
        <v>0.4506</v>
      </c>
      <c r="K16" s="36">
        <v>0.44550000000000001</v>
      </c>
      <c r="L16" s="66"/>
      <c r="M16" s="66" t="s">
        <v>6</v>
      </c>
      <c r="N16" s="74">
        <f>_xlfn.RRI(8,C16,K16)</f>
        <v>-8.2104396437220561E-2</v>
      </c>
      <c r="O16" s="2"/>
      <c r="P16" s="10"/>
    </row>
    <row r="17" spans="1:16" s="8" customFormat="1" ht="18" customHeight="1" x14ac:dyDescent="0.15">
      <c r="A17" s="35" t="s">
        <v>23</v>
      </c>
      <c r="B17" s="36">
        <v>0.87019999999999997</v>
      </c>
      <c r="C17" s="36">
        <v>0.84039999999999992</v>
      </c>
      <c r="D17" s="36">
        <v>0.91830000000000001</v>
      </c>
      <c r="E17" s="36">
        <v>0.87329999999999997</v>
      </c>
      <c r="F17" s="36">
        <v>0.80609999999999993</v>
      </c>
      <c r="G17" s="36">
        <v>0.76129999999999998</v>
      </c>
      <c r="H17" s="36">
        <v>0.55100000000000005</v>
      </c>
      <c r="I17" s="36">
        <v>0.42220000000000002</v>
      </c>
      <c r="J17" s="36">
        <v>0.37530000000000002</v>
      </c>
      <c r="K17" s="36">
        <v>0.39439999999999997</v>
      </c>
      <c r="L17" s="66"/>
      <c r="M17" s="66" t="s">
        <v>6</v>
      </c>
      <c r="N17" s="74">
        <f t="shared" si="3"/>
        <v>-8.4173740455204205E-2</v>
      </c>
      <c r="O17" s="2"/>
      <c r="P17" s="10"/>
    </row>
    <row r="18" spans="1:16" s="8" customFormat="1" ht="18" customHeight="1" x14ac:dyDescent="0.15">
      <c r="A18" s="35" t="s">
        <v>24</v>
      </c>
      <c r="B18" s="36">
        <v>3.5545</v>
      </c>
      <c r="C18" s="36">
        <v>3.407</v>
      </c>
      <c r="D18" s="36">
        <v>3.3746999999999998</v>
      </c>
      <c r="E18" s="36">
        <v>3.2258</v>
      </c>
      <c r="F18" s="36">
        <v>2.6830000000000003</v>
      </c>
      <c r="G18" s="36">
        <v>2.6500999999999997</v>
      </c>
      <c r="H18" s="36">
        <v>1.9884000000000002</v>
      </c>
      <c r="I18" s="36">
        <v>1.6676</v>
      </c>
      <c r="J18" s="36">
        <v>1.6154000000000002</v>
      </c>
      <c r="K18" s="36">
        <v>1.8028</v>
      </c>
      <c r="L18" s="66"/>
      <c r="M18" s="66" t="s">
        <v>6</v>
      </c>
      <c r="N18" s="74">
        <f t="shared" si="3"/>
        <v>-7.2655707381862777E-2</v>
      </c>
      <c r="O18" s="2"/>
      <c r="P18" s="10"/>
    </row>
    <row r="19" spans="1:16" s="8" customFormat="1" ht="18" customHeight="1" x14ac:dyDescent="0.15">
      <c r="A19" s="35" t="s">
        <v>25</v>
      </c>
      <c r="B19" s="36">
        <v>1.0572999999999999</v>
      </c>
      <c r="C19" s="36">
        <v>1.0516000000000001</v>
      </c>
      <c r="D19" s="36">
        <v>1.0548999999999999</v>
      </c>
      <c r="E19" s="36">
        <v>1.0493999999999999</v>
      </c>
      <c r="F19" s="36">
        <v>1.0342</v>
      </c>
      <c r="G19" s="36">
        <v>0.95650000000000002</v>
      </c>
      <c r="H19" s="36">
        <v>0.85239999999999994</v>
      </c>
      <c r="I19" s="36">
        <v>0.77279999999999993</v>
      </c>
      <c r="J19" s="36">
        <v>0.70630000000000004</v>
      </c>
      <c r="K19" s="36">
        <v>0.79039999999999988</v>
      </c>
      <c r="L19" s="66"/>
      <c r="M19" s="66" t="s">
        <v>6</v>
      </c>
      <c r="N19" s="74">
        <f t="shared" si="3"/>
        <v>-3.1809166445611159E-2</v>
      </c>
      <c r="O19" s="2"/>
      <c r="P19" s="10"/>
    </row>
    <row r="20" spans="1:16" s="8" customFormat="1" ht="18" customHeight="1" x14ac:dyDescent="0.15">
      <c r="A20" s="35" t="s">
        <v>26</v>
      </c>
      <c r="B20" s="36">
        <v>0.96279999999999988</v>
      </c>
      <c r="C20" s="36">
        <v>0.91149999999999998</v>
      </c>
      <c r="D20" s="36">
        <v>0.91290000000000004</v>
      </c>
      <c r="E20" s="36">
        <v>0.88450000000000006</v>
      </c>
      <c r="F20" s="36">
        <v>0.86819999999999997</v>
      </c>
      <c r="G20" s="36">
        <v>0.88159999999999994</v>
      </c>
      <c r="H20" s="36">
        <v>0.8226</v>
      </c>
      <c r="I20" s="36">
        <v>0.72789999999999999</v>
      </c>
      <c r="J20" s="36">
        <v>0.65900000000000003</v>
      </c>
      <c r="K20" s="36">
        <v>0.75639999999999996</v>
      </c>
      <c r="L20" s="66"/>
      <c r="M20" s="66" t="s">
        <v>6</v>
      </c>
      <c r="N20" s="74">
        <f t="shared" ref="N20:N25" si="4">_xlfn.RRI(9,B20,K20)</f>
        <v>-2.6452219620081596E-2</v>
      </c>
      <c r="O20" s="2"/>
      <c r="P20" s="10"/>
    </row>
    <row r="21" spans="1:16" s="8" customFormat="1" ht="18" customHeight="1" x14ac:dyDescent="0.15">
      <c r="A21" s="35" t="s">
        <v>27</v>
      </c>
      <c r="B21" s="36">
        <v>2.6473999999999998</v>
      </c>
      <c r="C21" s="36">
        <v>2.5669</v>
      </c>
      <c r="D21" s="36">
        <v>2.4847999999999999</v>
      </c>
      <c r="E21" s="36">
        <v>2.4125999999999999</v>
      </c>
      <c r="F21" s="36">
        <v>2.7706</v>
      </c>
      <c r="G21" s="36">
        <v>2.0463</v>
      </c>
      <c r="H21" s="36">
        <v>1.5742999999999998</v>
      </c>
      <c r="I21" s="36">
        <v>1.2655000000000001</v>
      </c>
      <c r="J21" s="36">
        <v>1.2609999999999999</v>
      </c>
      <c r="K21" s="36">
        <v>1.3512000000000002</v>
      </c>
      <c r="L21" s="66"/>
      <c r="M21" s="66" t="s">
        <v>12</v>
      </c>
      <c r="N21" s="74" t="s">
        <v>12</v>
      </c>
      <c r="O21" s="2"/>
      <c r="P21" s="10"/>
    </row>
    <row r="22" spans="1:16" s="8" customFormat="1" ht="18" customHeight="1" x14ac:dyDescent="0.15">
      <c r="A22" s="35" t="s">
        <v>28</v>
      </c>
      <c r="B22" s="36">
        <v>2.9247000000000001</v>
      </c>
      <c r="C22" s="36">
        <v>3.0551000000000004</v>
      </c>
      <c r="D22" s="36">
        <v>2.6375000000000002</v>
      </c>
      <c r="E22" s="36">
        <v>2.3738000000000001</v>
      </c>
      <c r="F22" s="36">
        <v>2.1815000000000002</v>
      </c>
      <c r="G22" s="36">
        <v>2.2704</v>
      </c>
      <c r="H22" s="36">
        <v>1.8872999999999998</v>
      </c>
      <c r="I22" s="36">
        <v>1.3607999999999998</v>
      </c>
      <c r="J22" s="36">
        <v>1.3119000000000001</v>
      </c>
      <c r="K22" s="36">
        <v>1.6673</v>
      </c>
      <c r="L22" s="66"/>
      <c r="M22" s="66" t="s">
        <v>6</v>
      </c>
      <c r="N22" s="74">
        <f t="shared" si="4"/>
        <v>-6.0533322281860036E-2</v>
      </c>
      <c r="O22" s="2"/>
      <c r="P22" s="10"/>
    </row>
    <row r="23" spans="1:16" s="8" customFormat="1" ht="18" customHeight="1" x14ac:dyDescent="0.15">
      <c r="A23" s="35" t="s">
        <v>29</v>
      </c>
      <c r="B23" s="36">
        <v>0.76479999999999992</v>
      </c>
      <c r="C23" s="36">
        <v>0.79239999999999999</v>
      </c>
      <c r="D23" s="36">
        <v>0.77100000000000002</v>
      </c>
      <c r="E23" s="36">
        <v>0.74579999999999991</v>
      </c>
      <c r="F23" s="36">
        <v>0.73259999999999992</v>
      </c>
      <c r="G23" s="36">
        <v>0.73409999999999997</v>
      </c>
      <c r="H23" s="36">
        <v>0.67049999999999998</v>
      </c>
      <c r="I23" s="36">
        <v>0.63839999999999997</v>
      </c>
      <c r="J23" s="36">
        <v>0.64229999999999998</v>
      </c>
      <c r="K23" s="36">
        <v>0.67109999999999992</v>
      </c>
      <c r="L23" s="66"/>
      <c r="M23" s="66" t="s">
        <v>6</v>
      </c>
      <c r="N23" s="74">
        <f t="shared" si="4"/>
        <v>-1.4416867714893811E-2</v>
      </c>
      <c r="O23" s="2"/>
      <c r="P23" s="10"/>
    </row>
    <row r="24" spans="1:16" s="8" customFormat="1" ht="18" customHeight="1" x14ac:dyDescent="0.15">
      <c r="A24" s="35" t="s">
        <v>30</v>
      </c>
      <c r="B24" s="36">
        <v>0.53500000000000003</v>
      </c>
      <c r="C24" s="36">
        <v>0.50429999999999997</v>
      </c>
      <c r="D24" s="36">
        <v>0.45699999999999996</v>
      </c>
      <c r="E24" s="36">
        <v>0.40970000000000001</v>
      </c>
      <c r="F24" s="36">
        <v>0.35300000000000004</v>
      </c>
      <c r="G24" s="36">
        <v>0.31860000000000005</v>
      </c>
      <c r="H24" s="36">
        <v>0.27769999999999995</v>
      </c>
      <c r="I24" s="36">
        <v>0.23939999999999997</v>
      </c>
      <c r="J24" s="36">
        <v>0.21530000000000002</v>
      </c>
      <c r="K24" s="36">
        <v>0.21050000000000002</v>
      </c>
      <c r="L24" s="66"/>
      <c r="M24" s="66" t="s">
        <v>6</v>
      </c>
      <c r="N24" s="74">
        <f t="shared" si="4"/>
        <v>-9.8452316072537238E-2</v>
      </c>
      <c r="O24" s="2"/>
      <c r="P24" s="10"/>
    </row>
    <row r="25" spans="1:16" s="8" customFormat="1" ht="18" customHeight="1" x14ac:dyDescent="0.15">
      <c r="A25" s="35" t="s">
        <v>31</v>
      </c>
      <c r="B25" s="36">
        <v>1.1767999999999998</v>
      </c>
      <c r="C25" s="36">
        <v>1.2061999999999999</v>
      </c>
      <c r="D25" s="36">
        <v>1.3952</v>
      </c>
      <c r="E25" s="36">
        <v>1.4221999999999999</v>
      </c>
      <c r="F25" s="36">
        <v>1.4911000000000001</v>
      </c>
      <c r="G25" s="36">
        <v>1.4793999999999998</v>
      </c>
      <c r="H25" s="36">
        <v>1.3528000000000002</v>
      </c>
      <c r="I25" s="36">
        <v>1.1473999999999998</v>
      </c>
      <c r="J25" s="36">
        <v>1.2671000000000001</v>
      </c>
      <c r="K25" s="36">
        <v>1.3206000000000002</v>
      </c>
      <c r="L25" s="66"/>
      <c r="M25" s="66" t="s">
        <v>15</v>
      </c>
      <c r="N25" s="74">
        <f t="shared" si="4"/>
        <v>1.2892094355098083E-2</v>
      </c>
      <c r="O25" s="2"/>
      <c r="P25" s="10"/>
    </row>
    <row r="26" spans="1:16" s="8" customFormat="1" ht="18" customHeight="1" x14ac:dyDescent="0.15">
      <c r="A26" s="35" t="s">
        <v>32</v>
      </c>
      <c r="B26" s="36">
        <v>2.1808999999999998</v>
      </c>
      <c r="C26" s="36">
        <v>2.1177000000000001</v>
      </c>
      <c r="D26" s="36">
        <v>2.0469999999999997</v>
      </c>
      <c r="E26" s="36">
        <v>1.9159999999999999</v>
      </c>
      <c r="F26" s="36">
        <v>1.7457</v>
      </c>
      <c r="G26" s="36">
        <v>1.7105999999999999</v>
      </c>
      <c r="H26" s="36">
        <v>1.5406</v>
      </c>
      <c r="I26" s="36">
        <v>1.208</v>
      </c>
      <c r="J26" s="36">
        <v>1.1724000000000001</v>
      </c>
      <c r="K26" s="36">
        <v>1.2972999999999999</v>
      </c>
      <c r="L26" s="66"/>
      <c r="M26" s="66" t="s">
        <v>6</v>
      </c>
      <c r="N26" s="74">
        <f>_xlfn.RRI(9,B26,K26)</f>
        <v>-5.6082904577066439E-2</v>
      </c>
      <c r="O26" s="2"/>
      <c r="P26" s="10"/>
    </row>
    <row r="27" spans="1:16" s="8" customFormat="1" ht="18" customHeight="1" x14ac:dyDescent="0.15">
      <c r="A27" s="35" t="s">
        <v>33</v>
      </c>
      <c r="B27" s="38"/>
      <c r="C27" s="38"/>
      <c r="D27" s="38"/>
      <c r="E27" s="38"/>
      <c r="F27" s="38"/>
      <c r="G27" s="38"/>
      <c r="H27" s="36">
        <v>3.1166999999999998</v>
      </c>
      <c r="I27" s="36">
        <v>2.9576000000000002</v>
      </c>
      <c r="J27" s="36">
        <v>3.1725999999999996</v>
      </c>
      <c r="K27" s="36">
        <v>3.3006000000000002</v>
      </c>
      <c r="L27" s="66"/>
      <c r="M27" s="66" t="s">
        <v>12</v>
      </c>
      <c r="N27" s="74" t="s">
        <v>12</v>
      </c>
      <c r="O27" s="2"/>
      <c r="P27" s="10"/>
    </row>
    <row r="28" spans="1:16" s="8" customFormat="1" ht="18" customHeight="1" x14ac:dyDescent="0.15">
      <c r="A28" s="35" t="s">
        <v>34</v>
      </c>
      <c r="B28" s="36">
        <v>2.1776999999999997</v>
      </c>
      <c r="C28" s="36">
        <v>0.62609999999999999</v>
      </c>
      <c r="D28" s="36">
        <v>2.4</v>
      </c>
      <c r="E28" s="36">
        <v>2.2574999999999998</v>
      </c>
      <c r="F28" s="36">
        <v>2.1196999999999999</v>
      </c>
      <c r="G28" s="36">
        <v>2.0735000000000001</v>
      </c>
      <c r="H28" s="36">
        <v>1.4661999999999999</v>
      </c>
      <c r="I28" s="36">
        <v>1.1366000000000001</v>
      </c>
      <c r="J28" s="36">
        <v>1.1665000000000001</v>
      </c>
      <c r="K28" s="36">
        <v>1.3119999999999998</v>
      </c>
      <c r="L28" s="66"/>
      <c r="M28" s="66" t="s">
        <v>15</v>
      </c>
      <c r="N28" s="74">
        <f>_xlfn.RRI(9,B28,K28)</f>
        <v>-5.4746225037337726E-2</v>
      </c>
      <c r="O28" s="2"/>
      <c r="P28" s="10"/>
    </row>
    <row r="29" spans="1:16" s="8" customFormat="1" ht="18" customHeight="1" x14ac:dyDescent="0.15">
      <c r="A29" s="35" t="s">
        <v>35</v>
      </c>
      <c r="B29" s="36">
        <v>1.1033999999999999</v>
      </c>
      <c r="C29" s="36">
        <v>1.1093999999999999</v>
      </c>
      <c r="D29" s="36">
        <v>1.155</v>
      </c>
      <c r="E29" s="36">
        <v>1.1377999999999999</v>
      </c>
      <c r="F29" s="36">
        <v>1.1053999999999999</v>
      </c>
      <c r="G29" s="36">
        <v>1.1132</v>
      </c>
      <c r="H29" s="36">
        <v>0.99320000000000008</v>
      </c>
      <c r="I29" s="36">
        <v>0.84210000000000007</v>
      </c>
      <c r="J29" s="36">
        <v>0.85230000000000006</v>
      </c>
      <c r="K29" s="36">
        <v>0.89549999999999996</v>
      </c>
      <c r="L29" s="66"/>
      <c r="M29" s="66" t="s">
        <v>6</v>
      </c>
      <c r="N29" s="74">
        <f>_xlfn.RRI(9,B29,K29)</f>
        <v>-2.2929624902726764E-2</v>
      </c>
      <c r="O29" s="2"/>
      <c r="P29" s="10"/>
    </row>
    <row r="30" spans="1:16" s="8" customFormat="1" ht="18" customHeight="1" x14ac:dyDescent="0.15">
      <c r="A30" s="35" t="s">
        <v>36</v>
      </c>
      <c r="B30" s="39">
        <v>2.3589999999999995</v>
      </c>
      <c r="C30" s="39">
        <v>2.3111999999999999</v>
      </c>
      <c r="D30" s="39">
        <v>2.3483999999999998</v>
      </c>
      <c r="E30" s="36">
        <v>2.8999000000000001</v>
      </c>
      <c r="F30" s="36">
        <v>2.8223000000000003</v>
      </c>
      <c r="G30" s="36">
        <v>2.6957</v>
      </c>
      <c r="H30" s="36">
        <v>2.2951999999999999</v>
      </c>
      <c r="I30" s="36">
        <v>1.7806999999999999</v>
      </c>
      <c r="J30" s="36">
        <v>1.7204000000000002</v>
      </c>
      <c r="K30" s="36">
        <v>1.9864999999999999</v>
      </c>
      <c r="L30" s="66"/>
      <c r="M30" s="66" t="s">
        <v>12</v>
      </c>
      <c r="N30" s="74" t="s">
        <v>12</v>
      </c>
      <c r="O30" s="2"/>
      <c r="P30" s="10"/>
    </row>
    <row r="31" spans="1:16" s="8" customFormat="1" ht="18" customHeight="1" thickBot="1" x14ac:dyDescent="0.2">
      <c r="A31" s="40" t="s">
        <v>37</v>
      </c>
      <c r="B31" s="41">
        <v>0.71310000000000007</v>
      </c>
      <c r="C31" s="41">
        <v>0.69320000000000004</v>
      </c>
      <c r="D31" s="41">
        <v>0.68080000000000007</v>
      </c>
      <c r="E31" s="41">
        <v>0.66259999999999997</v>
      </c>
      <c r="F31" s="41">
        <v>0.62990000000000002</v>
      </c>
      <c r="G31" s="41">
        <v>0.60620000000000007</v>
      </c>
      <c r="H31" s="41">
        <v>0.55930000000000002</v>
      </c>
      <c r="I31" s="41">
        <v>0.4924</v>
      </c>
      <c r="J31" s="41">
        <v>0.48699999999999999</v>
      </c>
      <c r="K31" s="41">
        <v>0.51800000000000002</v>
      </c>
      <c r="L31" s="92"/>
      <c r="M31" s="67" t="s">
        <v>6</v>
      </c>
      <c r="N31" s="77">
        <f>_xlfn.RRI(9,B31,K31)</f>
        <v>-3.4892967199887104E-2</v>
      </c>
      <c r="O31" s="2"/>
      <c r="P31" s="10"/>
    </row>
    <row r="32" spans="1:16" s="178" customFormat="1" ht="18" customHeight="1" thickBot="1" x14ac:dyDescent="0.2">
      <c r="A32" s="43" t="s">
        <v>38</v>
      </c>
      <c r="B32" s="44">
        <v>1.8485434497164879</v>
      </c>
      <c r="C32" s="44">
        <v>1.7977285066088273</v>
      </c>
      <c r="D32" s="44">
        <v>1.8115833793651319</v>
      </c>
      <c r="E32" s="44">
        <v>1.7233451336591576</v>
      </c>
      <c r="F32" s="44">
        <v>1.5694937996870799</v>
      </c>
      <c r="G32" s="44">
        <v>1.4826356610238873</v>
      </c>
      <c r="H32" s="44">
        <v>1.2084643704850593</v>
      </c>
      <c r="I32" s="44">
        <v>1.0336420544150116</v>
      </c>
      <c r="J32" s="44">
        <v>1.0017804634834255</v>
      </c>
      <c r="K32" s="44">
        <v>1.1107622686560699</v>
      </c>
      <c r="L32" s="135"/>
      <c r="M32" s="176" t="s">
        <v>6</v>
      </c>
      <c r="N32" s="148">
        <f>_xlfn.RRI(9,B32,K32)</f>
        <v>-5.50229246828704E-2</v>
      </c>
      <c r="O32" s="18"/>
      <c r="P32" s="177"/>
    </row>
    <row r="33" spans="1:15" s="8" customFormat="1" ht="18" customHeight="1" x14ac:dyDescent="0.15">
      <c r="A33" s="45" t="s">
        <v>39</v>
      </c>
      <c r="B33" s="46">
        <v>0.4864</v>
      </c>
      <c r="C33" s="46">
        <v>0.47820000000000001</v>
      </c>
      <c r="D33" s="46">
        <v>0.46050000000000002</v>
      </c>
      <c r="E33" s="46">
        <v>0.44079999999999997</v>
      </c>
      <c r="F33" s="46">
        <v>0.45110000000000006</v>
      </c>
      <c r="G33" s="46">
        <v>0.43979999999999997</v>
      </c>
      <c r="H33" s="46">
        <v>0.38779999999999998</v>
      </c>
      <c r="I33" s="38"/>
      <c r="J33" s="64"/>
      <c r="K33" s="64"/>
      <c r="L33" s="122"/>
      <c r="M33" s="93" t="s">
        <v>12</v>
      </c>
      <c r="N33" s="73" t="s">
        <v>12</v>
      </c>
      <c r="O33" s="2"/>
    </row>
    <row r="34" spans="1:15" s="8" customFormat="1" ht="18" customHeight="1" x14ac:dyDescent="0.15">
      <c r="A34" s="75" t="s">
        <v>40</v>
      </c>
      <c r="B34" s="76">
        <v>1.6988707837877359</v>
      </c>
      <c r="C34" s="76">
        <v>1.6542949994878762</v>
      </c>
      <c r="D34" s="76">
        <v>1.6646831972434568</v>
      </c>
      <c r="E34" s="76">
        <v>1.6633289769052788</v>
      </c>
      <c r="F34" s="76">
        <v>1.5388450886945706</v>
      </c>
      <c r="G34" s="76">
        <v>1.4571762704104627</v>
      </c>
      <c r="H34" s="76">
        <v>1.2742095376696536</v>
      </c>
      <c r="I34" s="76">
        <v>1.1977924454610882</v>
      </c>
      <c r="J34" s="76">
        <v>1.1571246440780851</v>
      </c>
      <c r="K34" s="76">
        <v>1.2801164923397474</v>
      </c>
      <c r="L34" s="94"/>
      <c r="M34" s="94" t="s">
        <v>12</v>
      </c>
      <c r="N34" s="78" t="s">
        <v>12</v>
      </c>
    </row>
    <row r="35" spans="1:15" s="8" customFormat="1" ht="18" customHeight="1" x14ac:dyDescent="0.15">
      <c r="N35" s="7"/>
    </row>
    <row r="36" spans="1:15" ht="18" customHeight="1" x14ac:dyDescent="0.15">
      <c r="A36" s="50" t="s">
        <v>41</v>
      </c>
      <c r="B36" s="123"/>
    </row>
    <row r="37" spans="1:15" ht="18" customHeight="1" x14ac:dyDescent="0.15">
      <c r="A37" s="125"/>
      <c r="B37" s="137" t="s">
        <v>42</v>
      </c>
    </row>
    <row r="38" spans="1:15" ht="18" customHeight="1" x14ac:dyDescent="0.15">
      <c r="A38" s="50" t="s">
        <v>43</v>
      </c>
      <c r="B38" s="123"/>
    </row>
    <row r="39" spans="1:15" ht="18" customHeight="1" x14ac:dyDescent="0.15">
      <c r="A39" s="50" t="s">
        <v>44</v>
      </c>
      <c r="B39" s="123"/>
    </row>
    <row r="40" spans="1:15" ht="18" customHeight="1" x14ac:dyDescent="0.15">
      <c r="A40" s="50" t="s">
        <v>45</v>
      </c>
      <c r="B40" s="123"/>
    </row>
    <row r="41" spans="1:15" ht="18" customHeight="1" x14ac:dyDescent="0.15">
      <c r="A41" s="50" t="s">
        <v>46</v>
      </c>
      <c r="B41" s="123"/>
    </row>
    <row r="42" spans="1:15" ht="18" customHeight="1" x14ac:dyDescent="0.15">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500-000005000000}">
          <x14:colorSeries rgb="FF69AE23"/>
          <x14:colorNegative rgb="FFD00000"/>
          <x14:colorAxis rgb="FF000000"/>
          <x14:colorMarkers rgb="FF69AE23"/>
          <x14:colorFirst rgb="FFD00000"/>
          <x14:colorLast rgb="FFD00000"/>
          <x14:colorHigh rgb="FFD00000"/>
          <x14:colorLow rgb="FFD00000"/>
          <x14:sparklines>
            <x14:sparkline>
              <xm:f>D6_J01M_AC!B3:K3</xm:f>
              <xm:sqref>L3</xm:sqref>
            </x14:sparkline>
            <x14:sparkline>
              <xm:f>D6_J01M_AC!B4:K4</xm:f>
              <xm:sqref>L4</xm:sqref>
            </x14:sparkline>
            <x14:sparkline>
              <xm:f>D6_J01M_AC!B5:K5</xm:f>
              <xm:sqref>L5</xm:sqref>
            </x14:sparkline>
            <x14:sparkline>
              <xm:f>D6_J01M_AC!B6:K6</xm:f>
              <xm:sqref>L6</xm:sqref>
            </x14:sparkline>
            <x14:sparkline>
              <xm:f>D6_J01M_AC!B7:K7</xm:f>
              <xm:sqref>L7</xm:sqref>
            </x14:sparkline>
            <x14:sparkline>
              <xm:f>D6_J01M_AC!B9:K9</xm:f>
              <xm:sqref>L9</xm:sqref>
            </x14:sparkline>
            <x14:sparkline>
              <xm:f>D6_J01M_AC!B10:K10</xm:f>
              <xm:sqref>L10</xm:sqref>
            </x14:sparkline>
            <x14:sparkline>
              <xm:f>D6_J01M_AC!B11:K11</xm:f>
              <xm:sqref>L11</xm:sqref>
            </x14:sparkline>
            <x14:sparkline>
              <xm:f>D6_J01M_AC!B12:K12</xm:f>
              <xm:sqref>L12</xm:sqref>
            </x14:sparkline>
            <x14:sparkline>
              <xm:f>D6_J01M_AC!B13:K13</xm:f>
              <xm:sqref>L13</xm:sqref>
            </x14:sparkline>
            <x14:sparkline>
              <xm:f>D6_J01M_AC!B14:K14</xm:f>
              <xm:sqref>L14</xm:sqref>
            </x14:sparkline>
            <x14:sparkline>
              <xm:f>D6_J01M_AC!B15:K15</xm:f>
              <xm:sqref>L15</xm:sqref>
            </x14:sparkline>
            <x14:sparkline>
              <xm:f>D6_J01M_AC!B16:K16</xm:f>
              <xm:sqref>L16</xm:sqref>
            </x14:sparkline>
            <x14:sparkline>
              <xm:f>D6_J01M_AC!B17:K17</xm:f>
              <xm:sqref>L17</xm:sqref>
            </x14:sparkline>
            <x14:sparkline>
              <xm:f>D6_J01M_AC!B18:K18</xm:f>
              <xm:sqref>L18</xm:sqref>
            </x14:sparkline>
            <x14:sparkline>
              <xm:f>D6_J01M_AC!B19:K19</xm:f>
              <xm:sqref>L19</xm:sqref>
            </x14:sparkline>
            <x14:sparkline>
              <xm:f>D6_J01M_AC!B20:K20</xm:f>
              <xm:sqref>L20</xm:sqref>
            </x14:sparkline>
            <x14:sparkline>
              <xm:f>D6_J01M_AC!B22:K22</xm:f>
              <xm:sqref>L22</xm:sqref>
            </x14:sparkline>
            <x14:sparkline>
              <xm:f>D6_J01M_AC!B23:K23</xm:f>
              <xm:sqref>L23</xm:sqref>
            </x14:sparkline>
            <x14:sparkline>
              <xm:f>D6_J01M_AC!B24:K24</xm:f>
              <xm:sqref>L24</xm:sqref>
            </x14:sparkline>
            <x14:sparkline>
              <xm:f>D6_J01M_AC!B25:K25</xm:f>
              <xm:sqref>L25</xm:sqref>
            </x14:sparkline>
            <x14:sparkline>
              <xm:f>D6_J01M_AC!B26:K26</xm:f>
              <xm:sqref>L26</xm:sqref>
            </x14:sparkline>
            <x14:sparkline>
              <xm:f>D6_J01M_AC!B28:K28</xm:f>
              <xm:sqref>L28</xm:sqref>
            </x14:sparkline>
            <x14:sparkline>
              <xm:f>D6_J01M_AC!B29:K29</xm:f>
              <xm:sqref>L29</xm:sqref>
            </x14:sparkline>
            <x14:sparkline>
              <xm:f>D6_J01M_AC!B31:K31</xm:f>
              <xm:sqref>L31</xm:sqref>
            </x14:sparkline>
            <x14:sparkline>
              <xm:f>D6_J01M_AC!B32:K32</xm:f>
              <xm:sqref>L32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9AE23"/>
  </sheetPr>
  <dimension ref="A1:Q42"/>
  <sheetViews>
    <sheetView showGridLines="0" zoomScaleNormal="100" workbookViewId="0">
      <selection activeCell="G36" sqref="G36"/>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7" customWidth="1"/>
    <col min="15" max="15" width="14.6640625" style="48" customWidth="1"/>
    <col min="16" max="16" width="9.1640625" style="47"/>
    <col min="17" max="17" width="7.33203125" style="47" bestFit="1" customWidth="1"/>
    <col min="18" max="16384" width="9.1640625" style="47"/>
  </cols>
  <sheetData>
    <row r="1" spans="1:17" s="8" customFormat="1" ht="35" customHeight="1" x14ac:dyDescent="0.15">
      <c r="A1" s="100" t="s">
        <v>54</v>
      </c>
      <c r="B1" s="47"/>
      <c r="C1" s="47"/>
      <c r="D1" s="47"/>
      <c r="E1" s="47"/>
      <c r="F1" s="47"/>
      <c r="G1" s="47"/>
      <c r="H1" s="47"/>
      <c r="I1" s="47"/>
      <c r="J1" s="47"/>
      <c r="K1" s="47"/>
      <c r="L1" s="47"/>
      <c r="M1" s="47"/>
      <c r="N1" s="47"/>
      <c r="O1" s="48"/>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15">
      <c r="A3" s="35" t="s">
        <v>5</v>
      </c>
      <c r="B3" s="36">
        <v>0.35449999999999993</v>
      </c>
      <c r="C3" s="36">
        <v>0.32939999999999992</v>
      </c>
      <c r="D3" s="36">
        <v>0.33189999999999997</v>
      </c>
      <c r="E3" s="36">
        <v>0.33959999999999996</v>
      </c>
      <c r="F3" s="36">
        <v>0.3829999999999999</v>
      </c>
      <c r="G3" s="36">
        <v>0.35079999999999995</v>
      </c>
      <c r="H3" s="51">
        <v>0.37340000000000001</v>
      </c>
      <c r="I3" s="36">
        <v>0.30949999999999994</v>
      </c>
      <c r="J3" s="36">
        <v>0.21489999999999998</v>
      </c>
      <c r="K3" s="36">
        <v>0.20530000000000001</v>
      </c>
      <c r="L3" s="66"/>
      <c r="M3" s="66" t="s">
        <v>6</v>
      </c>
      <c r="N3" s="74">
        <f>_xlfn.RRI(9,B3,K3)</f>
        <v>-5.8887780875983231E-2</v>
      </c>
      <c r="O3" s="2"/>
      <c r="P3" s="2"/>
      <c r="Q3" s="10"/>
    </row>
    <row r="4" spans="1:17" s="8" customFormat="1" ht="18" customHeight="1" x14ac:dyDescent="0.15">
      <c r="A4" s="35" t="s">
        <v>7</v>
      </c>
      <c r="B4" s="36">
        <v>2.7065999999999999</v>
      </c>
      <c r="C4" s="36">
        <v>2.7591999999999999</v>
      </c>
      <c r="D4" s="36">
        <v>2.7344000000000004</v>
      </c>
      <c r="E4" s="36">
        <v>2.7479000000000005</v>
      </c>
      <c r="F4" s="36">
        <v>2.5142000000000002</v>
      </c>
      <c r="G4" s="36">
        <v>2.5061000000000004</v>
      </c>
      <c r="H4" s="36">
        <v>2.6037000000000003</v>
      </c>
      <c r="I4" s="36">
        <v>2.5041000000000002</v>
      </c>
      <c r="J4" s="36">
        <v>2.5333999999999999</v>
      </c>
      <c r="K4" s="36">
        <v>2.5613999999999999</v>
      </c>
      <c r="L4" s="66"/>
      <c r="M4" s="66" t="s">
        <v>6</v>
      </c>
      <c r="N4" s="74">
        <f t="shared" ref="N4:N6" si="0">_xlfn.RRI(9,B4,K4)</f>
        <v>-6.1078541617688442E-3</v>
      </c>
      <c r="O4" s="2"/>
      <c r="P4" s="2"/>
      <c r="Q4" s="10"/>
    </row>
    <row r="5" spans="1:17" s="8" customFormat="1" ht="18" customHeight="1" x14ac:dyDescent="0.15">
      <c r="A5" s="35" t="s">
        <v>8</v>
      </c>
      <c r="B5" s="36">
        <v>4.1999999999999997E-3</v>
      </c>
      <c r="C5" s="36">
        <v>6.0000000000000006E-4</v>
      </c>
      <c r="D5" s="36">
        <v>3.5999999999999995E-3</v>
      </c>
      <c r="E5" s="36">
        <v>9.8500000000000004E-2</v>
      </c>
      <c r="F5" s="36">
        <v>0.1137</v>
      </c>
      <c r="G5" s="36">
        <v>1.5599999999999999E-2</v>
      </c>
      <c r="H5" s="36">
        <v>1.3899999999999999E-2</v>
      </c>
      <c r="I5" s="36">
        <v>1.1699999999999999E-2</v>
      </c>
      <c r="J5" s="36">
        <v>1.5899999999999997E-2</v>
      </c>
      <c r="K5" s="36">
        <v>1.61E-2</v>
      </c>
      <c r="L5" s="66"/>
      <c r="M5" s="66" t="s">
        <v>15</v>
      </c>
      <c r="N5" s="74">
        <f t="shared" si="0"/>
        <v>0.16102572575646534</v>
      </c>
      <c r="O5" s="2"/>
      <c r="P5" s="2"/>
      <c r="Q5" s="10"/>
    </row>
    <row r="6" spans="1:17" s="8" customFormat="1" ht="18" customHeight="1" x14ac:dyDescent="0.15">
      <c r="A6" s="35" t="s">
        <v>10</v>
      </c>
      <c r="B6" s="36">
        <v>0.71519999999999995</v>
      </c>
      <c r="C6" s="36">
        <v>0.78490000000000004</v>
      </c>
      <c r="D6" s="36">
        <v>0.83309999999999995</v>
      </c>
      <c r="E6" s="36">
        <v>0.87830000000000008</v>
      </c>
      <c r="F6" s="36">
        <v>0.72989999999999999</v>
      </c>
      <c r="G6" s="36">
        <v>0.83979999999999999</v>
      </c>
      <c r="H6" s="36">
        <v>0.91840000000000011</v>
      </c>
      <c r="I6" s="36">
        <v>0.90599999999999992</v>
      </c>
      <c r="J6" s="36">
        <v>1.0417000000000001</v>
      </c>
      <c r="K6" s="36">
        <v>1.1316999999999999</v>
      </c>
      <c r="L6" s="66"/>
      <c r="M6" s="66" t="s">
        <v>9</v>
      </c>
      <c r="N6" s="74">
        <f t="shared" si="0"/>
        <v>5.2312835709916738E-2</v>
      </c>
      <c r="O6" s="2"/>
      <c r="P6" s="2"/>
      <c r="Q6" s="10"/>
    </row>
    <row r="7" spans="1:17" s="8" customFormat="1" ht="18" customHeight="1" x14ac:dyDescent="0.15">
      <c r="A7" s="35" t="s">
        <v>11</v>
      </c>
      <c r="B7" s="38"/>
      <c r="C7" s="38"/>
      <c r="D7" s="38"/>
      <c r="E7" s="38"/>
      <c r="F7" s="38"/>
      <c r="G7" s="38"/>
      <c r="H7" s="38"/>
      <c r="I7" s="38"/>
      <c r="J7" s="38"/>
      <c r="K7" s="38"/>
      <c r="L7" s="66"/>
      <c r="M7" s="66" t="s">
        <v>12</v>
      </c>
      <c r="N7" s="74" t="s">
        <v>12</v>
      </c>
      <c r="O7" s="2"/>
      <c r="P7" s="2"/>
      <c r="Q7" s="10"/>
    </row>
    <row r="8" spans="1:17" s="8" customFormat="1" ht="18" customHeight="1" x14ac:dyDescent="0.15">
      <c r="A8" s="35" t="s">
        <v>13</v>
      </c>
      <c r="B8" s="51">
        <v>1.3363</v>
      </c>
      <c r="C8" s="51">
        <v>1.4829000000000001</v>
      </c>
      <c r="D8" s="51">
        <v>1.1171999999999997</v>
      </c>
      <c r="E8" s="38"/>
      <c r="F8" s="38"/>
      <c r="G8" s="38"/>
      <c r="H8" s="38"/>
      <c r="I8" s="38"/>
      <c r="J8" s="51">
        <v>1.0752999999999999</v>
      </c>
      <c r="K8" s="51">
        <v>1.0640999999999998</v>
      </c>
      <c r="L8" s="66"/>
      <c r="M8" s="66" t="s">
        <v>12</v>
      </c>
      <c r="N8" s="74" t="s">
        <v>12</v>
      </c>
      <c r="O8" s="2"/>
      <c r="P8" s="2"/>
      <c r="Q8" s="10"/>
    </row>
    <row r="9" spans="1:17" s="8" customFormat="1" ht="18" customHeight="1" x14ac:dyDescent="0.15">
      <c r="A9" s="35" t="s">
        <v>14</v>
      </c>
      <c r="B9" s="36">
        <v>0.75880000000000003</v>
      </c>
      <c r="C9" s="36">
        <v>0.66589999999999994</v>
      </c>
      <c r="D9" s="36">
        <v>0.73050000000000004</v>
      </c>
      <c r="E9" s="36">
        <v>0.72619999999999996</v>
      </c>
      <c r="F9" s="36">
        <v>0.57659999999999989</v>
      </c>
      <c r="G9" s="36">
        <v>0.47119999999999995</v>
      </c>
      <c r="H9" s="36">
        <v>0.60770000000000002</v>
      </c>
      <c r="I9" s="36">
        <v>0.63900000000000012</v>
      </c>
      <c r="J9" s="36">
        <v>0.69219999999999993</v>
      </c>
      <c r="K9" s="36">
        <v>0.7095999999999999</v>
      </c>
      <c r="L9" s="66"/>
      <c r="M9" s="66" t="s">
        <v>15</v>
      </c>
      <c r="N9" s="74">
        <f t="shared" ref="N9:N32" si="1">_xlfn.RRI(9,B9,K9)</f>
        <v>-7.4208625349999613E-3</v>
      </c>
      <c r="O9" s="2"/>
      <c r="P9" s="2"/>
      <c r="Q9" s="10"/>
    </row>
    <row r="10" spans="1:17" s="8" customFormat="1" ht="18" customHeight="1" x14ac:dyDescent="0.15">
      <c r="A10" s="35" t="s">
        <v>16</v>
      </c>
      <c r="B10" s="36">
        <v>0.75149999999999995</v>
      </c>
      <c r="C10" s="36">
        <v>0.75009999999999999</v>
      </c>
      <c r="D10" s="36">
        <v>0.7651</v>
      </c>
      <c r="E10" s="36">
        <v>0.7679999999999999</v>
      </c>
      <c r="F10" s="36">
        <v>0.53779999999999994</v>
      </c>
      <c r="G10" s="36">
        <v>0.55409999999999993</v>
      </c>
      <c r="H10" s="36">
        <v>0.5573999999999999</v>
      </c>
      <c r="I10" s="36">
        <v>0.4486</v>
      </c>
      <c r="J10" s="36">
        <v>0.55820000000000003</v>
      </c>
      <c r="K10" s="36">
        <v>0.58719999999999994</v>
      </c>
      <c r="L10" s="66"/>
      <c r="M10" s="66" t="s">
        <v>6</v>
      </c>
      <c r="N10" s="74">
        <f t="shared" si="1"/>
        <v>-2.7039455509776378E-2</v>
      </c>
      <c r="O10" s="2"/>
      <c r="P10" s="2"/>
      <c r="Q10" s="10"/>
    </row>
    <row r="11" spans="1:17" s="8" customFormat="1" ht="18" customHeight="1" x14ac:dyDescent="0.15">
      <c r="A11" s="35" t="s">
        <v>17</v>
      </c>
      <c r="B11" s="36">
        <v>2.0428000000000002</v>
      </c>
      <c r="C11" s="36">
        <v>1.9724999999999999</v>
      </c>
      <c r="D11" s="36">
        <v>1.8355999999999999</v>
      </c>
      <c r="E11" s="36">
        <v>1.7242000000000002</v>
      </c>
      <c r="F11" s="36">
        <v>1.5144</v>
      </c>
      <c r="G11" s="36">
        <v>1.4865999999999997</v>
      </c>
      <c r="H11" s="36">
        <v>1.2961</v>
      </c>
      <c r="I11" s="36">
        <v>1.2234</v>
      </c>
      <c r="J11" s="36">
        <v>1.1476999999999997</v>
      </c>
      <c r="K11" s="36">
        <v>1.1162999999999998</v>
      </c>
      <c r="L11" s="66"/>
      <c r="M11" s="66" t="s">
        <v>6</v>
      </c>
      <c r="N11" s="74">
        <f t="shared" si="1"/>
        <v>-6.4940056632301735E-2</v>
      </c>
      <c r="Q11" s="10"/>
    </row>
    <row r="12" spans="1:17" s="8" customFormat="1" ht="18" customHeight="1" x14ac:dyDescent="0.15">
      <c r="A12" s="35" t="s">
        <v>18</v>
      </c>
      <c r="B12" s="36">
        <v>0.45260000000000006</v>
      </c>
      <c r="C12" s="36">
        <v>0.40889999999999999</v>
      </c>
      <c r="D12" s="36">
        <v>0.45680000000000004</v>
      </c>
      <c r="E12" s="36">
        <v>0.45490000000000008</v>
      </c>
      <c r="F12" s="36">
        <v>0.50519999999999998</v>
      </c>
      <c r="G12" s="36">
        <v>0.44310000000000005</v>
      </c>
      <c r="H12" s="36">
        <v>0.45240000000000002</v>
      </c>
      <c r="I12" s="36">
        <v>0.37779999999999997</v>
      </c>
      <c r="J12" s="36">
        <v>0.43089999999999995</v>
      </c>
      <c r="K12" s="36">
        <v>0.47179999999999994</v>
      </c>
      <c r="L12" s="66"/>
      <c r="M12" s="66" t="s">
        <v>15</v>
      </c>
      <c r="N12" s="74">
        <f t="shared" si="1"/>
        <v>4.6269418099971205E-3</v>
      </c>
      <c r="O12" s="2"/>
      <c r="P12" s="2"/>
      <c r="Q12" s="10"/>
    </row>
    <row r="13" spans="1:17" s="8" customFormat="1" ht="18" customHeight="1" x14ac:dyDescent="0.15">
      <c r="A13" s="35" t="s">
        <v>19</v>
      </c>
      <c r="B13" s="36">
        <v>0.53370000000000006</v>
      </c>
      <c r="C13" s="36">
        <v>0.54559999999999986</v>
      </c>
      <c r="D13" s="36">
        <v>0.52329999999999988</v>
      </c>
      <c r="E13" s="36">
        <v>0.50880000000000003</v>
      </c>
      <c r="F13" s="36">
        <v>0.48299999999999993</v>
      </c>
      <c r="G13" s="36">
        <v>0.46610000000000001</v>
      </c>
      <c r="H13" s="36">
        <v>0.51409999999999989</v>
      </c>
      <c r="I13" s="36">
        <v>0.51609999999999989</v>
      </c>
      <c r="J13" s="36">
        <v>0.46580000000000005</v>
      </c>
      <c r="K13" s="36">
        <v>0.46260000000000001</v>
      </c>
      <c r="L13" s="66"/>
      <c r="M13" s="66" t="s">
        <v>6</v>
      </c>
      <c r="N13" s="74">
        <f t="shared" si="1"/>
        <v>-1.5760169559444592E-2</v>
      </c>
      <c r="O13" s="2"/>
      <c r="P13" s="2"/>
      <c r="Q13" s="10"/>
    </row>
    <row r="14" spans="1:17" s="8" customFormat="1" ht="18" customHeight="1" x14ac:dyDescent="0.15">
      <c r="A14" s="35" t="s">
        <v>20</v>
      </c>
      <c r="B14" s="36">
        <v>0.66780000000000006</v>
      </c>
      <c r="C14" s="36">
        <v>0.66960000000000008</v>
      </c>
      <c r="D14" s="36">
        <v>0.76790000000000003</v>
      </c>
      <c r="E14" s="36">
        <v>0.84019999999999995</v>
      </c>
      <c r="F14" s="36">
        <v>0.92400000000000004</v>
      </c>
      <c r="G14" s="36">
        <v>0.89790000000000003</v>
      </c>
      <c r="H14" s="36">
        <v>0.79579999999999984</v>
      </c>
      <c r="I14" s="36">
        <v>0.77329999999999988</v>
      </c>
      <c r="J14" s="36">
        <v>0.84689999999999999</v>
      </c>
      <c r="K14" s="36">
        <v>0.80240000000000011</v>
      </c>
      <c r="L14" s="66"/>
      <c r="M14" s="66" t="s">
        <v>15</v>
      </c>
      <c r="N14" s="74">
        <f t="shared" si="1"/>
        <v>2.0611601147725978E-2</v>
      </c>
      <c r="O14" s="2"/>
      <c r="P14" s="2"/>
      <c r="Q14" s="10"/>
    </row>
    <row r="15" spans="1:17" s="8" customFormat="1" ht="18" customHeight="1" x14ac:dyDescent="0.15">
      <c r="A15" s="35" t="s">
        <v>21</v>
      </c>
      <c r="B15" s="36">
        <v>0.24820000000000003</v>
      </c>
      <c r="C15" s="36">
        <v>0.26439999999999997</v>
      </c>
      <c r="D15" s="36">
        <v>0.20510000000000006</v>
      </c>
      <c r="E15" s="36">
        <v>8.7600000000000011E-2</v>
      </c>
      <c r="F15" s="36">
        <v>9.4300000000000009E-2</v>
      </c>
      <c r="G15" s="36">
        <v>0.26929999999999998</v>
      </c>
      <c r="H15" s="36">
        <v>0.29819999999999997</v>
      </c>
      <c r="I15" s="36">
        <v>0.2908</v>
      </c>
      <c r="J15" s="36">
        <v>0.29480000000000001</v>
      </c>
      <c r="K15" s="36">
        <v>0.36609999999999998</v>
      </c>
      <c r="L15" s="66"/>
      <c r="M15" s="66" t="s">
        <v>15</v>
      </c>
      <c r="N15" s="74">
        <f t="shared" si="1"/>
        <v>4.4131812416979388E-2</v>
      </c>
      <c r="O15" s="2"/>
      <c r="P15" s="2"/>
      <c r="Q15" s="10"/>
    </row>
    <row r="16" spans="1:17" s="8" customFormat="1" ht="18" customHeight="1" x14ac:dyDescent="0.15">
      <c r="A16" s="35" t="s">
        <v>22</v>
      </c>
      <c r="B16" s="38"/>
      <c r="C16" s="36">
        <v>0.89350000000000007</v>
      </c>
      <c r="D16" s="36">
        <v>0.97149999999999992</v>
      </c>
      <c r="E16" s="36">
        <v>1.2085999999999999</v>
      </c>
      <c r="F16" s="36">
        <v>1.3111999999999999</v>
      </c>
      <c r="G16" s="36">
        <v>1.0836999999999999</v>
      </c>
      <c r="H16" s="36">
        <v>1.1324999999999998</v>
      </c>
      <c r="I16" s="36">
        <v>0.97630000000000006</v>
      </c>
      <c r="J16" s="36">
        <v>1.1659999999999997</v>
      </c>
      <c r="K16" s="36">
        <v>1.2351999999999999</v>
      </c>
      <c r="L16" s="66"/>
      <c r="M16" s="66" t="s">
        <v>15</v>
      </c>
      <c r="N16" s="74">
        <f>_xlfn.RRI(8,C16,K16)</f>
        <v>4.1310723394025972E-2</v>
      </c>
      <c r="O16" s="2"/>
      <c r="P16" s="2"/>
      <c r="Q16" s="10"/>
    </row>
    <row r="17" spans="1:17" s="8" customFormat="1" ht="18" customHeight="1" x14ac:dyDescent="0.15">
      <c r="A17" s="35" t="s">
        <v>23</v>
      </c>
      <c r="B17" s="36">
        <v>3.7699999999999997E-2</v>
      </c>
      <c r="C17" s="36">
        <v>0.03</v>
      </c>
      <c r="D17" s="36">
        <v>3.5200000000000002E-2</v>
      </c>
      <c r="E17" s="36">
        <v>3.6600000000000008E-2</v>
      </c>
      <c r="F17" s="36">
        <v>3.3199999999999993E-2</v>
      </c>
      <c r="G17" s="36">
        <v>1.3633999999999999</v>
      </c>
      <c r="H17" s="36">
        <v>1.3995999999999997</v>
      </c>
      <c r="I17" s="36">
        <v>1.4032999999999998</v>
      </c>
      <c r="J17" s="36">
        <v>1.3568999999999998</v>
      </c>
      <c r="K17" s="36">
        <v>1.3580999999999999</v>
      </c>
      <c r="L17" s="66"/>
      <c r="M17" s="66" t="s">
        <v>9</v>
      </c>
      <c r="N17" s="74">
        <f t="shared" si="1"/>
        <v>0.48920501058865851</v>
      </c>
      <c r="O17" s="2"/>
      <c r="P17" s="2"/>
      <c r="Q17" s="10"/>
    </row>
    <row r="18" spans="1:17" s="8" customFormat="1" ht="18" customHeight="1" x14ac:dyDescent="0.15">
      <c r="A18" s="35" t="s">
        <v>24</v>
      </c>
      <c r="B18" s="36">
        <v>0.70369999999999999</v>
      </c>
      <c r="C18" s="36">
        <v>0.71119999999999994</v>
      </c>
      <c r="D18" s="36">
        <v>0.71440000000000003</v>
      </c>
      <c r="E18" s="36">
        <v>0.7014999999999999</v>
      </c>
      <c r="F18" s="36">
        <v>0.64579999999999993</v>
      </c>
      <c r="G18" s="36">
        <v>0.6782999999999999</v>
      </c>
      <c r="H18" s="36">
        <v>0.7397999999999999</v>
      </c>
      <c r="I18" s="36">
        <v>0.75</v>
      </c>
      <c r="J18" s="36">
        <v>0.79620000000000002</v>
      </c>
      <c r="K18" s="36">
        <v>0.79749999999999999</v>
      </c>
      <c r="L18" s="66"/>
      <c r="M18" s="66" t="s">
        <v>9</v>
      </c>
      <c r="N18" s="74">
        <f t="shared" si="1"/>
        <v>1.4000400999400586E-2</v>
      </c>
      <c r="O18" s="2"/>
      <c r="P18" s="2"/>
      <c r="Q18" s="10"/>
    </row>
    <row r="19" spans="1:17" s="8" customFormat="1" ht="18" customHeight="1" x14ac:dyDescent="0.15">
      <c r="A19" s="35" t="s">
        <v>25</v>
      </c>
      <c r="B19" s="36">
        <v>0.62100000000000011</v>
      </c>
      <c r="C19" s="36">
        <v>0.70179999999999987</v>
      </c>
      <c r="D19" s="36">
        <v>0.73329999999999995</v>
      </c>
      <c r="E19" s="36">
        <v>0.74340000000000006</v>
      </c>
      <c r="F19" s="36">
        <v>0.70819999999999994</v>
      </c>
      <c r="G19" s="36">
        <v>0.70429999999999982</v>
      </c>
      <c r="H19" s="36">
        <v>0.74049999999999994</v>
      </c>
      <c r="I19" s="36">
        <v>0.78080000000000005</v>
      </c>
      <c r="J19" s="36">
        <v>0.83589999999999987</v>
      </c>
      <c r="K19" s="36">
        <v>1.1637</v>
      </c>
      <c r="L19" s="66"/>
      <c r="M19" s="66" t="s">
        <v>9</v>
      </c>
      <c r="N19" s="74">
        <f t="shared" si="1"/>
        <v>7.227330160945411E-2</v>
      </c>
      <c r="O19" s="2"/>
      <c r="P19" s="2"/>
      <c r="Q19" s="10"/>
    </row>
    <row r="20" spans="1:17" s="8" customFormat="1" ht="18" customHeight="1" x14ac:dyDescent="0.15">
      <c r="A20" s="35" t="s">
        <v>26</v>
      </c>
      <c r="B20" s="36">
        <v>1.3698000000000001</v>
      </c>
      <c r="C20" s="36">
        <v>1.4431</v>
      </c>
      <c r="D20" s="36">
        <v>1.4245000000000001</v>
      </c>
      <c r="E20" s="36">
        <v>1.4377</v>
      </c>
      <c r="F20" s="36">
        <v>1.1709999999999998</v>
      </c>
      <c r="G20" s="36">
        <v>1.1512</v>
      </c>
      <c r="H20" s="36">
        <v>1.2842</v>
      </c>
      <c r="I20" s="36">
        <v>1.3930999999999998</v>
      </c>
      <c r="J20" s="36">
        <v>1.3026</v>
      </c>
      <c r="K20" s="36">
        <v>1.4794999999999998</v>
      </c>
      <c r="L20" s="66"/>
      <c r="M20" s="66" t="s">
        <v>15</v>
      </c>
      <c r="N20" s="74">
        <f t="shared" si="1"/>
        <v>8.5966798211318807E-3</v>
      </c>
      <c r="O20" s="2"/>
      <c r="P20" s="2"/>
      <c r="Q20" s="10"/>
    </row>
    <row r="21" spans="1:17" s="8" customFormat="1" ht="18" customHeight="1" x14ac:dyDescent="0.15">
      <c r="A21" s="35" t="s">
        <v>27</v>
      </c>
      <c r="B21" s="36">
        <v>1.3098999999999998</v>
      </c>
      <c r="C21" s="36">
        <v>1.2844</v>
      </c>
      <c r="D21" s="36">
        <v>1.2681</v>
      </c>
      <c r="E21" s="36">
        <v>1.2322</v>
      </c>
      <c r="F21" s="36">
        <v>1.7756999999999998</v>
      </c>
      <c r="G21" s="36">
        <v>1.4414</v>
      </c>
      <c r="H21" s="36">
        <v>1.4548000000000001</v>
      </c>
      <c r="I21" s="36">
        <v>1.3963999999999999</v>
      </c>
      <c r="J21" s="36">
        <v>1.4588999999999999</v>
      </c>
      <c r="K21" s="36">
        <v>1.4867999999999999</v>
      </c>
      <c r="L21" s="66"/>
      <c r="M21" s="66" t="s">
        <v>12</v>
      </c>
      <c r="N21" s="74" t="s">
        <v>12</v>
      </c>
      <c r="O21" s="2"/>
      <c r="P21" s="2"/>
      <c r="Q21" s="10"/>
    </row>
    <row r="22" spans="1:17" s="8" customFormat="1" ht="18" customHeight="1" x14ac:dyDescent="0.15">
      <c r="A22" s="35" t="s">
        <v>28</v>
      </c>
      <c r="B22" s="36">
        <v>0.40169999999999995</v>
      </c>
      <c r="C22" s="36">
        <v>0.4798</v>
      </c>
      <c r="D22" s="36">
        <v>0.99030000000000007</v>
      </c>
      <c r="E22" s="36">
        <v>0.30599999999999999</v>
      </c>
      <c r="F22" s="36">
        <v>0.40189999999999998</v>
      </c>
      <c r="G22" s="36">
        <v>0.48460000000000003</v>
      </c>
      <c r="H22" s="36">
        <v>0.54819999999999991</v>
      </c>
      <c r="I22" s="36">
        <v>0.83889999999999998</v>
      </c>
      <c r="J22" s="36">
        <v>0.71119999999999994</v>
      </c>
      <c r="K22" s="36">
        <v>0.85360000000000003</v>
      </c>
      <c r="L22" s="66"/>
      <c r="M22" s="66" t="s">
        <v>15</v>
      </c>
      <c r="N22" s="74">
        <f t="shared" si="1"/>
        <v>8.7357885457757911E-2</v>
      </c>
      <c r="O22" s="2"/>
      <c r="P22" s="2"/>
      <c r="Q22" s="10"/>
    </row>
    <row r="23" spans="1:17" s="8" customFormat="1" ht="18" customHeight="1" x14ac:dyDescent="0.15">
      <c r="A23" s="35" t="s">
        <v>29</v>
      </c>
      <c r="B23" s="36">
        <v>1.4295999999999995</v>
      </c>
      <c r="C23" s="36">
        <v>1.4689999999999994</v>
      </c>
      <c r="D23" s="36">
        <v>1.4678999999999995</v>
      </c>
      <c r="E23" s="36">
        <v>1.4661</v>
      </c>
      <c r="F23" s="36">
        <v>1.4521999999999997</v>
      </c>
      <c r="G23" s="36">
        <v>1.4483999999999995</v>
      </c>
      <c r="H23" s="36">
        <v>1.3978999999999997</v>
      </c>
      <c r="I23" s="36">
        <v>1.3421999999999998</v>
      </c>
      <c r="J23" s="36">
        <v>1.3427</v>
      </c>
      <c r="K23" s="36">
        <v>1.3268</v>
      </c>
      <c r="L23" s="66"/>
      <c r="M23" s="66" t="s">
        <v>6</v>
      </c>
      <c r="N23" s="74">
        <f t="shared" si="1"/>
        <v>-8.2573477915645066E-3</v>
      </c>
      <c r="O23" s="2"/>
      <c r="P23" s="2"/>
      <c r="Q23" s="10"/>
    </row>
    <row r="24" spans="1:17" s="8" customFormat="1" ht="18" customHeight="1" x14ac:dyDescent="0.15">
      <c r="A24" s="35" t="s">
        <v>30</v>
      </c>
      <c r="B24" s="36">
        <v>3.395900000000001</v>
      </c>
      <c r="C24" s="36">
        <v>3.5805000000000002</v>
      </c>
      <c r="D24" s="36">
        <v>3.7425000000000002</v>
      </c>
      <c r="E24" s="36">
        <v>3.8727999999999998</v>
      </c>
      <c r="F24" s="36">
        <v>3.9448000000000008</v>
      </c>
      <c r="G24" s="36">
        <v>3.9388000000000005</v>
      </c>
      <c r="H24" s="36">
        <v>3.2813000000000003</v>
      </c>
      <c r="I24" s="36">
        <v>3.8473000000000002</v>
      </c>
      <c r="J24" s="36">
        <v>3.9212999999999996</v>
      </c>
      <c r="K24" s="36">
        <v>3.9714</v>
      </c>
      <c r="L24" s="66"/>
      <c r="M24" s="66" t="s">
        <v>15</v>
      </c>
      <c r="N24" s="74">
        <f t="shared" si="1"/>
        <v>1.7546592476663792E-2</v>
      </c>
      <c r="O24" s="2"/>
      <c r="P24" s="2"/>
      <c r="Q24" s="10"/>
    </row>
    <row r="25" spans="1:17" s="8" customFormat="1" ht="18" customHeight="1" x14ac:dyDescent="0.15">
      <c r="A25" s="35" t="s">
        <v>31</v>
      </c>
      <c r="B25" s="36">
        <v>3.4537</v>
      </c>
      <c r="C25" s="36">
        <v>3.5475000000000008</v>
      </c>
      <c r="D25" s="36">
        <v>3.8773000000000004</v>
      </c>
      <c r="E25" s="36">
        <v>2.6216999999999997</v>
      </c>
      <c r="F25" s="36">
        <v>4.3193999999999999</v>
      </c>
      <c r="G25" s="36">
        <v>2.9200000000000004</v>
      </c>
      <c r="H25" s="36">
        <v>4.3450000000000006</v>
      </c>
      <c r="I25" s="36">
        <v>4.3059000000000003</v>
      </c>
      <c r="J25" s="36">
        <v>4.4577000000000009</v>
      </c>
      <c r="K25" s="36">
        <v>3.9997000000000003</v>
      </c>
      <c r="L25" s="66"/>
      <c r="M25" s="66" t="s">
        <v>15</v>
      </c>
      <c r="N25" s="74">
        <f t="shared" si="1"/>
        <v>1.6441841080060637E-2</v>
      </c>
      <c r="O25" s="2"/>
      <c r="P25" s="2"/>
      <c r="Q25" s="10"/>
    </row>
    <row r="26" spans="1:17" s="8" customFormat="1" ht="18" customHeight="1" x14ac:dyDescent="0.15">
      <c r="A26" s="35" t="s">
        <v>32</v>
      </c>
      <c r="B26" s="36">
        <v>0.9951000000000001</v>
      </c>
      <c r="C26" s="36">
        <v>1.0992</v>
      </c>
      <c r="D26" s="36">
        <v>1.1337999999999999</v>
      </c>
      <c r="E26" s="36">
        <v>1.1495</v>
      </c>
      <c r="F26" s="36">
        <v>1.125</v>
      </c>
      <c r="G26" s="36">
        <v>1.2354000000000001</v>
      </c>
      <c r="H26" s="36">
        <v>1.2898999999999998</v>
      </c>
      <c r="I26" s="36">
        <v>1.2737000000000001</v>
      </c>
      <c r="J26" s="36">
        <v>1.3002</v>
      </c>
      <c r="K26" s="36">
        <v>1.2921999999999998</v>
      </c>
      <c r="L26" s="66"/>
      <c r="M26" s="66" t="s">
        <v>9</v>
      </c>
      <c r="N26" s="74">
        <f t="shared" si="1"/>
        <v>2.9454132121926158E-2</v>
      </c>
      <c r="O26" s="2"/>
      <c r="P26" s="2"/>
      <c r="Q26" s="10"/>
    </row>
    <row r="27" spans="1:17" s="8" customFormat="1" ht="18" customHeight="1" x14ac:dyDescent="0.15">
      <c r="A27" s="35" t="s">
        <v>33</v>
      </c>
      <c r="B27" s="38"/>
      <c r="C27" s="38"/>
      <c r="D27" s="38"/>
      <c r="E27" s="38"/>
      <c r="F27" s="38"/>
      <c r="G27" s="38"/>
      <c r="H27" s="36">
        <v>0.18249999999999997</v>
      </c>
      <c r="I27" s="36">
        <v>0.11709999999999998</v>
      </c>
      <c r="J27" s="36">
        <v>0.11020000000000001</v>
      </c>
      <c r="K27" s="36">
        <v>8.6299999999999988E-2</v>
      </c>
      <c r="L27" s="66"/>
      <c r="M27" s="66" t="s">
        <v>12</v>
      </c>
      <c r="N27" s="74" t="s">
        <v>12</v>
      </c>
      <c r="O27" s="2"/>
      <c r="P27" s="2"/>
      <c r="Q27" s="10"/>
    </row>
    <row r="28" spans="1:17" s="8" customFormat="1" ht="18" customHeight="1" x14ac:dyDescent="0.15">
      <c r="A28" s="35" t="s">
        <v>34</v>
      </c>
      <c r="B28" s="36">
        <v>5.33E-2</v>
      </c>
      <c r="C28" s="36">
        <v>6.1600000000000002E-2</v>
      </c>
      <c r="D28" s="36">
        <v>6.1499999999999999E-2</v>
      </c>
      <c r="E28" s="36">
        <v>8.1100000000000005E-2</v>
      </c>
      <c r="F28" s="36">
        <v>4.9399999999999999E-2</v>
      </c>
      <c r="G28" s="36">
        <v>5.5E-2</v>
      </c>
      <c r="H28" s="36">
        <v>6.6700000000000009E-2</v>
      </c>
      <c r="I28" s="36">
        <v>6.8699999999999997E-2</v>
      </c>
      <c r="J28" s="36">
        <v>7.3999999999999996E-2</v>
      </c>
      <c r="K28" s="36">
        <v>7.7399999999999997E-2</v>
      </c>
      <c r="L28" s="66"/>
      <c r="M28" s="66" t="s">
        <v>15</v>
      </c>
      <c r="N28" s="74">
        <f t="shared" si="1"/>
        <v>4.2321096545657078E-2</v>
      </c>
      <c r="O28" s="2"/>
      <c r="P28" s="2"/>
      <c r="Q28" s="10"/>
    </row>
    <row r="29" spans="1:17" s="8" customFormat="1" ht="18" customHeight="1" x14ac:dyDescent="0.15">
      <c r="A29" s="35" t="s">
        <v>35</v>
      </c>
      <c r="B29" s="36">
        <v>0.18639999999999998</v>
      </c>
      <c r="C29" s="36">
        <v>0.25769999999999998</v>
      </c>
      <c r="D29" s="36">
        <v>0.3649</v>
      </c>
      <c r="E29" s="36">
        <v>0.36400000000000005</v>
      </c>
      <c r="F29" s="36">
        <v>0.3967</v>
      </c>
      <c r="G29" s="36">
        <v>0.36000000000000004</v>
      </c>
      <c r="H29" s="36">
        <v>0.49469999999999997</v>
      </c>
      <c r="I29" s="36">
        <v>0.47420000000000001</v>
      </c>
      <c r="J29" s="36">
        <v>0.53999999999999992</v>
      </c>
      <c r="K29" s="36">
        <v>0.60730000000000006</v>
      </c>
      <c r="L29" s="66"/>
      <c r="M29" s="66" t="s">
        <v>9</v>
      </c>
      <c r="N29" s="74">
        <f t="shared" si="1"/>
        <v>0.14023735231135293</v>
      </c>
      <c r="O29" s="2"/>
      <c r="P29" s="2"/>
      <c r="Q29" s="10"/>
    </row>
    <row r="30" spans="1:17" s="8" customFormat="1" ht="18" customHeight="1" x14ac:dyDescent="0.15">
      <c r="A30" s="35" t="s">
        <v>36</v>
      </c>
      <c r="B30" s="39">
        <v>0.43600000000000005</v>
      </c>
      <c r="C30" s="39">
        <v>0.4632</v>
      </c>
      <c r="D30" s="39">
        <v>0.47189999999999993</v>
      </c>
      <c r="E30" s="36">
        <v>0.5071</v>
      </c>
      <c r="F30" s="36">
        <v>0.48369999999999991</v>
      </c>
      <c r="G30" s="36">
        <v>0.49490000000000001</v>
      </c>
      <c r="H30" s="36">
        <v>0.50880000000000003</v>
      </c>
      <c r="I30" s="36">
        <v>0.47899999999999998</v>
      </c>
      <c r="J30" s="36">
        <v>0.51750000000000007</v>
      </c>
      <c r="K30" s="36">
        <v>0.56300000000000006</v>
      </c>
      <c r="L30" s="66"/>
      <c r="M30" s="66" t="s">
        <v>12</v>
      </c>
      <c r="N30" s="74" t="s">
        <v>12</v>
      </c>
      <c r="O30" s="2"/>
      <c r="P30" s="2"/>
      <c r="Q30" s="10"/>
    </row>
    <row r="31" spans="1:17" s="8" customFormat="1" ht="18" customHeight="1" thickBot="1" x14ac:dyDescent="0.2">
      <c r="A31" s="40" t="s">
        <v>37</v>
      </c>
      <c r="B31" s="41">
        <v>1.6097000000000001</v>
      </c>
      <c r="C31" s="41">
        <v>1.599</v>
      </c>
      <c r="D31" s="41">
        <v>1.5930000000000002</v>
      </c>
      <c r="E31" s="41">
        <v>1.5555000000000001</v>
      </c>
      <c r="F31" s="41">
        <v>1.5163</v>
      </c>
      <c r="G31" s="41">
        <v>1.5012999999999999</v>
      </c>
      <c r="H31" s="41">
        <v>1.2778999999999998</v>
      </c>
      <c r="I31" s="41">
        <v>1.2047999999999999</v>
      </c>
      <c r="J31" s="41">
        <v>1.1684999999999999</v>
      </c>
      <c r="K31" s="197"/>
      <c r="L31" s="92"/>
      <c r="M31" s="67" t="s">
        <v>6</v>
      </c>
      <c r="N31" s="77">
        <f>_xlfn.RRI(8,B31,J31)</f>
        <v>-3.9249826456805748E-2</v>
      </c>
      <c r="O31" s="2"/>
      <c r="P31" s="2"/>
      <c r="Q31" s="10"/>
    </row>
    <row r="32" spans="1:17" s="178" customFormat="1" ht="18" customHeight="1" thickBot="1" x14ac:dyDescent="0.2">
      <c r="A32" s="43" t="s">
        <v>38</v>
      </c>
      <c r="B32" s="44">
        <v>1.0232231596219488</v>
      </c>
      <c r="C32" s="44">
        <v>1.0360925926625268</v>
      </c>
      <c r="D32" s="44">
        <v>1.0795419898985663</v>
      </c>
      <c r="E32" s="44">
        <v>0.94274924339812127</v>
      </c>
      <c r="F32" s="44">
        <v>1.1004499470440445</v>
      </c>
      <c r="G32" s="44">
        <v>0.96461550366878934</v>
      </c>
      <c r="H32" s="44">
        <v>1.1307361831637439</v>
      </c>
      <c r="I32" s="44">
        <v>1.1149116236346379</v>
      </c>
      <c r="J32" s="44">
        <v>1.1398548092206966</v>
      </c>
      <c r="K32" s="44">
        <v>1.1041459649568373</v>
      </c>
      <c r="L32" s="135"/>
      <c r="M32" s="169" t="s">
        <v>15</v>
      </c>
      <c r="N32" s="148">
        <f t="shared" si="1"/>
        <v>8.4930349323271148E-3</v>
      </c>
      <c r="O32" s="18"/>
      <c r="P32" s="179"/>
      <c r="Q32" s="177"/>
    </row>
    <row r="33" spans="1:17" s="8" customFormat="1" ht="18" customHeight="1" x14ac:dyDescent="0.15">
      <c r="A33" s="45" t="s">
        <v>39</v>
      </c>
      <c r="B33" s="46">
        <v>0.9595999999999999</v>
      </c>
      <c r="C33" s="46">
        <v>0.96279999999999999</v>
      </c>
      <c r="D33" s="46">
        <v>1.0099999999999998</v>
      </c>
      <c r="E33" s="46">
        <v>1.0530999999999997</v>
      </c>
      <c r="F33" s="46">
        <v>1.2041999999999997</v>
      </c>
      <c r="G33" s="46">
        <v>1.292</v>
      </c>
      <c r="H33" s="46">
        <v>1.2385000000000004</v>
      </c>
      <c r="I33" s="38"/>
      <c r="J33" s="64"/>
      <c r="K33" s="64"/>
      <c r="L33" s="122"/>
      <c r="M33" s="93" t="s">
        <v>12</v>
      </c>
      <c r="N33" s="73" t="s">
        <v>12</v>
      </c>
      <c r="O33" s="2"/>
      <c r="P33" s="2"/>
    </row>
    <row r="34" spans="1:17" s="8" customFormat="1" ht="18" customHeight="1" x14ac:dyDescent="0.15">
      <c r="A34" s="75" t="s">
        <v>40</v>
      </c>
      <c r="B34" s="76">
        <v>0.97733385845111931</v>
      </c>
      <c r="C34" s="76">
        <v>0.99309952492970599</v>
      </c>
      <c r="D34" s="76">
        <v>1.0242763480054291</v>
      </c>
      <c r="E34" s="76">
        <v>0.92886960596592083</v>
      </c>
      <c r="F34" s="76">
        <v>1.0649729641474075</v>
      </c>
      <c r="G34" s="76">
        <v>0.97598983001033246</v>
      </c>
      <c r="H34" s="76">
        <v>1.0544320461736989</v>
      </c>
      <c r="I34" s="76">
        <v>1.0054732878787387</v>
      </c>
      <c r="J34" s="76">
        <v>1.0304461416532598</v>
      </c>
      <c r="K34" s="76">
        <v>1.0017494228085404</v>
      </c>
      <c r="L34" s="94"/>
      <c r="M34" s="94" t="s">
        <v>12</v>
      </c>
      <c r="N34" s="78" t="s">
        <v>12</v>
      </c>
      <c r="P34" s="2"/>
    </row>
    <row r="35" spans="1:17" s="8" customFormat="1" ht="18" customHeight="1" x14ac:dyDescent="0.15">
      <c r="O35" s="7"/>
      <c r="Q35" s="2"/>
    </row>
    <row r="36" spans="1:17" ht="18" customHeight="1" x14ac:dyDescent="0.15">
      <c r="A36" s="50" t="s">
        <v>41</v>
      </c>
      <c r="B36" s="123"/>
    </row>
    <row r="37" spans="1:17" ht="18" customHeight="1" x14ac:dyDescent="0.15">
      <c r="A37" s="125"/>
      <c r="B37" s="137" t="s">
        <v>42</v>
      </c>
    </row>
    <row r="38" spans="1:17" ht="18" customHeight="1" x14ac:dyDescent="0.15">
      <c r="A38" s="50" t="s">
        <v>50</v>
      </c>
      <c r="B38" s="123"/>
    </row>
    <row r="39" spans="1:17" ht="18" customHeight="1" x14ac:dyDescent="0.15">
      <c r="A39" s="50" t="s">
        <v>44</v>
      </c>
      <c r="B39" s="123"/>
    </row>
    <row r="40" spans="1:17" ht="18" customHeight="1" x14ac:dyDescent="0.15">
      <c r="A40" s="50" t="s">
        <v>45</v>
      </c>
      <c r="B40" s="123"/>
    </row>
    <row r="41" spans="1:17" ht="18" customHeight="1" x14ac:dyDescent="0.15">
      <c r="A41" s="50" t="s">
        <v>46</v>
      </c>
      <c r="B41" s="123"/>
    </row>
    <row r="42" spans="1:17" ht="18" customHeight="1" x14ac:dyDescent="0.15">
      <c r="A42" s="50" t="s">
        <v>47</v>
      </c>
      <c r="B42" s="123"/>
    </row>
  </sheetData>
  <pageMargins left="0.70866141732283472" right="0.70866141732283472" top="0.74803149606299213" bottom="0.74803149606299213" header="0.31496062992125984" footer="0.31496062992125984"/>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600-000006000000}">
          <x14:colorSeries rgb="FF69AE23"/>
          <x14:colorNegative rgb="FFD00000"/>
          <x14:colorAxis rgb="FF000000"/>
          <x14:colorMarkers rgb="FF69AE23"/>
          <x14:colorFirst rgb="FFD00000"/>
          <x14:colorLast rgb="FFD00000"/>
          <x14:colorHigh rgb="FFD00000"/>
          <x14:colorLow rgb="FFD00000"/>
          <x14:sparklines>
            <x14:sparkline>
              <xm:f>D7_J01X_AC!B3:K3</xm:f>
              <xm:sqref>L3</xm:sqref>
            </x14:sparkline>
            <x14:sparkline>
              <xm:f>D7_J01X_AC!B4:K4</xm:f>
              <xm:sqref>L4</xm:sqref>
            </x14:sparkline>
            <x14:sparkline>
              <xm:f>D7_J01X_AC!B5:K5</xm:f>
              <xm:sqref>L5</xm:sqref>
            </x14:sparkline>
            <x14:sparkline>
              <xm:f>D7_J01X_AC!B6:K6</xm:f>
              <xm:sqref>L6</xm:sqref>
            </x14:sparkline>
            <x14:sparkline>
              <xm:f>D7_J01X_AC!B9:K9</xm:f>
              <xm:sqref>L9</xm:sqref>
            </x14:sparkline>
            <x14:sparkline>
              <xm:f>D7_J01X_AC!B10:K10</xm:f>
              <xm:sqref>L10</xm:sqref>
            </x14:sparkline>
            <x14:sparkline>
              <xm:f>D7_J01X_AC!B11:K11</xm:f>
              <xm:sqref>L11</xm:sqref>
            </x14:sparkline>
            <x14:sparkline>
              <xm:f>D7_J01X_AC!B12:K12</xm:f>
              <xm:sqref>L12</xm:sqref>
            </x14:sparkline>
            <x14:sparkline>
              <xm:f>D7_J01X_AC!B13:K13</xm:f>
              <xm:sqref>L13</xm:sqref>
            </x14:sparkline>
            <x14:sparkline>
              <xm:f>D7_J01X_AC!B14:K14</xm:f>
              <xm:sqref>L14</xm:sqref>
            </x14:sparkline>
            <x14:sparkline>
              <xm:f>D7_J01X_AC!B15:K15</xm:f>
              <xm:sqref>L15</xm:sqref>
            </x14:sparkline>
            <x14:sparkline>
              <xm:f>D7_J01X_AC!B16:K16</xm:f>
              <xm:sqref>L16</xm:sqref>
            </x14:sparkline>
            <x14:sparkline>
              <xm:f>D7_J01X_AC!B17:K17</xm:f>
              <xm:sqref>L17</xm:sqref>
            </x14:sparkline>
            <x14:sparkline>
              <xm:f>D7_J01X_AC!B18:K18</xm:f>
              <xm:sqref>L18</xm:sqref>
            </x14:sparkline>
            <x14:sparkline>
              <xm:f>D7_J01X_AC!B19:K19</xm:f>
              <xm:sqref>L19</xm:sqref>
            </x14:sparkline>
            <x14:sparkline>
              <xm:f>D7_J01X_AC!B20:K20</xm:f>
              <xm:sqref>L20</xm:sqref>
            </x14:sparkline>
            <x14:sparkline>
              <xm:f>D7_J01X_AC!B22:K22</xm:f>
              <xm:sqref>L22</xm:sqref>
            </x14:sparkline>
            <x14:sparkline>
              <xm:f>D7_J01X_AC!B23:K23</xm:f>
              <xm:sqref>L23</xm:sqref>
            </x14:sparkline>
            <x14:sparkline>
              <xm:f>D7_J01X_AC!B24:K24</xm:f>
              <xm:sqref>L24</xm:sqref>
            </x14:sparkline>
            <x14:sparkline>
              <xm:f>D7_J01X_AC!B25:K25</xm:f>
              <xm:sqref>L25</xm:sqref>
            </x14:sparkline>
            <x14:sparkline>
              <xm:f>D7_J01X_AC!B26:K26</xm:f>
              <xm:sqref>L26</xm:sqref>
            </x14:sparkline>
            <x14:sparkline>
              <xm:f>D7_J01X_AC!B28:K28</xm:f>
              <xm:sqref>L28</xm:sqref>
            </x14:sparkline>
            <x14:sparkline>
              <xm:f>D7_J01X_AC!B29:K29</xm:f>
              <xm:sqref>L29</xm:sqref>
            </x14:sparkline>
            <x14:sparkline>
              <xm:f>D7_J01X_AC!B31:K31</xm:f>
              <xm:sqref>L31</xm:sqref>
            </x14:sparkline>
            <x14:sparkline>
              <xm:f>D7_J01X_AC!B32:K32</xm:f>
              <xm:sqref>L32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Q47"/>
  <sheetViews>
    <sheetView showGridLines="0" topLeftCell="A2" zoomScaleNormal="100" workbookViewId="0">
      <selection activeCell="B32" sqref="B32:K32"/>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bestFit="1" customWidth="1"/>
    <col min="17" max="16384" width="9.1640625" style="47"/>
  </cols>
  <sheetData>
    <row r="1" spans="1:17" s="8" customFormat="1" ht="35" customHeight="1" x14ac:dyDescent="0.15">
      <c r="A1" s="70" t="s">
        <v>55</v>
      </c>
      <c r="B1" s="47"/>
      <c r="C1" s="47"/>
      <c r="D1" s="47"/>
      <c r="E1" s="47"/>
      <c r="F1" s="47"/>
      <c r="G1" s="47"/>
      <c r="H1" s="47"/>
      <c r="I1" s="47"/>
      <c r="J1" s="47"/>
      <c r="K1" s="47"/>
      <c r="L1" s="47"/>
      <c r="M1" s="47"/>
      <c r="N1" s="48"/>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15">
      <c r="A3" s="60" t="s">
        <v>5</v>
      </c>
      <c r="B3" s="152"/>
      <c r="C3" s="152"/>
      <c r="D3" s="152"/>
      <c r="E3" s="152"/>
      <c r="F3" s="152"/>
      <c r="G3" s="152"/>
      <c r="H3" s="60">
        <v>5.3600000000000002E-2</v>
      </c>
      <c r="I3" s="60">
        <v>5.67E-2</v>
      </c>
      <c r="J3" s="60">
        <v>5.3800000000000001E-2</v>
      </c>
      <c r="K3" s="60">
        <v>5.2599999999999994E-2</v>
      </c>
      <c r="L3" s="66"/>
      <c r="M3" s="68" t="s">
        <v>12</v>
      </c>
      <c r="N3" s="68" t="s">
        <v>12</v>
      </c>
      <c r="O3" s="2"/>
      <c r="P3" s="2"/>
      <c r="Q3" s="10"/>
    </row>
    <row r="4" spans="1:17" s="8" customFormat="1" ht="18" customHeight="1" x14ac:dyDescent="0.15">
      <c r="A4" s="60" t="s">
        <v>7</v>
      </c>
      <c r="B4" s="60">
        <v>1.66E-2</v>
      </c>
      <c r="C4" s="60">
        <v>1.6399999999999998E-2</v>
      </c>
      <c r="D4" s="60">
        <v>1.7099999999999997E-2</v>
      </c>
      <c r="E4" s="60">
        <v>1.7099999999999997E-2</v>
      </c>
      <c r="F4" s="60">
        <v>1.67E-2</v>
      </c>
      <c r="G4" s="60">
        <v>1.61E-2</v>
      </c>
      <c r="H4" s="60">
        <v>1.6800000000000002E-2</v>
      </c>
      <c r="I4" s="60">
        <v>1.5800000000000002E-2</v>
      </c>
      <c r="J4" s="60">
        <v>1.54E-2</v>
      </c>
      <c r="K4" s="60">
        <v>1.55E-2</v>
      </c>
      <c r="L4" s="66"/>
      <c r="M4" s="66" t="s">
        <v>6</v>
      </c>
      <c r="N4" s="74">
        <f>_xlfn.RRI(9,B4,K4)</f>
        <v>-7.5891306195878805E-3</v>
      </c>
      <c r="O4" s="2"/>
      <c r="P4" s="2"/>
      <c r="Q4" s="10"/>
    </row>
    <row r="5" spans="1:17" s="8" customFormat="1" ht="18" customHeight="1" x14ac:dyDescent="0.15">
      <c r="A5" s="60" t="s">
        <v>8</v>
      </c>
      <c r="B5" s="60">
        <v>1.9E-2</v>
      </c>
      <c r="C5" s="60">
        <v>2.1900000000000003E-2</v>
      </c>
      <c r="D5" s="60">
        <v>1.9E-2</v>
      </c>
      <c r="E5" s="60">
        <v>2.18E-2</v>
      </c>
      <c r="F5" s="60">
        <v>1.29E-2</v>
      </c>
      <c r="G5" s="60">
        <v>1.3300000000000001E-2</v>
      </c>
      <c r="H5" s="60">
        <v>1.8599999999999998E-2</v>
      </c>
      <c r="I5" s="60">
        <v>4.0800000000000003E-2</v>
      </c>
      <c r="J5" s="60">
        <v>6.0600000000000001E-2</v>
      </c>
      <c r="K5" s="60">
        <v>2.9199999999999997E-2</v>
      </c>
      <c r="L5" s="66"/>
      <c r="M5" s="66" t="s">
        <v>15</v>
      </c>
      <c r="N5" s="74">
        <f t="shared" ref="N5:N27" si="0">_xlfn.RRI(9,B5,K5)</f>
        <v>4.8906033084916478E-2</v>
      </c>
      <c r="O5" s="2"/>
      <c r="P5" s="2"/>
      <c r="Q5" s="10"/>
    </row>
    <row r="6" spans="1:17" s="8" customFormat="1" ht="18" customHeight="1" x14ac:dyDescent="0.15">
      <c r="A6" s="60" t="s">
        <v>10</v>
      </c>
      <c r="B6" s="60">
        <v>4.5600000000000002E-2</v>
      </c>
      <c r="C6" s="60">
        <v>4.0799999999999996E-2</v>
      </c>
      <c r="D6" s="60">
        <v>4.0099999999999997E-2</v>
      </c>
      <c r="E6" s="60">
        <v>3.5700000000000003E-2</v>
      </c>
      <c r="F6" s="60">
        <v>3.61E-2</v>
      </c>
      <c r="G6" s="60">
        <v>3.3099999999999997E-2</v>
      </c>
      <c r="H6" s="60">
        <v>3.61E-2</v>
      </c>
      <c r="I6" s="60">
        <v>2.92E-2</v>
      </c>
      <c r="J6" s="60">
        <v>2.5599999999999998E-2</v>
      </c>
      <c r="K6" s="60">
        <v>2.5900000000000003E-2</v>
      </c>
      <c r="L6" s="66"/>
      <c r="M6" s="66" t="s">
        <v>6</v>
      </c>
      <c r="N6" s="74">
        <f t="shared" si="0"/>
        <v>-6.0917213051772889E-2</v>
      </c>
      <c r="O6" s="2"/>
      <c r="P6" s="2"/>
      <c r="Q6" s="10"/>
    </row>
    <row r="7" spans="1:17" s="8" customFormat="1" ht="18" customHeight="1" x14ac:dyDescent="0.15">
      <c r="A7" s="60" t="s">
        <v>13</v>
      </c>
      <c r="B7" s="152"/>
      <c r="C7" s="152"/>
      <c r="D7" s="152"/>
      <c r="E7" s="152"/>
      <c r="F7" s="152"/>
      <c r="G7" s="152"/>
      <c r="H7" s="152"/>
      <c r="I7" s="152"/>
      <c r="J7" s="60">
        <v>4.8399999999999999E-2</v>
      </c>
      <c r="K7" s="60">
        <v>0.16260000000000002</v>
      </c>
      <c r="L7" s="66"/>
      <c r="M7" s="66" t="s">
        <v>12</v>
      </c>
      <c r="N7" s="74" t="s">
        <v>12</v>
      </c>
      <c r="O7" s="2"/>
      <c r="P7" s="2"/>
      <c r="Q7" s="10"/>
    </row>
    <row r="8" spans="1:17" s="8" customFormat="1" ht="18" customHeight="1" x14ac:dyDescent="0.15">
      <c r="A8" s="60" t="s">
        <v>14</v>
      </c>
      <c r="B8" s="60">
        <v>3.2799999999999996E-2</v>
      </c>
      <c r="C8" s="60">
        <v>3.6199999999999996E-2</v>
      </c>
      <c r="D8" s="60">
        <v>3.7699999999999997E-2</v>
      </c>
      <c r="E8" s="60">
        <v>4.2499999999999996E-2</v>
      </c>
      <c r="F8" s="60">
        <v>4.19E-2</v>
      </c>
      <c r="G8" s="60">
        <v>4.6700000000000005E-2</v>
      </c>
      <c r="H8" s="60">
        <v>5.9799999999999999E-2</v>
      </c>
      <c r="I8" s="60">
        <v>4.6600000000000003E-2</v>
      </c>
      <c r="J8" s="60">
        <v>4.8300000000000003E-2</v>
      </c>
      <c r="K8" s="60">
        <v>5.1099999999999993E-2</v>
      </c>
      <c r="L8" s="66"/>
      <c r="M8" s="66" t="s">
        <v>9</v>
      </c>
      <c r="N8" s="74">
        <f t="shared" si="0"/>
        <v>5.0495308955252893E-2</v>
      </c>
      <c r="O8" s="2"/>
      <c r="P8" s="2"/>
      <c r="Q8" s="10"/>
    </row>
    <row r="9" spans="1:17" s="8" customFormat="1" ht="18" customHeight="1" x14ac:dyDescent="0.15">
      <c r="A9" s="60" t="s">
        <v>16</v>
      </c>
      <c r="B9" s="60">
        <v>8.1499999999999989E-2</v>
      </c>
      <c r="C9" s="60">
        <v>5.9299999999999999E-2</v>
      </c>
      <c r="D9" s="60">
        <v>5.5199999999999999E-2</v>
      </c>
      <c r="E9" s="60">
        <v>4.1399999999999999E-2</v>
      </c>
      <c r="F9" s="60">
        <v>3.6199999999999996E-2</v>
      </c>
      <c r="G9" s="60">
        <v>3.8900000000000004E-2</v>
      </c>
      <c r="H9" s="60">
        <v>3.4099999999999998E-2</v>
      </c>
      <c r="I9" s="60">
        <v>3.7200000000000004E-2</v>
      </c>
      <c r="J9" s="60">
        <v>3.3000000000000002E-2</v>
      </c>
      <c r="K9" s="60">
        <v>3.2000000000000001E-2</v>
      </c>
      <c r="L9" s="66"/>
      <c r="M9" s="66" t="s">
        <v>6</v>
      </c>
      <c r="N9" s="74">
        <f t="shared" si="0"/>
        <v>-9.8661252948029077E-2</v>
      </c>
      <c r="O9" s="2"/>
      <c r="P9" s="2"/>
      <c r="Q9" s="10"/>
    </row>
    <row r="10" spans="1:17" s="8" customFormat="1" ht="18" customHeight="1" x14ac:dyDescent="0.15">
      <c r="A10" s="60" t="s">
        <v>56</v>
      </c>
      <c r="B10" s="60">
        <v>0.21679999999999999</v>
      </c>
      <c r="C10" s="60">
        <v>0.20979999999999999</v>
      </c>
      <c r="D10" s="60">
        <v>0.1883</v>
      </c>
      <c r="E10" s="60">
        <v>0.18360000000000001</v>
      </c>
      <c r="F10" s="60">
        <v>0.16170000000000001</v>
      </c>
      <c r="G10" s="60">
        <v>0.16220000000000001</v>
      </c>
      <c r="H10" s="60">
        <v>0.1802</v>
      </c>
      <c r="I10" s="60">
        <v>0.12230000000000001</v>
      </c>
      <c r="J10" s="60">
        <v>0.1021</v>
      </c>
      <c r="K10" s="60">
        <v>0.1326</v>
      </c>
      <c r="L10" s="66"/>
      <c r="M10" s="66" t="s">
        <v>6</v>
      </c>
      <c r="N10" s="74">
        <f t="shared" si="0"/>
        <v>-5.3161241394609204E-2</v>
      </c>
      <c r="O10" s="2"/>
      <c r="P10" s="2"/>
      <c r="Q10" s="10"/>
    </row>
    <row r="11" spans="1:17" s="8" customFormat="1" ht="18" customHeight="1" x14ac:dyDescent="0.15">
      <c r="A11" s="60" t="s">
        <v>18</v>
      </c>
      <c r="B11" s="60">
        <v>2.06E-2</v>
      </c>
      <c r="C11" s="60">
        <v>2.9100000000000001E-2</v>
      </c>
      <c r="D11" s="60">
        <v>1.7500000000000002E-2</v>
      </c>
      <c r="E11" s="60">
        <v>1.9099999999999999E-2</v>
      </c>
      <c r="F11" s="60">
        <v>2.8199999999999999E-2</v>
      </c>
      <c r="G11" s="60">
        <v>3.1399999999999997E-2</v>
      </c>
      <c r="H11" s="60">
        <v>3.7799999999999993E-2</v>
      </c>
      <c r="I11" s="60">
        <v>5.0700000000000002E-2</v>
      </c>
      <c r="J11" s="60">
        <v>6.480000000000001E-2</v>
      </c>
      <c r="K11" s="60">
        <v>4.6399999999999997E-2</v>
      </c>
      <c r="L11" s="66"/>
      <c r="M11" s="66" t="s">
        <v>9</v>
      </c>
      <c r="N11" s="74">
        <f t="shared" si="0"/>
        <v>9.4418480007322891E-2</v>
      </c>
      <c r="O11" s="2"/>
      <c r="P11" s="2"/>
      <c r="Q11" s="10"/>
    </row>
    <row r="12" spans="1:17" s="8" customFormat="1" ht="18" customHeight="1" x14ac:dyDescent="0.15">
      <c r="A12" s="60" t="s">
        <v>20</v>
      </c>
      <c r="B12" s="60">
        <v>4.5100000000000001E-2</v>
      </c>
      <c r="C12" s="60">
        <v>5.2900000000000003E-2</v>
      </c>
      <c r="D12" s="60">
        <v>5.2499999999999998E-2</v>
      </c>
      <c r="E12" s="60">
        <v>5.6099999999999997E-2</v>
      </c>
      <c r="F12" s="60">
        <v>5.91E-2</v>
      </c>
      <c r="G12" s="60">
        <v>5.8999999999999997E-2</v>
      </c>
      <c r="H12" s="60">
        <v>5.9300000000000005E-2</v>
      </c>
      <c r="I12" s="60">
        <v>5.9900000000000002E-2</v>
      </c>
      <c r="J12" s="60">
        <v>7.8300000000000008E-2</v>
      </c>
      <c r="K12" s="60">
        <v>8.1200000000000008E-2</v>
      </c>
      <c r="L12" s="66"/>
      <c r="M12" s="66" t="s">
        <v>9</v>
      </c>
      <c r="N12" s="74">
        <f t="shared" si="0"/>
        <v>6.7518717658475502E-2</v>
      </c>
      <c r="Q12" s="10"/>
    </row>
    <row r="13" spans="1:17" s="8" customFormat="1" ht="18" customHeight="1" x14ac:dyDescent="0.15">
      <c r="A13" s="60" t="s">
        <v>21</v>
      </c>
      <c r="B13" s="60">
        <v>3.15E-2</v>
      </c>
      <c r="C13" s="60">
        <v>3.3099999999999997E-2</v>
      </c>
      <c r="D13" s="60">
        <v>3.5200000000000002E-2</v>
      </c>
      <c r="E13" s="60">
        <v>2.8200000000000003E-2</v>
      </c>
      <c r="F13" s="60">
        <v>0.03</v>
      </c>
      <c r="G13" s="60">
        <v>3.2000000000000001E-2</v>
      </c>
      <c r="H13" s="60">
        <v>0.10199999999999999</v>
      </c>
      <c r="I13" s="60">
        <v>5.6000000000000001E-2</v>
      </c>
      <c r="J13" s="60">
        <v>6.3299999999999995E-2</v>
      </c>
      <c r="K13" s="60">
        <v>4.7799999999999995E-2</v>
      </c>
      <c r="L13" s="66"/>
      <c r="M13" s="66" t="s">
        <v>15</v>
      </c>
      <c r="N13" s="74">
        <f t="shared" si="0"/>
        <v>4.7427927302853501E-2</v>
      </c>
      <c r="O13" s="2"/>
      <c r="P13" s="2"/>
      <c r="Q13" s="10"/>
    </row>
    <row r="14" spans="1:17" s="8" customFormat="1" ht="18" customHeight="1" x14ac:dyDescent="0.15">
      <c r="A14" s="60" t="s">
        <v>22</v>
      </c>
      <c r="B14" s="152"/>
      <c r="C14" s="152"/>
      <c r="D14" s="152"/>
      <c r="E14" s="152"/>
      <c r="F14" s="60">
        <v>0.18400000000000002</v>
      </c>
      <c r="G14" s="60">
        <v>0.1404</v>
      </c>
      <c r="H14" s="60">
        <v>0.15690000000000001</v>
      </c>
      <c r="I14" s="60">
        <v>0.1193</v>
      </c>
      <c r="J14" s="60">
        <v>3.0699999999999998E-2</v>
      </c>
      <c r="K14" s="60">
        <v>4.3900000000000002E-2</v>
      </c>
      <c r="L14" s="66"/>
      <c r="M14" s="66" t="s">
        <v>12</v>
      </c>
      <c r="N14" s="74" t="s">
        <v>12</v>
      </c>
      <c r="O14" s="2"/>
      <c r="P14" s="2"/>
      <c r="Q14" s="10"/>
    </row>
    <row r="15" spans="1:17" s="8" customFormat="1" ht="18" customHeight="1" x14ac:dyDescent="0.15">
      <c r="A15" s="60" t="s">
        <v>23</v>
      </c>
      <c r="B15" s="60">
        <v>2.8899999999999999E-2</v>
      </c>
      <c r="C15" s="60">
        <v>2.8399999999999998E-2</v>
      </c>
      <c r="D15" s="60">
        <v>3.7999999999999999E-2</v>
      </c>
      <c r="E15" s="60">
        <v>3.5499999999999997E-2</v>
      </c>
      <c r="F15" s="60">
        <v>3.7200000000000004E-2</v>
      </c>
      <c r="G15" s="60">
        <v>4.8599999999999997E-2</v>
      </c>
      <c r="H15" s="60">
        <v>4.8000000000000001E-2</v>
      </c>
      <c r="I15" s="60">
        <v>5.2699999999999997E-2</v>
      </c>
      <c r="J15" s="60">
        <v>4.8500000000000001E-2</v>
      </c>
      <c r="K15" s="60">
        <v>5.3900000000000003E-2</v>
      </c>
      <c r="L15" s="66"/>
      <c r="M15" s="66" t="s">
        <v>9</v>
      </c>
      <c r="N15" s="74">
        <f t="shared" si="0"/>
        <v>7.1708731790536273E-2</v>
      </c>
      <c r="O15" s="2"/>
      <c r="P15" s="2"/>
      <c r="Q15" s="10"/>
    </row>
    <row r="16" spans="1:17" s="8" customFormat="1" ht="18" customHeight="1" x14ac:dyDescent="0.15">
      <c r="A16" s="60" t="s">
        <v>24</v>
      </c>
      <c r="B16" s="60">
        <v>2.3799999999999998E-2</v>
      </c>
      <c r="C16" s="60">
        <v>2.8999999999999998E-2</v>
      </c>
      <c r="D16" s="60">
        <v>2.8799999999999999E-2</v>
      </c>
      <c r="E16" s="60">
        <v>2.9200000000000004E-2</v>
      </c>
      <c r="F16" s="60">
        <v>3.27E-2</v>
      </c>
      <c r="G16" s="60">
        <v>3.3799999999999997E-2</v>
      </c>
      <c r="H16" s="60">
        <v>3.6199999999999996E-2</v>
      </c>
      <c r="I16" s="60">
        <v>4.2599999999999999E-2</v>
      </c>
      <c r="J16" s="60">
        <v>3.0100000000000002E-2</v>
      </c>
      <c r="K16" s="60">
        <v>2.8999999999999998E-2</v>
      </c>
      <c r="L16" s="66"/>
      <c r="M16" s="66" t="s">
        <v>15</v>
      </c>
      <c r="N16" s="74">
        <f t="shared" si="0"/>
        <v>2.2199516515490902E-2</v>
      </c>
      <c r="O16" s="2"/>
      <c r="P16" s="2"/>
      <c r="Q16" s="10"/>
    </row>
    <row r="17" spans="1:17" s="8" customFormat="1" ht="18" customHeight="1" x14ac:dyDescent="0.15">
      <c r="A17" s="60" t="s">
        <v>25</v>
      </c>
      <c r="B17" s="60">
        <v>0.1207</v>
      </c>
      <c r="C17" s="60">
        <v>0.12659999999999999</v>
      </c>
      <c r="D17" s="60">
        <v>0.1095</v>
      </c>
      <c r="E17" s="60">
        <v>0.1023</v>
      </c>
      <c r="F17" s="60">
        <v>0.11359999999999999</v>
      </c>
      <c r="G17" s="60">
        <v>0.1353</v>
      </c>
      <c r="H17" s="60">
        <v>9.5899999999999999E-2</v>
      </c>
      <c r="I17" s="60">
        <v>0.1978</v>
      </c>
      <c r="J17" s="60">
        <v>0.18920000000000001</v>
      </c>
      <c r="K17" s="60">
        <v>0.1143</v>
      </c>
      <c r="L17" s="66"/>
      <c r="M17" s="66" t="s">
        <v>15</v>
      </c>
      <c r="N17" s="74">
        <f t="shared" si="0"/>
        <v>-6.0352208131460028E-3</v>
      </c>
      <c r="O17" s="2"/>
      <c r="P17" s="2"/>
      <c r="Q17" s="10"/>
    </row>
    <row r="18" spans="1:17" s="8" customFormat="1" ht="18" customHeight="1" x14ac:dyDescent="0.15">
      <c r="A18" s="60" t="s">
        <v>26</v>
      </c>
      <c r="B18" s="60">
        <v>7.0199999999999999E-2</v>
      </c>
      <c r="C18" s="60">
        <v>7.7299999999999994E-2</v>
      </c>
      <c r="D18" s="60">
        <v>6.5000000000000002E-2</v>
      </c>
      <c r="E18" s="60">
        <v>5.6799999999999996E-2</v>
      </c>
      <c r="F18" s="60">
        <v>5.3800000000000001E-2</v>
      </c>
      <c r="G18" s="60">
        <v>5.4300000000000001E-2</v>
      </c>
      <c r="H18" s="60">
        <v>4.87E-2</v>
      </c>
      <c r="I18" s="60">
        <v>4.7399999999999998E-2</v>
      </c>
      <c r="J18" s="60">
        <v>4.1599999999999998E-2</v>
      </c>
      <c r="K18" s="60">
        <v>4.7699999999999999E-2</v>
      </c>
      <c r="L18" s="66"/>
      <c r="M18" s="66" t="s">
        <v>6</v>
      </c>
      <c r="N18" s="74">
        <f t="shared" si="0"/>
        <v>-4.202654730621691E-2</v>
      </c>
      <c r="O18" s="2"/>
      <c r="P18" s="2"/>
      <c r="Q18" s="10"/>
    </row>
    <row r="19" spans="1:17" s="8" customFormat="1" ht="18" customHeight="1" x14ac:dyDescent="0.15">
      <c r="A19" s="60" t="s">
        <v>27</v>
      </c>
      <c r="B19" s="60">
        <v>9.9000000000000008E-3</v>
      </c>
      <c r="C19" s="60">
        <v>7.1999999999999998E-3</v>
      </c>
      <c r="D19" s="60">
        <v>1.2199999999999999E-2</v>
      </c>
      <c r="E19" s="60">
        <v>8.6E-3</v>
      </c>
      <c r="F19" s="60">
        <v>1.6199999999999999E-2</v>
      </c>
      <c r="G19" s="60">
        <v>1.21E-2</v>
      </c>
      <c r="H19" s="60">
        <v>9.4999999999999998E-3</v>
      </c>
      <c r="I19" s="60">
        <v>2.0200000000000003E-2</v>
      </c>
      <c r="J19" s="60">
        <v>1.6299999999999999E-2</v>
      </c>
      <c r="K19" s="60">
        <v>1.7199999999999997E-2</v>
      </c>
      <c r="L19" s="66"/>
      <c r="M19" s="68" t="s">
        <v>12</v>
      </c>
      <c r="N19" s="74">
        <f t="shared" si="0"/>
        <v>6.3297531918721228E-2</v>
      </c>
      <c r="O19" s="2"/>
      <c r="P19" s="2"/>
      <c r="Q19" s="10"/>
    </row>
    <row r="20" spans="1:17" s="8" customFormat="1" ht="18" customHeight="1" x14ac:dyDescent="0.15">
      <c r="A20" s="60" t="s">
        <v>28</v>
      </c>
      <c r="B20" s="60">
        <v>7.3099999999999998E-2</v>
      </c>
      <c r="C20" s="60">
        <v>0.13140000000000002</v>
      </c>
      <c r="D20" s="60">
        <v>0.1701</v>
      </c>
      <c r="E20" s="60">
        <v>0.30569999999999997</v>
      </c>
      <c r="F20" s="60">
        <v>0.16769999999999999</v>
      </c>
      <c r="G20" s="60">
        <v>0.11700000000000001</v>
      </c>
      <c r="H20" s="60">
        <v>0.11550000000000001</v>
      </c>
      <c r="I20" s="60">
        <v>0.15290000000000001</v>
      </c>
      <c r="J20" s="60">
        <v>9.0400000000000008E-2</v>
      </c>
      <c r="K20" s="60">
        <v>0.1091</v>
      </c>
      <c r="L20" s="66"/>
      <c r="M20" s="66" t="s">
        <v>15</v>
      </c>
      <c r="N20" s="74">
        <f t="shared" si="0"/>
        <v>4.5497603148033861E-2</v>
      </c>
      <c r="O20" s="2"/>
      <c r="P20" s="2"/>
      <c r="Q20" s="10"/>
    </row>
    <row r="21" spans="1:17" s="8" customFormat="1" ht="18" customHeight="1" x14ac:dyDescent="0.15">
      <c r="A21" s="60" t="s">
        <v>29</v>
      </c>
      <c r="B21" s="60">
        <v>2.24E-2</v>
      </c>
      <c r="C21" s="60">
        <v>2.3100000000000002E-2</v>
      </c>
      <c r="D21" s="60">
        <v>2.4900000000000002E-2</v>
      </c>
      <c r="E21" s="60">
        <v>2.2100000000000002E-2</v>
      </c>
      <c r="F21" s="60">
        <v>2.1100000000000001E-2</v>
      </c>
      <c r="G21" s="60">
        <v>2.2800000000000001E-2</v>
      </c>
      <c r="H21" s="60">
        <v>2.0999999999999998E-2</v>
      </c>
      <c r="I21" s="60">
        <v>1.8700000000000001E-2</v>
      </c>
      <c r="J21" s="60">
        <v>1.5699999999999999E-2</v>
      </c>
      <c r="K21" s="60">
        <v>2.1600000000000001E-2</v>
      </c>
      <c r="L21" s="66"/>
      <c r="M21" s="66" t="s">
        <v>6</v>
      </c>
      <c r="N21" s="74">
        <f t="shared" si="0"/>
        <v>-4.0326961062854272E-3</v>
      </c>
      <c r="O21" s="2"/>
      <c r="P21" s="2"/>
      <c r="Q21" s="10"/>
    </row>
    <row r="22" spans="1:17" s="8" customFormat="1" ht="18" customHeight="1" x14ac:dyDescent="0.15">
      <c r="A22" s="60" t="s">
        <v>30</v>
      </c>
      <c r="B22" s="60">
        <v>6.13E-2</v>
      </c>
      <c r="C22" s="60">
        <v>6.8599999999999994E-2</v>
      </c>
      <c r="D22" s="60">
        <v>7.1899999999999992E-2</v>
      </c>
      <c r="E22" s="60">
        <v>7.2800000000000004E-2</v>
      </c>
      <c r="F22" s="60">
        <v>7.3900000000000007E-2</v>
      </c>
      <c r="G22" s="60">
        <v>7.0899999999999991E-2</v>
      </c>
      <c r="H22" s="60">
        <v>7.4999999999999997E-2</v>
      </c>
      <c r="I22" s="60">
        <v>6.6900000000000001E-2</v>
      </c>
      <c r="J22" s="60">
        <v>6.3100000000000003E-2</v>
      </c>
      <c r="K22" s="60">
        <v>6.7900000000000002E-2</v>
      </c>
      <c r="L22" s="66"/>
      <c r="M22" s="66" t="s">
        <v>15</v>
      </c>
      <c r="N22" s="74">
        <f t="shared" si="0"/>
        <v>1.1426589454150093E-2</v>
      </c>
      <c r="O22" s="2"/>
      <c r="P22" s="2"/>
      <c r="Q22" s="10"/>
    </row>
    <row r="23" spans="1:17" s="8" customFormat="1" ht="18" customHeight="1" x14ac:dyDescent="0.15">
      <c r="A23" s="60" t="s">
        <v>31</v>
      </c>
      <c r="B23" s="152"/>
      <c r="C23" s="60">
        <v>6.5600000000000006E-2</v>
      </c>
      <c r="D23" s="60">
        <v>6.6799999999999998E-2</v>
      </c>
      <c r="E23" s="60">
        <v>4.7000000000000002E-3</v>
      </c>
      <c r="F23" s="60">
        <v>6.13E-2</v>
      </c>
      <c r="G23" s="60">
        <v>5.57E-2</v>
      </c>
      <c r="H23" s="60">
        <v>5.5199999999999999E-2</v>
      </c>
      <c r="I23" s="60">
        <v>5.1199999999999996E-2</v>
      </c>
      <c r="J23" s="60">
        <v>3.5799999999999998E-2</v>
      </c>
      <c r="K23" s="60">
        <v>3.9600000000000003E-2</v>
      </c>
      <c r="L23" s="66"/>
      <c r="M23" s="68" t="s">
        <v>15</v>
      </c>
      <c r="N23" s="74">
        <f>_xlfn.RRI(8,C23,K23)</f>
        <v>-6.1144146503505636E-2</v>
      </c>
      <c r="O23" s="2"/>
      <c r="P23" s="2"/>
      <c r="Q23" s="10"/>
    </row>
    <row r="24" spans="1:17" s="8" customFormat="1" ht="18" customHeight="1" x14ac:dyDescent="0.15">
      <c r="A24" s="60" t="s">
        <v>32</v>
      </c>
      <c r="B24" s="60">
        <v>1.54E-2</v>
      </c>
      <c r="C24" s="60">
        <v>1.5800000000000002E-2</v>
      </c>
      <c r="D24" s="60">
        <v>1.6E-2</v>
      </c>
      <c r="E24" s="60">
        <v>1.72E-2</v>
      </c>
      <c r="F24" s="60">
        <v>1.7499999999999998E-2</v>
      </c>
      <c r="G24" s="60">
        <v>1.84E-2</v>
      </c>
      <c r="H24" s="60">
        <v>1.66E-2</v>
      </c>
      <c r="I24" s="60">
        <v>1.6900000000000002E-2</v>
      </c>
      <c r="J24" s="60">
        <v>1.78E-2</v>
      </c>
      <c r="K24" s="60">
        <v>1.8599999999999998E-2</v>
      </c>
      <c r="L24" s="66"/>
      <c r="M24" s="66" t="s">
        <v>9</v>
      </c>
      <c r="N24" s="74">
        <f t="shared" si="0"/>
        <v>2.1198685357079805E-2</v>
      </c>
      <c r="O24" s="2"/>
      <c r="P24" s="2"/>
      <c r="Q24" s="10"/>
    </row>
    <row r="25" spans="1:17" s="8" customFormat="1" ht="18" customHeight="1" x14ac:dyDescent="0.15">
      <c r="A25" s="60" t="s">
        <v>33</v>
      </c>
      <c r="B25" s="152"/>
      <c r="C25" s="152"/>
      <c r="D25" s="152"/>
      <c r="E25" s="152"/>
      <c r="F25" s="152"/>
      <c r="G25" s="152"/>
      <c r="H25" s="60">
        <v>4.3800000000000006E-2</v>
      </c>
      <c r="I25" s="60">
        <v>4.3499999999999997E-2</v>
      </c>
      <c r="J25" s="60">
        <v>4.5999999999999999E-2</v>
      </c>
      <c r="K25" s="60">
        <v>2.6600000000000002E-2</v>
      </c>
      <c r="L25" s="66"/>
      <c r="M25" s="68" t="s">
        <v>12</v>
      </c>
      <c r="N25" s="74" t="s">
        <v>12</v>
      </c>
      <c r="O25" s="2"/>
      <c r="P25" s="2"/>
      <c r="Q25" s="10"/>
    </row>
    <row r="26" spans="1:17" s="8" customFormat="1" ht="18" customHeight="1" x14ac:dyDescent="0.15">
      <c r="A26" s="60" t="s">
        <v>34</v>
      </c>
      <c r="B26" s="60">
        <v>3.0099999999999998E-2</v>
      </c>
      <c r="C26" s="60">
        <v>3.6999999999999998E-2</v>
      </c>
      <c r="D26" s="60">
        <v>3.61E-2</v>
      </c>
      <c r="E26" s="60">
        <v>3.5099999999999999E-2</v>
      </c>
      <c r="F26" s="60">
        <v>3.4799999999999998E-2</v>
      </c>
      <c r="G26" s="60">
        <v>4.3900000000000002E-2</v>
      </c>
      <c r="H26" s="60">
        <v>4.2700000000000002E-2</v>
      </c>
      <c r="I26" s="60">
        <v>4.0899999999999999E-2</v>
      </c>
      <c r="J26" s="60">
        <v>6.4899999999999999E-2</v>
      </c>
      <c r="K26" s="60">
        <v>3.3600000000000005E-2</v>
      </c>
      <c r="L26" s="66"/>
      <c r="M26" s="66" t="s">
        <v>15</v>
      </c>
      <c r="N26" s="74">
        <f t="shared" si="0"/>
        <v>1.2297319501896276E-2</v>
      </c>
      <c r="O26" s="2"/>
      <c r="P26" s="2"/>
      <c r="Q26" s="10"/>
    </row>
    <row r="27" spans="1:17" s="8" customFormat="1" ht="18" customHeight="1" x14ac:dyDescent="0.15">
      <c r="A27" s="60" t="s">
        <v>35</v>
      </c>
      <c r="B27" s="60">
        <v>1.3399999999999999E-2</v>
      </c>
      <c r="C27" s="60">
        <v>1.4E-2</v>
      </c>
      <c r="D27" s="60">
        <v>1.38E-2</v>
      </c>
      <c r="E27" s="60">
        <v>1.6199999999999999E-2</v>
      </c>
      <c r="F27" s="60">
        <v>1.89E-2</v>
      </c>
      <c r="G27" s="60">
        <v>1.7899999999999999E-2</v>
      </c>
      <c r="H27" s="60">
        <v>1.7899999999999999E-2</v>
      </c>
      <c r="I27" s="60">
        <v>1.2299999999999998E-2</v>
      </c>
      <c r="J27" s="60">
        <v>1.7599999999999998E-2</v>
      </c>
      <c r="K27" s="60">
        <v>2.1100000000000001E-2</v>
      </c>
      <c r="L27" s="66"/>
      <c r="M27" s="66" t="s">
        <v>15</v>
      </c>
      <c r="N27" s="74">
        <f t="shared" si="0"/>
        <v>5.174057427377865E-2</v>
      </c>
      <c r="O27" s="2"/>
      <c r="P27" s="2"/>
      <c r="Q27" s="10"/>
    </row>
    <row r="28" spans="1:17" s="8" customFormat="1" ht="18" customHeight="1" x14ac:dyDescent="0.15">
      <c r="A28" s="60" t="s">
        <v>36</v>
      </c>
      <c r="B28" s="152"/>
      <c r="C28" s="152"/>
      <c r="D28" s="152"/>
      <c r="E28" s="60">
        <v>1.49E-2</v>
      </c>
      <c r="F28" s="60">
        <v>1.4799999999999999E-2</v>
      </c>
      <c r="G28" s="60">
        <v>1.3999999999999999E-2</v>
      </c>
      <c r="H28" s="60">
        <v>1.4E-2</v>
      </c>
      <c r="I28" s="60">
        <v>2.1600000000000001E-2</v>
      </c>
      <c r="J28" s="60">
        <v>1.5900000000000001E-2</v>
      </c>
      <c r="K28" s="60">
        <v>1.8599999999999998E-2</v>
      </c>
      <c r="L28" s="66"/>
      <c r="M28" s="68" t="s">
        <v>12</v>
      </c>
      <c r="N28" s="74" t="s">
        <v>12</v>
      </c>
      <c r="O28" s="2"/>
      <c r="P28" s="2"/>
      <c r="Q28" s="10"/>
    </row>
    <row r="29" spans="1:17" s="8" customFormat="1" ht="18" customHeight="1" thickBot="1" x14ac:dyDescent="0.2">
      <c r="A29" s="61" t="s">
        <v>37</v>
      </c>
      <c r="B29" s="61">
        <v>0.1913</v>
      </c>
      <c r="C29" s="61">
        <v>0.17899999999999999</v>
      </c>
      <c r="D29" s="61">
        <v>0.20030000000000001</v>
      </c>
      <c r="E29" s="61">
        <v>0.18130000000000002</v>
      </c>
      <c r="F29" s="61">
        <v>0.17809999999999998</v>
      </c>
      <c r="G29" s="61">
        <v>0.15869999999999998</v>
      </c>
      <c r="H29" s="61">
        <v>0.15159999999999998</v>
      </c>
      <c r="I29" s="61">
        <v>0.1308</v>
      </c>
      <c r="J29" s="61">
        <v>0.11890000000000001</v>
      </c>
      <c r="K29" s="214"/>
      <c r="L29" s="139"/>
      <c r="M29" s="67" t="s">
        <v>6</v>
      </c>
      <c r="N29" s="77">
        <f>_xlfn.RRI(8,B29,J29)</f>
        <v>-5.7712650598128357E-2</v>
      </c>
      <c r="O29" s="2"/>
      <c r="P29" s="2"/>
      <c r="Q29" s="10"/>
    </row>
    <row r="30" spans="1:17" s="8" customFormat="1" ht="18" customHeight="1" thickBot="1" x14ac:dyDescent="0.2">
      <c r="A30" s="43" t="s">
        <v>38</v>
      </c>
      <c r="B30" s="86">
        <v>3.1200519747858434E-2</v>
      </c>
      <c r="C30" s="86">
        <v>3.575960981238805E-2</v>
      </c>
      <c r="D30" s="86">
        <v>3.2085182876129631E-2</v>
      </c>
      <c r="E30" s="86">
        <v>3.2356229996155506E-2</v>
      </c>
      <c r="F30" s="86">
        <v>3.5063825821215658E-2</v>
      </c>
      <c r="G30" s="86">
        <v>3.7025958177464888E-2</v>
      </c>
      <c r="H30" s="86">
        <v>4.2832626223644872E-2</v>
      </c>
      <c r="I30" s="86">
        <v>4.5686883925102881E-2</v>
      </c>
      <c r="J30" s="86">
        <v>4.7734187242591881E-2</v>
      </c>
      <c r="K30" s="86">
        <v>4.0987732154461477E-2</v>
      </c>
      <c r="L30" s="135"/>
      <c r="M30" s="138" t="s">
        <v>9</v>
      </c>
      <c r="N30" s="82">
        <f>_xlfn.RRI(9,B30,K30)</f>
        <v>3.0779527915020255E-2</v>
      </c>
      <c r="O30" s="2"/>
      <c r="P30" s="2"/>
      <c r="Q30" s="10"/>
    </row>
    <row r="31" spans="1:17" s="8" customFormat="1" ht="18" customHeight="1" x14ac:dyDescent="0.15">
      <c r="A31" s="57" t="s">
        <v>39</v>
      </c>
      <c r="B31" s="57">
        <v>0.20829999999999999</v>
      </c>
      <c r="C31" s="57">
        <v>0.2238</v>
      </c>
      <c r="D31" s="57">
        <v>0.21579999999999999</v>
      </c>
      <c r="E31" s="57">
        <v>0.22589999999999999</v>
      </c>
      <c r="F31" s="57">
        <v>0.23389999999999997</v>
      </c>
      <c r="G31" s="57">
        <v>0.27340000000000003</v>
      </c>
      <c r="H31" s="57">
        <v>0.31360000000000005</v>
      </c>
      <c r="I31" s="152"/>
      <c r="J31" s="215"/>
      <c r="K31" s="215"/>
      <c r="L31" s="68"/>
      <c r="M31" s="93" t="s">
        <v>12</v>
      </c>
      <c r="N31" s="93" t="s">
        <v>12</v>
      </c>
      <c r="O31" s="2"/>
      <c r="P31" s="2"/>
      <c r="Q31" s="10"/>
    </row>
    <row r="32" spans="1:17" s="8" customFormat="1" ht="18" customHeight="1" x14ac:dyDescent="0.15">
      <c r="A32" s="75" t="s">
        <v>40</v>
      </c>
      <c r="B32" s="87">
        <v>7.3317076236184803E-2</v>
      </c>
      <c r="C32" s="87">
        <v>7.8097452154461289E-2</v>
      </c>
      <c r="D32" s="87">
        <v>7.5047605885856183E-2</v>
      </c>
      <c r="E32" s="87">
        <v>6.3524757379867791E-2</v>
      </c>
      <c r="F32" s="87">
        <v>7.2128121174471427E-2</v>
      </c>
      <c r="G32" s="87">
        <v>7.8915737106978884E-2</v>
      </c>
      <c r="H32" s="87">
        <v>8.6263546461287061E-2</v>
      </c>
      <c r="I32" s="87">
        <v>4.5772663582600293E-2</v>
      </c>
      <c r="J32" s="87">
        <v>4.4478922721286583E-2</v>
      </c>
      <c r="K32" s="87">
        <v>4.0977047193710543E-2</v>
      </c>
      <c r="L32" s="94"/>
      <c r="M32" s="94" t="s">
        <v>12</v>
      </c>
      <c r="N32" s="78" t="s">
        <v>12</v>
      </c>
      <c r="P32" s="2"/>
    </row>
    <row r="33" spans="1:16" s="8" customFormat="1" ht="18" customHeight="1" x14ac:dyDescent="0.15">
      <c r="N33" s="7"/>
      <c r="P33" s="2"/>
    </row>
    <row r="34" spans="1:16" ht="18" customHeight="1" x14ac:dyDescent="0.15">
      <c r="A34" s="50" t="s">
        <v>41</v>
      </c>
      <c r="B34" s="123"/>
      <c r="C34" s="123"/>
      <c r="D34" s="123"/>
    </row>
    <row r="35" spans="1:16" ht="18" customHeight="1" x14ac:dyDescent="0.15">
      <c r="A35" s="125"/>
      <c r="B35" s="137" t="s">
        <v>57</v>
      </c>
      <c r="C35" s="123"/>
      <c r="D35" s="123"/>
    </row>
    <row r="36" spans="1:16" ht="18" customHeight="1" x14ac:dyDescent="0.15">
      <c r="A36" s="50" t="s">
        <v>58</v>
      </c>
      <c r="B36" s="123"/>
      <c r="C36" s="123"/>
      <c r="D36" s="123"/>
    </row>
    <row r="37" spans="1:16" ht="18" customHeight="1" x14ac:dyDescent="0.15">
      <c r="A37" s="50" t="s">
        <v>59</v>
      </c>
      <c r="B37" s="123"/>
      <c r="C37" s="123"/>
      <c r="D37" s="123"/>
    </row>
    <row r="38" spans="1:16" ht="18" customHeight="1" x14ac:dyDescent="0.15">
      <c r="A38" s="50" t="s">
        <v>60</v>
      </c>
      <c r="B38" s="123"/>
      <c r="C38" s="123"/>
      <c r="D38" s="123"/>
    </row>
    <row r="39" spans="1:16" ht="18" customHeight="1" x14ac:dyDescent="0.15">
      <c r="A39" s="50" t="s">
        <v>61</v>
      </c>
      <c r="B39" s="123"/>
      <c r="C39" s="123"/>
      <c r="D39" s="123"/>
    </row>
    <row r="40" spans="1:16" ht="18" customHeight="1" x14ac:dyDescent="0.15">
      <c r="A40" s="50" t="s">
        <v>62</v>
      </c>
      <c r="B40" s="123"/>
      <c r="C40" s="123"/>
      <c r="D40" s="123"/>
    </row>
    <row r="41" spans="1:16" ht="18" customHeight="1" x14ac:dyDescent="0.15">
      <c r="A41" s="50"/>
      <c r="B41" s="123"/>
      <c r="C41" s="123"/>
      <c r="D41" s="123"/>
    </row>
    <row r="42" spans="1:16" ht="15" x14ac:dyDescent="0.15">
      <c r="A42" s="63"/>
    </row>
    <row r="46" spans="1:16" x14ac:dyDescent="0.15">
      <c r="A46" s="14"/>
    </row>
    <row r="47" spans="1:16" x14ac:dyDescent="0.15">
      <c r="A47" s="8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markers="1" xr2:uid="{00000000-0003-0000-0700-000008000000}">
          <x14:colorSeries theme="9"/>
          <x14:colorNegative rgb="FFD00000"/>
          <x14:colorAxis rgb="FF000000"/>
          <x14:colorMarkers theme="9" tint="0.39997558519241921"/>
          <x14:colorFirst rgb="FFD00000"/>
          <x14:colorLast rgb="FFD00000"/>
          <x14:colorHigh rgb="FFD00000"/>
          <x14:colorLow rgb="FFD00000"/>
          <x14:sparklines>
            <x14:sparkline>
              <xm:f>D8_J01A_HC!B30:I30</xm:f>
              <xm:sqref>L30</xm:sqref>
            </x14:sparkline>
          </x14:sparklines>
        </x14:sparklineGroup>
        <x14:sparklineGroup displayEmptyCellsAs="gap" xr2:uid="{00000000-0003-0000-0700-000007000000}">
          <x14:colorSeries rgb="FF69AE23"/>
          <x14:colorNegative rgb="FFD00000"/>
          <x14:colorAxis rgb="FF000000"/>
          <x14:colorMarkers rgb="FF69AE23"/>
          <x14:colorFirst rgb="FFD00000"/>
          <x14:colorLast rgb="FFD00000"/>
          <x14:colorHigh rgb="FFD00000"/>
          <x14:colorLow rgb="FFD00000"/>
          <x14:sparklines>
            <x14:sparkline>
              <xm:f>D8_J01A_HC!B4:K4</xm:f>
              <xm:sqref>L4</xm:sqref>
            </x14:sparkline>
            <x14:sparkline>
              <xm:f>D8_J01A_HC!B5:K5</xm:f>
              <xm:sqref>L5</xm:sqref>
            </x14:sparkline>
            <x14:sparkline>
              <xm:f>D8_J01A_HC!B8:K8</xm:f>
              <xm:sqref>L8</xm:sqref>
            </x14:sparkline>
            <x14:sparkline>
              <xm:f>D8_J01A_HC!B9:K9</xm:f>
              <xm:sqref>L9</xm:sqref>
            </x14:sparkline>
            <x14:sparkline>
              <xm:f>D8_J01A_HC!B10:K10</xm:f>
              <xm:sqref>L10</xm:sqref>
            </x14:sparkline>
            <x14:sparkline>
              <xm:f>D8_J01A_HC!B11:K11</xm:f>
              <xm:sqref>L11</xm:sqref>
            </x14:sparkline>
            <x14:sparkline>
              <xm:f>D8_J01A_HC!B12:K12</xm:f>
              <xm:sqref>L12</xm:sqref>
            </x14:sparkline>
            <x14:sparkline>
              <xm:f>D8_J01A_HC!B13:K13</xm:f>
              <xm:sqref>L13</xm:sqref>
            </x14:sparkline>
            <x14:sparkline>
              <xm:f>D8_J01A_HC!B15:K15</xm:f>
              <xm:sqref>L15</xm:sqref>
            </x14:sparkline>
            <x14:sparkline>
              <xm:f>D8_J01A_HC!B16:K16</xm:f>
              <xm:sqref>L16</xm:sqref>
            </x14:sparkline>
            <x14:sparkline>
              <xm:f>D8_J01A_HC!B17:K17</xm:f>
              <xm:sqref>L17</xm:sqref>
            </x14:sparkline>
            <x14:sparkline>
              <xm:f>D8_J01A_HC!B18:K18</xm:f>
              <xm:sqref>L18</xm:sqref>
            </x14:sparkline>
            <x14:sparkline>
              <xm:f>D8_J01A_HC!B20:K20</xm:f>
              <xm:sqref>L20</xm:sqref>
            </x14:sparkline>
            <x14:sparkline>
              <xm:f>D8_J01A_HC!B21:K21</xm:f>
              <xm:sqref>L21</xm:sqref>
            </x14:sparkline>
            <x14:sparkline>
              <xm:f>D8_J01A_HC!B22:K22</xm:f>
              <xm:sqref>L22</xm:sqref>
            </x14:sparkline>
            <x14:sparkline>
              <xm:f>D8_J01A_HC!B23:K23</xm:f>
              <xm:sqref>L23</xm:sqref>
            </x14:sparkline>
            <x14:sparkline>
              <xm:f>D8_J01A_HC!B24:K24</xm:f>
              <xm:sqref>L24</xm:sqref>
            </x14:sparkline>
            <x14:sparkline>
              <xm:f>D8_J01A_HC!B26:K26</xm:f>
              <xm:sqref>L26</xm:sqref>
            </x14:sparkline>
            <x14:sparkline>
              <xm:f>D8_J01A_HC!B27:K27</xm:f>
              <xm:sqref>L27</xm:sqref>
            </x14:sparkline>
            <x14:sparkline>
              <xm:f>D8_J01A_HC!B29:K29</xm:f>
              <xm:sqref>L29</xm:sqref>
            </x14:sparkline>
            <x14:sparkline>
              <xm:f>D8_J01A_HC!B6:K6</xm:f>
              <xm:sqref>L6</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Q41"/>
  <sheetViews>
    <sheetView showGridLines="0" zoomScale="83" zoomScaleNormal="100" workbookViewId="0">
      <selection activeCell="F36" sqref="F36"/>
    </sheetView>
  </sheetViews>
  <sheetFormatPr baseColWidth="10" defaultColWidth="9.1640625" defaultRowHeight="14" x14ac:dyDescent="0.15"/>
  <cols>
    <col min="1" max="1" width="20.6640625" style="47" customWidth="1"/>
    <col min="2" max="11" width="10.6640625" style="47" customWidth="1"/>
    <col min="12" max="12" width="20.6640625" style="47" customWidth="1"/>
    <col min="13" max="13" width="10.6640625" style="47" customWidth="1"/>
    <col min="14" max="14" width="14.6640625" style="48" customWidth="1"/>
    <col min="15" max="15" width="9.1640625" style="47"/>
    <col min="16" max="16" width="7.33203125" style="47" customWidth="1"/>
    <col min="17" max="16384" width="9.1640625" style="47"/>
  </cols>
  <sheetData>
    <row r="1" spans="1:17" s="8" customFormat="1" ht="35" customHeight="1" x14ac:dyDescent="0.15">
      <c r="A1" s="70" t="s">
        <v>63</v>
      </c>
      <c r="B1" s="47"/>
      <c r="C1" s="47"/>
      <c r="D1" s="47"/>
      <c r="E1" s="47"/>
      <c r="F1" s="47"/>
      <c r="G1" s="47"/>
      <c r="H1" s="47"/>
      <c r="I1" s="47"/>
      <c r="J1" s="47"/>
      <c r="K1" s="47"/>
      <c r="L1" s="47"/>
      <c r="M1" s="47"/>
      <c r="N1" s="48"/>
    </row>
    <row r="2" spans="1:17" s="9" customFormat="1" ht="65" customHeight="1" x14ac:dyDescent="0.15">
      <c r="A2" s="71" t="s">
        <v>1</v>
      </c>
      <c r="B2" s="71">
        <v>2013</v>
      </c>
      <c r="C2" s="71">
        <v>2014</v>
      </c>
      <c r="D2" s="71">
        <v>2015</v>
      </c>
      <c r="E2" s="71">
        <v>2016</v>
      </c>
      <c r="F2" s="71">
        <v>2017</v>
      </c>
      <c r="G2" s="71">
        <v>2018</v>
      </c>
      <c r="H2" s="71">
        <v>2019</v>
      </c>
      <c r="I2" s="71">
        <v>2020</v>
      </c>
      <c r="J2" s="71">
        <v>2021</v>
      </c>
      <c r="K2" s="71">
        <v>2022</v>
      </c>
      <c r="L2" s="71" t="s">
        <v>2</v>
      </c>
      <c r="M2" s="71" t="s">
        <v>3</v>
      </c>
      <c r="N2" s="71" t="s">
        <v>4</v>
      </c>
    </row>
    <row r="3" spans="1:17" s="8" customFormat="1" ht="18" customHeight="1" x14ac:dyDescent="0.15">
      <c r="A3" s="60" t="s">
        <v>5</v>
      </c>
      <c r="B3" s="38"/>
      <c r="C3" s="38"/>
      <c r="D3" s="38"/>
      <c r="E3" s="38"/>
      <c r="F3" s="38"/>
      <c r="G3" s="38"/>
      <c r="H3" s="51">
        <v>0.68900000000000006</v>
      </c>
      <c r="I3" s="51">
        <v>0.6371</v>
      </c>
      <c r="J3" s="51">
        <v>0.62329999999999985</v>
      </c>
      <c r="K3" s="51">
        <v>0.68679999999999997</v>
      </c>
      <c r="L3" s="66"/>
      <c r="M3" s="68" t="s">
        <v>12</v>
      </c>
      <c r="N3" s="140" t="s">
        <v>12</v>
      </c>
      <c r="O3" s="2"/>
      <c r="P3" s="2"/>
      <c r="Q3" s="10"/>
    </row>
    <row r="4" spans="1:17" s="8" customFormat="1" ht="18" customHeight="1" x14ac:dyDescent="0.15">
      <c r="A4" s="60" t="s">
        <v>7</v>
      </c>
      <c r="B4" s="51">
        <v>0.74740000000000006</v>
      </c>
      <c r="C4" s="51">
        <v>0.74469999999999992</v>
      </c>
      <c r="D4" s="51">
        <v>0.75839999999999996</v>
      </c>
      <c r="E4" s="51">
        <v>0.74529999999999996</v>
      </c>
      <c r="F4" s="51">
        <v>0.73939999999999984</v>
      </c>
      <c r="G4" s="51">
        <v>0.76090000000000002</v>
      </c>
      <c r="H4" s="51">
        <v>0.73970000000000002</v>
      </c>
      <c r="I4" s="51">
        <v>0.64369999999999983</v>
      </c>
      <c r="J4" s="51">
        <v>0.65759999999999996</v>
      </c>
      <c r="K4" s="51">
        <v>0.66759999999999997</v>
      </c>
      <c r="L4" s="66"/>
      <c r="M4" s="66" t="s">
        <v>6</v>
      </c>
      <c r="N4" s="74">
        <f>_xlfn.RRI(9,B4,K4)</f>
        <v>-1.246733355242502E-2</v>
      </c>
      <c r="O4" s="2"/>
      <c r="P4" s="2"/>
      <c r="Q4" s="10"/>
    </row>
    <row r="5" spans="1:17" s="8" customFormat="1" ht="18" customHeight="1" x14ac:dyDescent="0.15">
      <c r="A5" s="60" t="s">
        <v>8</v>
      </c>
      <c r="B5" s="51">
        <v>9.9500000000000019E-2</v>
      </c>
      <c r="C5" s="51">
        <v>0.11309999999999999</v>
      </c>
      <c r="D5" s="51">
        <v>9.9299999999999999E-2</v>
      </c>
      <c r="E5" s="51">
        <v>9.8099999999999993E-2</v>
      </c>
      <c r="F5" s="51">
        <v>0.1031</v>
      </c>
      <c r="G5" s="51">
        <v>0.10630000000000001</v>
      </c>
      <c r="H5" s="51">
        <v>0.1235</v>
      </c>
      <c r="I5" s="51">
        <v>0.12869999999999998</v>
      </c>
      <c r="J5" s="51">
        <v>0.1164</v>
      </c>
      <c r="K5" s="51">
        <v>0.10539999999999999</v>
      </c>
      <c r="L5" s="66"/>
      <c r="M5" s="66" t="s">
        <v>15</v>
      </c>
      <c r="N5" s="74">
        <f t="shared" ref="N5:N27" si="0">_xlfn.RRI(9,B5,K5)</f>
        <v>6.4210819823273813E-3</v>
      </c>
      <c r="O5" s="2"/>
      <c r="P5" s="2"/>
      <c r="Q5" s="10"/>
    </row>
    <row r="6" spans="1:17" s="8" customFormat="1" ht="18" customHeight="1" x14ac:dyDescent="0.15">
      <c r="A6" s="60" t="s">
        <v>10</v>
      </c>
      <c r="B6" s="51">
        <v>0.44269999999999998</v>
      </c>
      <c r="C6" s="51">
        <v>0.44500000000000001</v>
      </c>
      <c r="D6" s="51">
        <v>0.4556</v>
      </c>
      <c r="E6" s="51">
        <v>0.45040000000000013</v>
      </c>
      <c r="F6" s="51">
        <v>0.45479999999999998</v>
      </c>
      <c r="G6" s="51">
        <v>0.47350000000000003</v>
      </c>
      <c r="H6" s="51">
        <v>0.49960000000000004</v>
      </c>
      <c r="I6" s="51">
        <v>0.39119999999999999</v>
      </c>
      <c r="J6" s="51">
        <v>0.4650999999999999</v>
      </c>
      <c r="K6" s="51">
        <v>0.49659999999999993</v>
      </c>
      <c r="L6" s="66"/>
      <c r="M6" s="66" t="s">
        <v>15</v>
      </c>
      <c r="N6" s="74">
        <f t="shared" si="0"/>
        <v>1.2847668178547433E-2</v>
      </c>
      <c r="O6" s="2"/>
      <c r="P6" s="2"/>
      <c r="Q6" s="10"/>
    </row>
    <row r="7" spans="1:17" s="8" customFormat="1" ht="18" customHeight="1" x14ac:dyDescent="0.15">
      <c r="A7" s="60" t="s">
        <v>13</v>
      </c>
      <c r="B7" s="38"/>
      <c r="C7" s="38"/>
      <c r="D7" s="38"/>
      <c r="E7" s="38"/>
      <c r="F7" s="38"/>
      <c r="G7" s="38"/>
      <c r="H7" s="38"/>
      <c r="I7" s="38"/>
      <c r="J7" s="51">
        <v>0.87980000000000014</v>
      </c>
      <c r="K7" s="51">
        <v>1.1816</v>
      </c>
      <c r="L7" s="66"/>
      <c r="M7" s="66" t="s">
        <v>12</v>
      </c>
      <c r="N7" s="119" t="s">
        <v>12</v>
      </c>
      <c r="O7" s="2"/>
      <c r="P7" s="2"/>
      <c r="Q7" s="10"/>
    </row>
    <row r="8" spans="1:17" s="8" customFormat="1" ht="18" customHeight="1" x14ac:dyDescent="0.15">
      <c r="A8" s="60" t="s">
        <v>14</v>
      </c>
      <c r="B8" s="51">
        <v>0.93679999999999986</v>
      </c>
      <c r="C8" s="51">
        <v>0.98780000000000001</v>
      </c>
      <c r="D8" s="51">
        <v>1.0042</v>
      </c>
      <c r="E8" s="51">
        <v>0.99680000000000002</v>
      </c>
      <c r="F8" s="51">
        <v>1.0016</v>
      </c>
      <c r="G8" s="51">
        <v>1.0719000000000001</v>
      </c>
      <c r="H8" s="51">
        <v>0.99980000000000002</v>
      </c>
      <c r="I8" s="51">
        <v>0.97679999999999989</v>
      </c>
      <c r="J8" s="51">
        <v>1.0604</v>
      </c>
      <c r="K8" s="51">
        <v>1.0667</v>
      </c>
      <c r="L8" s="66"/>
      <c r="M8" s="66" t="s">
        <v>9</v>
      </c>
      <c r="N8" s="74">
        <f t="shared" si="0"/>
        <v>1.4532950908316522E-2</v>
      </c>
      <c r="O8" s="2"/>
      <c r="P8" s="2"/>
      <c r="Q8" s="10"/>
    </row>
    <row r="9" spans="1:17" s="8" customFormat="1" ht="18" customHeight="1" x14ac:dyDescent="0.15">
      <c r="A9" s="60" t="s">
        <v>16</v>
      </c>
      <c r="B9" s="51">
        <v>0.45280000000000009</v>
      </c>
      <c r="C9" s="51">
        <v>0.44470000000000004</v>
      </c>
      <c r="D9" s="51">
        <v>0.46360000000000001</v>
      </c>
      <c r="E9" s="51">
        <v>0.48969999999999997</v>
      </c>
      <c r="F9" s="51">
        <v>0.5141</v>
      </c>
      <c r="G9" s="51">
        <v>0.54890000000000005</v>
      </c>
      <c r="H9" s="51">
        <v>0.54070000000000007</v>
      </c>
      <c r="I9" s="51">
        <v>0.5804999999999999</v>
      </c>
      <c r="J9" s="51">
        <v>0.52860000000000007</v>
      </c>
      <c r="K9" s="51">
        <v>0.6671999999999999</v>
      </c>
      <c r="L9" s="66"/>
      <c r="M9" s="66" t="s">
        <v>9</v>
      </c>
      <c r="N9" s="74">
        <f t="shared" si="0"/>
        <v>4.4012054674933632E-2</v>
      </c>
      <c r="O9" s="2"/>
      <c r="P9" s="2"/>
      <c r="Q9" s="10"/>
    </row>
    <row r="10" spans="1:17" s="8" customFormat="1" ht="18" customHeight="1" x14ac:dyDescent="0.15">
      <c r="A10" s="60" t="s">
        <v>56</v>
      </c>
      <c r="B10" s="51">
        <v>0.54430000000000001</v>
      </c>
      <c r="C10" s="51">
        <v>0.53939999999999999</v>
      </c>
      <c r="D10" s="51">
        <v>0.52239999999999998</v>
      </c>
      <c r="E10" s="51">
        <v>0.54020000000000001</v>
      </c>
      <c r="F10" s="51">
        <v>0.54510000000000003</v>
      </c>
      <c r="G10" s="51">
        <v>0.54769999999999996</v>
      </c>
      <c r="H10" s="51">
        <v>0.59810000000000008</v>
      </c>
      <c r="I10" s="51">
        <v>0.54399999999999993</v>
      </c>
      <c r="J10" s="51">
        <v>0.52539999999999998</v>
      </c>
      <c r="K10" s="51">
        <v>0.5857</v>
      </c>
      <c r="L10" s="66"/>
      <c r="M10" s="66" t="s">
        <v>15</v>
      </c>
      <c r="N10" s="74">
        <f t="shared" si="0"/>
        <v>8.1785013341131307E-3</v>
      </c>
      <c r="O10" s="2"/>
      <c r="P10" s="2"/>
      <c r="Q10" s="10"/>
    </row>
    <row r="11" spans="1:17" s="8" customFormat="1" ht="18" customHeight="1" x14ac:dyDescent="0.15">
      <c r="A11" s="60" t="s">
        <v>18</v>
      </c>
      <c r="B11" s="51">
        <v>0.85129999999999995</v>
      </c>
      <c r="C11" s="51">
        <v>0.8580000000000001</v>
      </c>
      <c r="D11" s="51">
        <v>0.86749999999999983</v>
      </c>
      <c r="E11" s="51">
        <v>0.86330000000000007</v>
      </c>
      <c r="F11" s="51">
        <v>0.8404999999999998</v>
      </c>
      <c r="G11" s="51">
        <v>0.83109999999999995</v>
      </c>
      <c r="H11" s="51">
        <v>0.83769999999999989</v>
      </c>
      <c r="I11" s="51">
        <v>0.70760000000000001</v>
      </c>
      <c r="J11" s="51">
        <v>0.74369999999999992</v>
      </c>
      <c r="K11" s="51">
        <v>0.87099999999999989</v>
      </c>
      <c r="L11" s="66"/>
      <c r="M11" s="66" t="s">
        <v>15</v>
      </c>
      <c r="N11" s="74">
        <f t="shared" si="0"/>
        <v>2.5451649985472891E-3</v>
      </c>
      <c r="O11" s="2"/>
      <c r="P11" s="2"/>
      <c r="Q11" s="10"/>
    </row>
    <row r="12" spans="1:17" s="8" customFormat="1" ht="18" customHeight="1" x14ac:dyDescent="0.15">
      <c r="A12" s="60" t="s">
        <v>20</v>
      </c>
      <c r="B12" s="51">
        <v>0.49599999999999994</v>
      </c>
      <c r="C12" s="51">
        <v>0.50789999999999991</v>
      </c>
      <c r="D12" s="51">
        <v>0.55369999999999986</v>
      </c>
      <c r="E12" s="51">
        <v>0.80219999999999991</v>
      </c>
      <c r="F12" s="51">
        <v>0.77669999999999995</v>
      </c>
      <c r="G12" s="51">
        <v>0.29009999999999991</v>
      </c>
      <c r="H12" s="51">
        <v>0.30099999999999999</v>
      </c>
      <c r="I12" s="51">
        <v>0.29580000000000006</v>
      </c>
      <c r="J12" s="51">
        <v>0.33369999999999994</v>
      </c>
      <c r="K12" s="51">
        <v>0.33050000000000002</v>
      </c>
      <c r="L12" s="66"/>
      <c r="M12" s="66" t="s">
        <v>15</v>
      </c>
      <c r="N12" s="74">
        <f t="shared" si="0"/>
        <v>-4.4105470092508869E-2</v>
      </c>
      <c r="Q12" s="10"/>
    </row>
    <row r="13" spans="1:17" s="8" customFormat="1" ht="18" customHeight="1" x14ac:dyDescent="0.15">
      <c r="A13" s="60" t="s">
        <v>21</v>
      </c>
      <c r="B13" s="51">
        <v>0.30630000000000007</v>
      </c>
      <c r="C13" s="51">
        <v>0.31730000000000003</v>
      </c>
      <c r="D13" s="51">
        <v>0.28099999999999997</v>
      </c>
      <c r="E13" s="51">
        <v>0.28549999999999998</v>
      </c>
      <c r="F13" s="51">
        <v>0.28889999999999993</v>
      </c>
      <c r="G13" s="51">
        <v>0.27410000000000001</v>
      </c>
      <c r="H13" s="51">
        <v>0.27089999999999997</v>
      </c>
      <c r="I13" s="51">
        <v>0.23260000000000003</v>
      </c>
      <c r="J13" s="51">
        <v>0.22320000000000001</v>
      </c>
      <c r="K13" s="51">
        <v>0.22679999999999997</v>
      </c>
      <c r="L13" s="66"/>
      <c r="M13" s="66" t="s">
        <v>6</v>
      </c>
      <c r="N13" s="74">
        <f t="shared" si="0"/>
        <v>-3.283724990001291E-2</v>
      </c>
      <c r="O13" s="2"/>
      <c r="P13" s="2"/>
      <c r="Q13" s="10"/>
    </row>
    <row r="14" spans="1:17" s="8" customFormat="1" ht="18" customHeight="1" x14ac:dyDescent="0.15">
      <c r="A14" s="60" t="s">
        <v>22</v>
      </c>
      <c r="B14" s="38"/>
      <c r="C14" s="38"/>
      <c r="D14" s="38"/>
      <c r="E14" s="38"/>
      <c r="F14" s="51">
        <v>0.64610000000000001</v>
      </c>
      <c r="G14" s="51">
        <v>0.63419999999999987</v>
      </c>
      <c r="H14" s="51">
        <v>0.5391999999999999</v>
      </c>
      <c r="I14" s="51">
        <v>0.41010000000000002</v>
      </c>
      <c r="J14" s="51">
        <v>0.4526</v>
      </c>
      <c r="K14" s="51">
        <v>0.40269999999999995</v>
      </c>
      <c r="L14" s="66"/>
      <c r="M14" s="66" t="s">
        <v>12</v>
      </c>
      <c r="N14" s="119" t="s">
        <v>12</v>
      </c>
      <c r="O14" s="2"/>
      <c r="P14" s="2"/>
      <c r="Q14" s="10"/>
    </row>
    <row r="15" spans="1:17" s="8" customFormat="1" ht="18" customHeight="1" x14ac:dyDescent="0.15">
      <c r="A15" s="60" t="s">
        <v>23</v>
      </c>
      <c r="B15" s="51">
        <v>0.68759999999999999</v>
      </c>
      <c r="C15" s="51">
        <v>0.58220000000000005</v>
      </c>
      <c r="D15" s="51">
        <v>0.79580000000000006</v>
      </c>
      <c r="E15" s="51">
        <v>0.78410000000000002</v>
      </c>
      <c r="F15" s="51">
        <v>0.76459999999999995</v>
      </c>
      <c r="G15" s="51">
        <v>0.84800000000000009</v>
      </c>
      <c r="H15" s="51">
        <v>0.87130000000000019</v>
      </c>
      <c r="I15" s="51">
        <v>0.68389999999999995</v>
      </c>
      <c r="J15" s="51">
        <v>0.72089999999999999</v>
      </c>
      <c r="K15" s="51">
        <v>0.81459999999999999</v>
      </c>
      <c r="L15" s="66"/>
      <c r="M15" s="66" t="s">
        <v>15</v>
      </c>
      <c r="N15" s="74">
        <f t="shared" si="0"/>
        <v>1.901065806435942E-2</v>
      </c>
      <c r="O15" s="2"/>
      <c r="P15" s="2"/>
      <c r="Q15" s="10"/>
    </row>
    <row r="16" spans="1:17" s="8" customFormat="1" ht="18" customHeight="1" x14ac:dyDescent="0.15">
      <c r="A16" s="60" t="s">
        <v>24</v>
      </c>
      <c r="B16" s="51">
        <v>0.59989999999999999</v>
      </c>
      <c r="C16" s="51">
        <v>0.59360000000000002</v>
      </c>
      <c r="D16" s="51">
        <v>0.62250000000000005</v>
      </c>
      <c r="E16" s="51">
        <v>0.6248999999999999</v>
      </c>
      <c r="F16" s="51">
        <v>0.5733999999999998</v>
      </c>
      <c r="G16" s="51">
        <v>0.54969999999999997</v>
      </c>
      <c r="H16" s="51">
        <v>0.57519999999999982</v>
      </c>
      <c r="I16" s="51">
        <v>0.46249999999999997</v>
      </c>
      <c r="J16" s="51">
        <v>0.44990000000000002</v>
      </c>
      <c r="K16" s="51">
        <v>0.5350999999999998</v>
      </c>
      <c r="L16" s="66"/>
      <c r="M16" s="66" t="s">
        <v>6</v>
      </c>
      <c r="N16" s="74">
        <f t="shared" si="0"/>
        <v>-1.2620718827485056E-2</v>
      </c>
      <c r="O16" s="2"/>
      <c r="P16" s="2"/>
      <c r="Q16" s="10"/>
    </row>
    <row r="17" spans="1:17" s="8" customFormat="1" ht="18" customHeight="1" x14ac:dyDescent="0.15">
      <c r="A17" s="60" t="s">
        <v>25</v>
      </c>
      <c r="B17" s="51">
        <v>0.38550000000000001</v>
      </c>
      <c r="C17" s="51">
        <v>0.38019999999999998</v>
      </c>
      <c r="D17" s="51">
        <v>0.41070000000000007</v>
      </c>
      <c r="E17" s="51">
        <v>0.37890000000000001</v>
      </c>
      <c r="F17" s="51">
        <v>0.41969999999999996</v>
      </c>
      <c r="G17" s="51">
        <v>0.4385</v>
      </c>
      <c r="H17" s="51">
        <v>0.437</v>
      </c>
      <c r="I17" s="51">
        <v>0.39829999999999999</v>
      </c>
      <c r="J17" s="51">
        <v>0.25319999999999998</v>
      </c>
      <c r="K17" s="51">
        <v>0.32530000000000009</v>
      </c>
      <c r="L17" s="66"/>
      <c r="M17" s="66" t="s">
        <v>15</v>
      </c>
      <c r="N17" s="74">
        <f t="shared" si="0"/>
        <v>-1.8689081079232395E-2</v>
      </c>
      <c r="O17" s="2"/>
      <c r="P17" s="2"/>
      <c r="Q17" s="10"/>
    </row>
    <row r="18" spans="1:17" s="8" customFormat="1" ht="18" customHeight="1" x14ac:dyDescent="0.15">
      <c r="A18" s="60" t="s">
        <v>26</v>
      </c>
      <c r="B18" s="51">
        <v>0.69469999999999987</v>
      </c>
      <c r="C18" s="51">
        <v>0.63800000000000012</v>
      </c>
      <c r="D18" s="51">
        <v>0.66819999999999991</v>
      </c>
      <c r="E18" s="51">
        <v>0.68479999999999985</v>
      </c>
      <c r="F18" s="51">
        <v>0.6732999999999999</v>
      </c>
      <c r="G18" s="51">
        <v>0.70510000000000006</v>
      </c>
      <c r="H18" s="51">
        <v>0.63700000000000001</v>
      </c>
      <c r="I18" s="51">
        <v>0.63719999999999999</v>
      </c>
      <c r="J18" s="51">
        <v>0.67779999999999996</v>
      </c>
      <c r="K18" s="51">
        <v>0.83440000000000003</v>
      </c>
      <c r="L18" s="66"/>
      <c r="M18" s="66" t="s">
        <v>15</v>
      </c>
      <c r="N18" s="74">
        <f t="shared" si="0"/>
        <v>2.0567862850516594E-2</v>
      </c>
      <c r="O18" s="2"/>
      <c r="P18" s="2"/>
      <c r="Q18" s="10"/>
    </row>
    <row r="19" spans="1:17" s="8" customFormat="1" ht="18" customHeight="1" x14ac:dyDescent="0.15">
      <c r="A19" s="60" t="s">
        <v>27</v>
      </c>
      <c r="B19" s="51">
        <v>0.57099999999999984</v>
      </c>
      <c r="C19" s="51">
        <v>0.55169999999999997</v>
      </c>
      <c r="D19" s="51">
        <v>0.5484</v>
      </c>
      <c r="E19" s="51">
        <v>0.50559999999999994</v>
      </c>
      <c r="F19" s="51">
        <v>0.57739999999999991</v>
      </c>
      <c r="G19" s="51">
        <v>0.51369999999999993</v>
      </c>
      <c r="H19" s="51">
        <v>0.48399999999999999</v>
      </c>
      <c r="I19" s="51">
        <v>0.43840000000000001</v>
      </c>
      <c r="J19" s="51">
        <v>0.46270000000000006</v>
      </c>
      <c r="K19" s="51">
        <v>0.55190000000000006</v>
      </c>
      <c r="L19" s="66"/>
      <c r="M19" s="68" t="s">
        <v>12</v>
      </c>
      <c r="N19" s="140" t="s">
        <v>12</v>
      </c>
      <c r="O19" s="2"/>
      <c r="P19" s="2"/>
      <c r="Q19" s="10"/>
    </row>
    <row r="20" spans="1:17" s="8" customFormat="1" ht="18" customHeight="1" x14ac:dyDescent="0.15">
      <c r="A20" s="60" t="s">
        <v>28</v>
      </c>
      <c r="B20" s="51">
        <v>0.54139999999999988</v>
      </c>
      <c r="C20" s="51">
        <v>0.64369999999999994</v>
      </c>
      <c r="D20" s="51">
        <v>0.85219999999999996</v>
      </c>
      <c r="E20" s="51">
        <v>1.0491999999999999</v>
      </c>
      <c r="F20" s="51">
        <v>1.3076999999999999</v>
      </c>
      <c r="G20" s="51">
        <v>0.84409999999999996</v>
      </c>
      <c r="H20" s="51">
        <v>0.7681</v>
      </c>
      <c r="I20" s="51">
        <v>0.8651000000000002</v>
      </c>
      <c r="J20" s="51">
        <v>0.69809999999999994</v>
      </c>
      <c r="K20" s="51">
        <v>1.0154999999999998</v>
      </c>
      <c r="L20" s="66"/>
      <c r="M20" s="66" t="s">
        <v>15</v>
      </c>
      <c r="N20" s="74">
        <f t="shared" si="0"/>
        <v>7.2386399364098075E-2</v>
      </c>
      <c r="O20" s="2"/>
      <c r="P20" s="2"/>
      <c r="Q20" s="10"/>
    </row>
    <row r="21" spans="1:17" s="8" customFormat="1" ht="18" customHeight="1" x14ac:dyDescent="0.15">
      <c r="A21" s="60" t="s">
        <v>29</v>
      </c>
      <c r="B21" s="51">
        <v>0.33329999999999993</v>
      </c>
      <c r="C21" s="51">
        <v>0.33339999999999997</v>
      </c>
      <c r="D21" s="51">
        <v>0.33329999999999999</v>
      </c>
      <c r="E21" s="51">
        <v>0.32849999999999996</v>
      </c>
      <c r="F21" s="51">
        <v>0.31699999999999995</v>
      </c>
      <c r="G21" s="51">
        <v>0.31769999999999998</v>
      </c>
      <c r="H21" s="51">
        <v>0.29909999999999992</v>
      </c>
      <c r="I21" s="51">
        <v>0.2737</v>
      </c>
      <c r="J21" s="51">
        <v>0.2397</v>
      </c>
      <c r="K21" s="51">
        <v>0.27049999999999996</v>
      </c>
      <c r="L21" s="66"/>
      <c r="M21" s="66" t="s">
        <v>6</v>
      </c>
      <c r="N21" s="74">
        <f t="shared" si="0"/>
        <v>-2.2929788582583877E-2</v>
      </c>
      <c r="O21" s="2"/>
      <c r="P21" s="2"/>
      <c r="Q21" s="10"/>
    </row>
    <row r="22" spans="1:17" s="8" customFormat="1" ht="18" customHeight="1" x14ac:dyDescent="0.15">
      <c r="A22" s="60" t="s">
        <v>30</v>
      </c>
      <c r="B22" s="51">
        <v>0.63119999999999998</v>
      </c>
      <c r="C22" s="51">
        <v>0.66510000000000002</v>
      </c>
      <c r="D22" s="51">
        <v>0.68089999999999995</v>
      </c>
      <c r="E22" s="51">
        <v>0.67660000000000009</v>
      </c>
      <c r="F22" s="51">
        <v>0.69130000000000003</v>
      </c>
      <c r="G22" s="51">
        <v>0.62409999999999999</v>
      </c>
      <c r="H22" s="51">
        <v>0.63120000000000009</v>
      </c>
      <c r="I22" s="51">
        <v>0.54879999999999995</v>
      </c>
      <c r="J22" s="51">
        <v>0.54079999999999995</v>
      </c>
      <c r="K22" s="51">
        <v>0.60130000000000006</v>
      </c>
      <c r="L22" s="66"/>
      <c r="M22" s="68" t="s">
        <v>6</v>
      </c>
      <c r="N22" s="74">
        <f t="shared" si="0"/>
        <v>-5.3775767303394506E-3</v>
      </c>
      <c r="O22" s="2"/>
      <c r="P22" s="2"/>
      <c r="Q22" s="10"/>
    </row>
    <row r="23" spans="1:17" s="8" customFormat="1" ht="18" customHeight="1" x14ac:dyDescent="0.15">
      <c r="A23" s="60" t="s">
        <v>31</v>
      </c>
      <c r="B23" s="38"/>
      <c r="C23" s="51">
        <v>0.38579999999999992</v>
      </c>
      <c r="D23" s="51">
        <v>0.36799999999999999</v>
      </c>
      <c r="E23" s="51">
        <v>0.3654</v>
      </c>
      <c r="F23" s="51">
        <v>0.38270000000000004</v>
      </c>
      <c r="G23" s="51">
        <v>0.30909999999999999</v>
      </c>
      <c r="H23" s="51">
        <v>0.28960000000000002</v>
      </c>
      <c r="I23" s="51">
        <v>0.23000000000000004</v>
      </c>
      <c r="J23" s="51">
        <v>0.23330000000000001</v>
      </c>
      <c r="K23" s="51">
        <v>0.26930000000000004</v>
      </c>
      <c r="L23" s="66"/>
      <c r="M23" s="68" t="s">
        <v>6</v>
      </c>
      <c r="N23" s="140">
        <f>_xlfn.RRI(8,C23,K23)</f>
        <v>-4.3941941935511264E-2</v>
      </c>
      <c r="O23" s="2"/>
      <c r="P23" s="2"/>
      <c r="Q23" s="10"/>
    </row>
    <row r="24" spans="1:17" s="8" customFormat="1" ht="18" customHeight="1" x14ac:dyDescent="0.15">
      <c r="A24" s="60" t="s">
        <v>32</v>
      </c>
      <c r="B24" s="51">
        <v>0.46439999999999998</v>
      </c>
      <c r="C24" s="51">
        <v>0.45170000000000005</v>
      </c>
      <c r="D24" s="51">
        <v>0.47249999999999998</v>
      </c>
      <c r="E24" s="51">
        <v>0.4904</v>
      </c>
      <c r="F24" s="51">
        <v>0.46979999999999994</v>
      </c>
      <c r="G24" s="51">
        <v>0.49229999999999996</v>
      </c>
      <c r="H24" s="51">
        <v>0.4995</v>
      </c>
      <c r="I24" s="51">
        <v>0.50829999999999997</v>
      </c>
      <c r="J24" s="51">
        <v>0.54549999999999998</v>
      </c>
      <c r="K24" s="51">
        <v>0.59199999999999997</v>
      </c>
      <c r="L24" s="66"/>
      <c r="M24" s="66" t="s">
        <v>9</v>
      </c>
      <c r="N24" s="74">
        <f t="shared" si="0"/>
        <v>2.7340450608252409E-2</v>
      </c>
      <c r="O24" s="2"/>
      <c r="P24" s="2"/>
      <c r="Q24" s="10"/>
    </row>
    <row r="25" spans="1:17" s="8" customFormat="1" ht="18" customHeight="1" x14ac:dyDescent="0.15">
      <c r="A25" s="60" t="s">
        <v>33</v>
      </c>
      <c r="B25" s="38"/>
      <c r="C25" s="38"/>
      <c r="D25" s="38"/>
      <c r="E25" s="38"/>
      <c r="F25" s="38"/>
      <c r="G25" s="38"/>
      <c r="H25" s="51">
        <v>0.2949</v>
      </c>
      <c r="I25" s="51">
        <v>0.18990000000000001</v>
      </c>
      <c r="J25" s="51">
        <v>0.1779</v>
      </c>
      <c r="K25" s="51">
        <v>0.20210000000000006</v>
      </c>
      <c r="L25" s="66"/>
      <c r="M25" s="68" t="s">
        <v>12</v>
      </c>
      <c r="N25" s="140" t="s">
        <v>12</v>
      </c>
      <c r="O25" s="2"/>
      <c r="P25" s="2"/>
      <c r="Q25" s="10"/>
    </row>
    <row r="26" spans="1:17" s="8" customFormat="1" ht="18" customHeight="1" x14ac:dyDescent="0.15">
      <c r="A26" s="60" t="s">
        <v>34</v>
      </c>
      <c r="B26" s="51">
        <v>0.6077999999999999</v>
      </c>
      <c r="C26" s="51">
        <v>0.77780000000000005</v>
      </c>
      <c r="D26" s="51">
        <v>0.68359999999999999</v>
      </c>
      <c r="E26" s="51">
        <v>0.78330000000000011</v>
      </c>
      <c r="F26" s="51">
        <v>0.29680000000000006</v>
      </c>
      <c r="G26" s="51">
        <v>0.30549999999999999</v>
      </c>
      <c r="H26" s="51">
        <v>0.29760000000000009</v>
      </c>
      <c r="I26" s="51">
        <v>0.28500000000000003</v>
      </c>
      <c r="J26" s="51">
        <v>0.26979999999999998</v>
      </c>
      <c r="K26" s="51">
        <v>0.26369999999999993</v>
      </c>
      <c r="L26" s="66"/>
      <c r="M26" s="66" t="s">
        <v>6</v>
      </c>
      <c r="N26" s="74">
        <f t="shared" si="0"/>
        <v>-8.8607411247045409E-2</v>
      </c>
      <c r="O26" s="2"/>
      <c r="P26" s="2"/>
      <c r="Q26" s="10"/>
    </row>
    <row r="27" spans="1:17" s="8" customFormat="1" ht="18" customHeight="1" x14ac:dyDescent="0.15">
      <c r="A27" s="60" t="s">
        <v>35</v>
      </c>
      <c r="B27" s="51">
        <v>0.56669999999999987</v>
      </c>
      <c r="C27" s="51">
        <v>0.56960000000000011</v>
      </c>
      <c r="D27" s="51">
        <v>0.59910000000000008</v>
      </c>
      <c r="E27" s="51">
        <v>0.61849999999999994</v>
      </c>
      <c r="F27" s="51">
        <v>0.6339999999999999</v>
      </c>
      <c r="G27" s="51">
        <v>0.64160000000000017</v>
      </c>
      <c r="H27" s="51">
        <v>0.6482</v>
      </c>
      <c r="I27" s="51">
        <v>0.57679999999999998</v>
      </c>
      <c r="J27" s="51">
        <v>0.6137999999999999</v>
      </c>
      <c r="K27" s="51">
        <v>0.63569999999999982</v>
      </c>
      <c r="L27" s="66"/>
      <c r="M27" s="66" t="s">
        <v>15</v>
      </c>
      <c r="N27" s="74">
        <f t="shared" si="0"/>
        <v>1.284813605022328E-2</v>
      </c>
      <c r="O27" s="2"/>
      <c r="P27" s="2"/>
      <c r="Q27" s="10"/>
    </row>
    <row r="28" spans="1:17" s="8" customFormat="1" ht="18" customHeight="1" x14ac:dyDescent="0.15">
      <c r="A28" s="60" t="s">
        <v>36</v>
      </c>
      <c r="B28" s="38"/>
      <c r="C28" s="38"/>
      <c r="D28" s="38"/>
      <c r="E28" s="51">
        <v>0.63479999999999992</v>
      </c>
      <c r="F28" s="51">
        <v>0.61089999999999989</v>
      </c>
      <c r="G28" s="51">
        <v>0.61649999999999994</v>
      </c>
      <c r="H28" s="51">
        <v>0.5736</v>
      </c>
      <c r="I28" s="51">
        <v>0.48019999999999996</v>
      </c>
      <c r="J28" s="51">
        <v>0.46449999999999997</v>
      </c>
      <c r="K28" s="51">
        <v>0.47410000000000002</v>
      </c>
      <c r="L28" s="66"/>
      <c r="M28" s="68" t="s">
        <v>12</v>
      </c>
      <c r="N28" s="140" t="s">
        <v>12</v>
      </c>
      <c r="O28" s="2"/>
      <c r="P28" s="2"/>
      <c r="Q28" s="10"/>
    </row>
    <row r="29" spans="1:17" s="8" customFormat="1" ht="18" customHeight="1" thickBot="1" x14ac:dyDescent="0.2">
      <c r="A29" s="61" t="s">
        <v>37</v>
      </c>
      <c r="B29" s="53">
        <v>0.81419999999999992</v>
      </c>
      <c r="C29" s="53">
        <v>0.76509999999999989</v>
      </c>
      <c r="D29" s="53">
        <v>0.84109999999999996</v>
      </c>
      <c r="E29" s="53">
        <v>0.83420000000000005</v>
      </c>
      <c r="F29" s="53">
        <v>0.82279999999999986</v>
      </c>
      <c r="G29" s="53">
        <v>0.98650000000000004</v>
      </c>
      <c r="H29" s="53">
        <v>0.82730000000000004</v>
      </c>
      <c r="I29" s="53">
        <v>0.80200000000000005</v>
      </c>
      <c r="J29" s="53">
        <v>0.79890000000000005</v>
      </c>
      <c r="K29" s="53">
        <v>0.86839999999999995</v>
      </c>
      <c r="L29" s="139"/>
      <c r="M29" s="67" t="s">
        <v>15</v>
      </c>
      <c r="N29" s="120">
        <f>_xlfn.RRI(9,B29,K29)</f>
        <v>7.1864105243797383E-3</v>
      </c>
      <c r="O29" s="2"/>
      <c r="P29" s="2"/>
      <c r="Q29" s="10"/>
    </row>
    <row r="30" spans="1:17" s="178" customFormat="1" ht="18" customHeight="1" thickBot="1" x14ac:dyDescent="0.2">
      <c r="A30" s="43" t="s">
        <v>38</v>
      </c>
      <c r="B30" s="44">
        <v>0.63165081346888019</v>
      </c>
      <c r="C30" s="44">
        <v>0.63432343832364402</v>
      </c>
      <c r="D30" s="44">
        <v>0.65324410619082907</v>
      </c>
      <c r="E30" s="44">
        <v>0.6664546015177788</v>
      </c>
      <c r="F30" s="44">
        <v>0.63511246479178973</v>
      </c>
      <c r="G30" s="44">
        <v>0.61615939304912148</v>
      </c>
      <c r="H30" s="44">
        <v>0.61646369358004094</v>
      </c>
      <c r="I30" s="44">
        <v>0.53474475962446555</v>
      </c>
      <c r="J30" s="44">
        <v>0.54486672421657523</v>
      </c>
      <c r="K30" s="44">
        <v>0.61831848312979465</v>
      </c>
      <c r="L30" s="135"/>
      <c r="M30" s="169" t="s">
        <v>15</v>
      </c>
      <c r="N30" s="175">
        <f>_xlfn.RRI(9,B30,K30)</f>
        <v>-2.3675331330955673E-3</v>
      </c>
      <c r="O30" s="18"/>
      <c r="P30" s="18"/>
      <c r="Q30" s="177"/>
    </row>
    <row r="31" spans="1:17" s="8" customFormat="1" ht="18" customHeight="1" x14ac:dyDescent="0.15">
      <c r="A31" s="57" t="s">
        <v>39</v>
      </c>
      <c r="B31" s="46">
        <v>1.04</v>
      </c>
      <c r="C31" s="46">
        <v>1.08</v>
      </c>
      <c r="D31" s="46">
        <v>1.07</v>
      </c>
      <c r="E31" s="46">
        <v>1.0900000000000001</v>
      </c>
      <c r="F31" s="46">
        <v>1.07</v>
      </c>
      <c r="G31" s="46">
        <v>1.1399999999999999</v>
      </c>
      <c r="H31" s="46">
        <v>1.1599999999999999</v>
      </c>
      <c r="I31" s="38"/>
      <c r="J31" s="64"/>
      <c r="K31" s="64"/>
      <c r="L31" s="68"/>
      <c r="M31" s="93" t="s">
        <v>12</v>
      </c>
      <c r="N31" s="141" t="s">
        <v>12</v>
      </c>
      <c r="O31" s="2"/>
      <c r="P31" s="2"/>
      <c r="Q31" s="10"/>
    </row>
    <row r="32" spans="1:17" s="8" customFormat="1" ht="18" customHeight="1" x14ac:dyDescent="0.15">
      <c r="A32" s="75" t="s">
        <v>40</v>
      </c>
      <c r="B32" s="76">
        <v>0.71719750347766964</v>
      </c>
      <c r="C32" s="76">
        <v>0.69002849141587408</v>
      </c>
      <c r="D32" s="76">
        <v>0.70000093832317245</v>
      </c>
      <c r="E32" s="76">
        <v>0.70405625036981667</v>
      </c>
      <c r="F32" s="76">
        <v>0.68054318856487372</v>
      </c>
      <c r="G32" s="76">
        <v>0.67450995644967382</v>
      </c>
      <c r="H32" s="76">
        <v>0.65457713238865378</v>
      </c>
      <c r="I32" s="76">
        <v>0.4790939375192711</v>
      </c>
      <c r="J32" s="76">
        <v>0.49479026896856199</v>
      </c>
      <c r="K32" s="76">
        <v>0.56009044088222903</v>
      </c>
      <c r="L32" s="94"/>
      <c r="M32" s="94" t="s">
        <v>12</v>
      </c>
      <c r="N32" s="78" t="s">
        <v>12</v>
      </c>
      <c r="P32" s="2"/>
    </row>
    <row r="33" spans="1:2" ht="18" customHeight="1" x14ac:dyDescent="0.15"/>
    <row r="34" spans="1:2" ht="18" customHeight="1" x14ac:dyDescent="0.15">
      <c r="A34" s="50" t="s">
        <v>41</v>
      </c>
      <c r="B34" s="123"/>
    </row>
    <row r="35" spans="1:2" ht="18" customHeight="1" x14ac:dyDescent="0.15">
      <c r="A35" s="125"/>
      <c r="B35" s="137" t="s">
        <v>57</v>
      </c>
    </row>
    <row r="36" spans="1:2" ht="18" customHeight="1" x14ac:dyDescent="0.15">
      <c r="A36" s="50" t="s">
        <v>58</v>
      </c>
      <c r="B36" s="123"/>
    </row>
    <row r="37" spans="1:2" ht="18" customHeight="1" x14ac:dyDescent="0.15">
      <c r="A37" s="50" t="s">
        <v>64</v>
      </c>
      <c r="B37" s="123"/>
    </row>
    <row r="38" spans="1:2" ht="18" customHeight="1" x14ac:dyDescent="0.15">
      <c r="A38" s="50" t="s">
        <v>60</v>
      </c>
      <c r="B38" s="123"/>
    </row>
    <row r="39" spans="1:2" ht="18" customHeight="1" x14ac:dyDescent="0.15">
      <c r="A39" s="50" t="s">
        <v>61</v>
      </c>
      <c r="B39" s="123"/>
    </row>
    <row r="40" spans="1:2" ht="18" customHeight="1" x14ac:dyDescent="0.15">
      <c r="A40" s="50" t="s">
        <v>62</v>
      </c>
      <c r="B40" s="123"/>
    </row>
    <row r="41" spans="1:2" ht="18" customHeight="1" x14ac:dyDescent="0.15">
      <c r="A41" s="50"/>
      <c r="B41" s="123"/>
    </row>
  </sheetData>
  <pageMargins left="0.7" right="0.7" top="0.75" bottom="0.75" header="0.3" footer="0.3"/>
  <pageSetup paperSize="9" scale="75" orientation="landscape" r:id="rId1"/>
  <headerFooter>
    <oddHeader>&amp;C&amp;"Calibri"&amp;10&amp;K000000 ECDC NORMAL&amp;1#_x000D_</oddHeader>
  </headerFooter>
  <extLst>
    <ext xmlns:x14="http://schemas.microsoft.com/office/spreadsheetml/2009/9/main" uri="{05C60535-1F16-4fd2-B633-F4F36F0B64E0}">
      <x14:sparklineGroups xmlns:xm="http://schemas.microsoft.com/office/excel/2006/main">
        <x14:sparklineGroup displayEmptyCellsAs="gap" xr2:uid="{00000000-0003-0000-0800-000009000000}">
          <x14:colorSeries rgb="FF69AE23"/>
          <x14:colorNegative rgb="FFD00000"/>
          <x14:colorAxis rgb="FF000000"/>
          <x14:colorMarkers rgb="FF69AE23"/>
          <x14:colorFirst rgb="FFD00000"/>
          <x14:colorLast rgb="FFD00000"/>
          <x14:colorHigh rgb="FFD00000"/>
          <x14:colorLow rgb="FFD00000"/>
          <x14:sparklines>
            <x14:sparkline>
              <xm:f>D9_J01C_HC!B4:K4</xm:f>
              <xm:sqref>L4</xm:sqref>
            </x14:sparkline>
            <x14:sparkline>
              <xm:f>D9_J01C_HC!B5:K5</xm:f>
              <xm:sqref>L5</xm:sqref>
            </x14:sparkline>
            <x14:sparkline>
              <xm:f>D9_J01C_HC!B6:K6</xm:f>
              <xm:sqref>L6</xm:sqref>
            </x14:sparkline>
            <x14:sparkline>
              <xm:f>D9_J01C_HC!B8:K8</xm:f>
              <xm:sqref>L8</xm:sqref>
            </x14:sparkline>
            <x14:sparkline>
              <xm:f>D9_J01C_HC!B9:K9</xm:f>
              <xm:sqref>L9</xm:sqref>
            </x14:sparkline>
            <x14:sparkline>
              <xm:f>D9_J01C_HC!B10:K10</xm:f>
              <xm:sqref>L10</xm:sqref>
            </x14:sparkline>
            <x14:sparkline>
              <xm:f>D9_J01C_HC!B11:K11</xm:f>
              <xm:sqref>L11</xm:sqref>
            </x14:sparkline>
            <x14:sparkline>
              <xm:f>D9_J01C_HC!B12:K12</xm:f>
              <xm:sqref>L12</xm:sqref>
            </x14:sparkline>
            <x14:sparkline>
              <xm:f>D9_J01C_HC!B13:K13</xm:f>
              <xm:sqref>L13</xm:sqref>
            </x14:sparkline>
            <x14:sparkline>
              <xm:f>D9_J01C_HC!B15:K15</xm:f>
              <xm:sqref>L15</xm:sqref>
            </x14:sparkline>
            <x14:sparkline>
              <xm:f>D9_J01C_HC!B16:K16</xm:f>
              <xm:sqref>L16</xm:sqref>
            </x14:sparkline>
            <x14:sparkline>
              <xm:f>D9_J01C_HC!B17:K17</xm:f>
              <xm:sqref>L17</xm:sqref>
            </x14:sparkline>
            <x14:sparkline>
              <xm:f>D9_J01C_HC!B18:K18</xm:f>
              <xm:sqref>L18</xm:sqref>
            </x14:sparkline>
            <x14:sparkline>
              <xm:f>D9_J01C_HC!B20:K20</xm:f>
              <xm:sqref>L20</xm:sqref>
            </x14:sparkline>
            <x14:sparkline>
              <xm:f>D9_J01C_HC!B21:K21</xm:f>
              <xm:sqref>L21</xm:sqref>
            </x14:sparkline>
            <x14:sparkline>
              <xm:f>D9_J01C_HC!B22:K22</xm:f>
              <xm:sqref>L22</xm:sqref>
            </x14:sparkline>
            <x14:sparkline>
              <xm:f>D9_J01C_HC!B23:K23</xm:f>
              <xm:sqref>L23</xm:sqref>
            </x14:sparkline>
            <x14:sparkline>
              <xm:f>D9_J01C_HC!B24:K24</xm:f>
              <xm:sqref>L24</xm:sqref>
            </x14:sparkline>
            <x14:sparkline>
              <xm:f>D9_J01C_HC!B26:K26</xm:f>
              <xm:sqref>L26</xm:sqref>
            </x14:sparkline>
            <x14:sparkline>
              <xm:f>D9_J01C_HC!B27:K27</xm:f>
              <xm:sqref>L27</xm:sqref>
            </x14:sparkline>
            <x14:sparkline>
              <xm:f>D9_J01C_HC!B29:K29</xm:f>
              <xm:sqref>L29</xm:sqref>
            </x14:sparkline>
            <x14:sparkline>
              <xm:f>D9_J01C_HC!B30:K30</xm:f>
              <xm:sqref>L30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3609a9-0ced-4dab-aa79-9bdeaca1a844">
      <Terms xmlns="http://schemas.microsoft.com/office/infopath/2007/PartnerControls"/>
    </lcf76f155ced4ddcb4097134ff3c332f>
    <TaxCatchAll xmlns="26707851-2300-44a1-a4f6-7b3a1532295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8034FFBF49914E97C9B4381ADAC9E3" ma:contentTypeVersion="13" ma:contentTypeDescription="Create a new document." ma:contentTypeScope="" ma:versionID="b4069508560388bfc9fd8779b22efe0d">
  <xsd:schema xmlns:xsd="http://www.w3.org/2001/XMLSchema" xmlns:xs="http://www.w3.org/2001/XMLSchema" xmlns:p="http://schemas.microsoft.com/office/2006/metadata/properties" xmlns:ns2="163609a9-0ced-4dab-aa79-9bdeaca1a844" xmlns:ns3="26707851-2300-44a1-a4f6-7b3a1532295f" targetNamespace="http://schemas.microsoft.com/office/2006/metadata/properties" ma:root="true" ma:fieldsID="63e9ce4c7dd052871b533c0a30b5fcce" ns2:_="" ns3:_="">
    <xsd:import namespace="163609a9-0ced-4dab-aa79-9bdeaca1a844"/>
    <xsd:import namespace="26707851-2300-44a1-a4f6-7b3a153229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3609a9-0ced-4dab-aa79-9bdeaca1a8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4c281f0-fdb2-43d6-8bd5-8268950107b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707851-2300-44a1-a4f6-7b3a1532295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0f731cb-1a02-48ee-a8f8-e0f3ec3e13ea}" ma:internalName="TaxCatchAll" ma:showField="CatchAllData" ma:web="26707851-2300-44a1-a4f6-7b3a153229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644307-2299-4EDF-9256-850ED1E8434D}">
  <ds:schemaRefs>
    <ds:schemaRef ds:uri="http://schemas.microsoft.com/sharepoint/v3/contenttype/forms"/>
  </ds:schemaRefs>
</ds:datastoreItem>
</file>

<file path=customXml/itemProps2.xml><?xml version="1.0" encoding="utf-8"?>
<ds:datastoreItem xmlns:ds="http://schemas.openxmlformats.org/officeDocument/2006/customXml" ds:itemID="{DB23F831-FF1F-457A-8517-56E05A22F26A}">
  <ds:schemaRefs>
    <ds:schemaRef ds:uri="http://purl.org/dc/dcmitype/"/>
    <ds:schemaRef ds:uri="163609a9-0ced-4dab-aa79-9bdeaca1a844"/>
    <ds:schemaRef ds:uri="26707851-2300-44a1-a4f6-7b3a1532295f"/>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5705E06A-B408-4144-BADA-A4CFE7A385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3609a9-0ced-4dab-aa79-9bdeaca1a844"/>
    <ds:schemaRef ds:uri="26707851-2300-44a1-a4f6-7b3a153229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d6aa37e-3a89-4bd8-9367-95b8219209ae}" enabled="1" method="Standard" siteId="{6ad73702-409c-4046-ae59-cc4bea33450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D1_J01A_AC</vt:lpstr>
      <vt:lpstr>D2_J01C_AC</vt:lpstr>
      <vt:lpstr>D3_J01D_AC</vt:lpstr>
      <vt:lpstr>D4_J01E_AC</vt:lpstr>
      <vt:lpstr>D5_J01F_AC</vt:lpstr>
      <vt:lpstr>D6_J01M_AC</vt:lpstr>
      <vt:lpstr>D7_J01X_AC</vt:lpstr>
      <vt:lpstr>D8_J01A_HC</vt:lpstr>
      <vt:lpstr>D9_J01C_HC</vt:lpstr>
      <vt:lpstr>D10_J01D_HC</vt:lpstr>
      <vt:lpstr>D11_J01DH_HC</vt:lpstr>
      <vt:lpstr>D12_J01E_HC</vt:lpstr>
      <vt:lpstr>D13_J01F_HC</vt:lpstr>
      <vt:lpstr>D14_J01M_HC</vt:lpstr>
      <vt:lpstr>D15_J01X_HC</vt:lpstr>
      <vt:lpstr>D16_J01XB_HC</vt:lpstr>
      <vt:lpstr>D17_GI_HC</vt:lpstr>
      <vt:lpstr>D18_J02_TC</vt:lpstr>
      <vt:lpstr>D19_J02AA01_TC</vt:lpstr>
      <vt:lpstr>D20_D01B_TC</vt:lpstr>
      <vt:lpstr>D21_D01BA02_TC</vt:lpstr>
      <vt:lpstr>D22_J04A_TC</vt:lpstr>
      <vt:lpstr>D23_J05_TC</vt:lpstr>
      <vt:lpstr>D24_Reserve_HC</vt:lpstr>
      <vt:lpstr>D24_Reserve_HC!OLE_LINK1</vt:lpstr>
      <vt:lpstr>D8_J01A_HC!OLE_LINK1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Klaus Weist</dc:creator>
  <cp:keywords/>
  <dc:description/>
  <cp:lastModifiedBy>Pleuni Pennings</cp:lastModifiedBy>
  <cp:revision/>
  <dcterms:created xsi:type="dcterms:W3CDTF">2018-10-30T16:47:37Z</dcterms:created>
  <dcterms:modified xsi:type="dcterms:W3CDTF">2025-03-13T16:54:41Z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0x010100248034FFBF49914E97C9B4381ADAC9E3</vt:lpwstr>
  </property>
  <property fmtid="{D5CDD505-2E9C-101B-9397-08002B2CF9AE}" pid="3" name="ECDC_DMS_Author">
    <vt:lpwstr>196</vt:lpwstr>
  </property>
  <property fmtid="{D5CDD505-2E9C-101B-9397-08002B2CF9AE}" pid="4" name="m4f2abd528a9430bb1514981700fe204">
    <vt:lpwstr>Surveillance Group A|fab464f9-c9de-4b20-8ccc-45c7e0a244bc</vt:lpwstr>
  </property>
  <property fmtid="{D5CDD505-2E9C-101B-9397-08002B2CF9AE}" pid="5" name="ECDC_DMS_Organization">
    <vt:lpwstr>656;#Surveillance Group A|fab464f9-c9de-4b20-8ccc-45c7e0a244bc</vt:lpwstr>
  </property>
  <property fmtid="{D5CDD505-2E9C-101B-9397-08002B2CF9AE}" pid="6" name="ECDC_DMS_Group">
    <vt:lpwstr>Surveillance Group A</vt:lpwstr>
  </property>
  <property fmtid="{D5CDD505-2E9C-101B-9397-08002B2CF9AE}" pid="7" name="ECDC_DMS_Organization0">
    <vt:lpwstr>Surveillance Group A|fab464f9-c9de-4b20-8ccc-45c7e0a244bc</vt:lpwstr>
  </property>
  <property fmtid="{D5CDD505-2E9C-101B-9397-08002B2CF9AE}" pid="8" name="ECDC_DMS_Organigramme">
    <vt:lpwstr>656;#Surveillance Group A|fab464f9-c9de-4b20-8ccc-45c7e0a244bc</vt:lpwstr>
  </property>
  <property fmtid="{D5CDD505-2E9C-101B-9397-08002B2CF9AE}" pid="9" name="ECDC_DMS_Section">
    <vt:lpwstr>Surveillance</vt:lpwstr>
  </property>
  <property fmtid="{D5CDD505-2E9C-101B-9397-08002B2CF9AE}" pid="10" name="edrm_document_type">
    <vt:lpwstr/>
  </property>
  <property fmtid="{D5CDD505-2E9C-101B-9397-08002B2CF9AE}" pid="11" name="edrm_function">
    <vt:lpwstr/>
  </property>
  <property fmtid="{D5CDD505-2E9C-101B-9397-08002B2CF9AE}" pid="12" name="TaxKeyword">
    <vt:lpwstr/>
  </property>
  <property fmtid="{D5CDD505-2E9C-101B-9397-08002B2CF9AE}" pid="13" name="edrm_status">
    <vt:lpwstr/>
  </property>
  <property fmtid="{D5CDD505-2E9C-101B-9397-08002B2CF9AE}" pid="14" name="edrm_disease">
    <vt:lpwstr/>
  </property>
  <property fmtid="{D5CDD505-2E9C-101B-9397-08002B2CF9AE}" pid="15" name="edrm_security">
    <vt:lpwstr>205;#Restricted:Internal|caa52167-d17e-46dd-9322-12d83d57eefa</vt:lpwstr>
  </property>
  <property fmtid="{D5CDD505-2E9C-101B-9397-08002B2CF9AE}" pid="16" name="edrm_language">
    <vt:lpwstr/>
  </property>
  <property fmtid="{D5CDD505-2E9C-101B-9397-08002B2CF9AE}" pid="17" name="edrm_entity">
    <vt:lpwstr/>
  </property>
  <property fmtid="{D5CDD505-2E9C-101B-9397-08002B2CF9AE}" pid="18" name="edrm_institution">
    <vt:lpwstr/>
  </property>
  <property fmtid="{D5CDD505-2E9C-101B-9397-08002B2CF9AE}" pid="19" name="edrm_spatial">
    <vt:lpwstr/>
  </property>
  <property fmtid="{D5CDD505-2E9C-101B-9397-08002B2CF9AE}" pid="20" name="_dlc_DocIdItemGuid">
    <vt:lpwstr>e4ad6f0d-e844-4a21-83e6-fa671f9a4d40</vt:lpwstr>
  </property>
  <property fmtid="{D5CDD505-2E9C-101B-9397-08002B2CF9AE}" pid="21" name="ECDC_SARMS_Organisation0">
    <vt:lpwstr>Surveillance and Response Support (SRS)|4e23c77f-dfa1-4897-975b-cbb38626c244</vt:lpwstr>
  </property>
  <property fmtid="{D5CDD505-2E9C-101B-9397-08002B2CF9AE}" pid="22" name="ECDC_SARMS_Language0">
    <vt:lpwstr/>
  </property>
  <property fmtid="{D5CDD505-2E9C-101B-9397-08002B2CF9AE}" pid="23" name="ECDC_SARMS_Document_Topic">
    <vt:lpwstr>138;#Annual Epidemiological Report on Communicable Diseases in Europe|a06cc8cb-46fe-48ef-ae0d-647564b40804</vt:lpwstr>
  </property>
  <property fmtid="{D5CDD505-2E9C-101B-9397-08002B2CF9AE}" pid="24" name="ECDC_SARMS_Document_Type">
    <vt:lpwstr>65</vt:lpwstr>
  </property>
  <property fmtid="{D5CDD505-2E9C-101B-9397-08002B2CF9AE}" pid="25" name="ECDC_SARMS_Document_Type0">
    <vt:lpwstr>Annual Epidemiological Report, Disease Chapter|0b2e5f0d-9401-406a-86ad-4d6d1077e3de</vt:lpwstr>
  </property>
  <property fmtid="{D5CDD505-2E9C-101B-9397-08002B2CF9AE}" pid="26" name="ECDC_SARMS_Actor0">
    <vt:lpwstr/>
  </property>
  <property fmtid="{D5CDD505-2E9C-101B-9397-08002B2CF9AE}" pid="27" name="ECDC_SARMS_Organisation">
    <vt:lpwstr>216</vt:lpwstr>
  </property>
  <property fmtid="{D5CDD505-2E9C-101B-9397-08002B2CF9AE}" pid="28" name="ECDC_SARMS_Activity0">
    <vt:lpwstr/>
  </property>
  <property fmtid="{D5CDD505-2E9C-101B-9397-08002B2CF9AE}" pid="29" name="ECDC_SARMS_Document_Topic0">
    <vt:lpwstr>Annual Epidemiological Report on Communicable Diseases in Europe|a06cc8cb-46fe-48ef-ae0d-647564b40804</vt:lpwstr>
  </property>
  <property fmtid="{D5CDD505-2E9C-101B-9397-08002B2CF9AE}" pid="30" name="MediaServiceImageTags">
    <vt:lpwstr/>
  </property>
</Properties>
</file>