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14/Desktop/miSeq/mac251/Run #6/"/>
    </mc:Choice>
  </mc:AlternateContent>
  <xr:revisionPtr revIDLastSave="0" documentId="13_ncr:1_{9EBE8D37-7B96-FE48-8193-B37DB14F93DA}" xr6:coauthVersionLast="36" xr6:coauthVersionMax="36" xr10:uidLastSave="{00000000-0000-0000-0000-000000000000}"/>
  <bookViews>
    <workbookView xWindow="7040" yWindow="4340" windowWidth="24380" windowHeight="14800" xr2:uid="{98A7623F-D4AD-5343-84E4-FDE0F6848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1" i="1"/>
  <c r="I18" i="1"/>
  <c r="I16" i="1"/>
  <c r="I15" i="1"/>
  <c r="I14" i="1"/>
  <c r="I13" i="1"/>
  <c r="I12" i="1"/>
  <c r="I11" i="1"/>
  <c r="I9" i="1"/>
  <c r="I8" i="1"/>
  <c r="I5" i="1"/>
  <c r="I4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<sst xmlns="http://schemas.openxmlformats.org/spreadsheetml/2006/main" count="77" uniqueCount="52">
  <si>
    <t>Monkey</t>
  </si>
  <si>
    <t>Sample</t>
  </si>
  <si>
    <t>wks post SIV</t>
  </si>
  <si>
    <t>Notes</t>
  </si>
  <si>
    <t>L cran HLN 1</t>
  </si>
  <si>
    <t>R ing LN</t>
  </si>
  <si>
    <t>L carin LN gran</t>
  </si>
  <si>
    <t>nex</t>
  </si>
  <si>
    <t>RLL gran E</t>
  </si>
  <si>
    <t xml:space="preserve">R cran HLN </t>
  </si>
  <si>
    <t>RLL gran 10</t>
  </si>
  <si>
    <t>plasma</t>
  </si>
  <si>
    <t>RLL gran 47</t>
  </si>
  <si>
    <t>Nex</t>
  </si>
  <si>
    <t>L ing LN</t>
  </si>
  <si>
    <t>R carin LN w/gran</t>
  </si>
  <si>
    <t>R cran HLN 2</t>
  </si>
  <si>
    <t>RML</t>
  </si>
  <si>
    <t>machine control</t>
  </si>
  <si>
    <t>MISEQ RUN 6</t>
  </si>
  <si>
    <t>RLL gran 14</t>
  </si>
  <si>
    <t>*RLL gran 6</t>
  </si>
  <si>
    <t>*RLL gran 30</t>
  </si>
  <si>
    <t>RLL gran 50</t>
  </si>
  <si>
    <t>Chris has</t>
  </si>
  <si>
    <t>31316-21</t>
  </si>
  <si>
    <t>31316-56</t>
  </si>
  <si>
    <t>31316-62</t>
  </si>
  <si>
    <t>16314-46</t>
  </si>
  <si>
    <t>16314-55</t>
  </si>
  <si>
    <t>20615-40</t>
  </si>
  <si>
    <t>20615-39</t>
  </si>
  <si>
    <t>20615-34</t>
  </si>
  <si>
    <t>3516-46</t>
  </si>
  <si>
    <t>3516-34</t>
  </si>
  <si>
    <t>3516-50</t>
  </si>
  <si>
    <t>3116-4</t>
  </si>
  <si>
    <t>3116-20</t>
  </si>
  <si>
    <t>3116-16</t>
  </si>
  <si>
    <t>3216-26</t>
  </si>
  <si>
    <t>3216-11</t>
  </si>
  <si>
    <t>4016-3</t>
  </si>
  <si>
    <t>30816-19</t>
  </si>
  <si>
    <t>LMS Br LN post gran</t>
  </si>
  <si>
    <t>3116-7</t>
  </si>
  <si>
    <t>LUL</t>
  </si>
  <si>
    <t>copies/ul</t>
  </si>
  <si>
    <t>all adjusted for log difference</t>
  </si>
  <si>
    <t>F/T 1x prior</t>
  </si>
  <si>
    <t>ul RNA</t>
  </si>
  <si>
    <t>dH20</t>
  </si>
  <si>
    <t>Actual 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</si>
</sst>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/>
    <xf numFmtId="0" fontId="0" fillId="0" borderId="4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17" xfId="0" applyFill="1" applyBorder="1"/>
    <xf numFmtId="0" fontId="0" fillId="2" borderId="1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2" borderId="18" xfId="0" applyFont="1" applyFill="1" applyBorder="1"/>
    <xf numFmtId="0" fontId="0" fillId="2" borderId="5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AF59-2096-E548-9883-17A25E1A5507}">
  <sheetPr>
    <pageSetUpPr fitToPage="1"/>
  </sheetPr>
  <dimension ref="A1:I26"/>
  <sheetViews>
    <sheetView tabSelected="1" workbookViewId="0">
      <selection activeCell="G31" sqref="G31"/>
    </sheetView>
  </sheetViews>
  <sheetFormatPr baseColWidth="10" defaultRowHeight="16" x14ac:dyDescent="0.2"/>
  <cols>
    <col min="1" max="1" width="14.83203125" customWidth="1"/>
    <col min="2" max="2" width="17" customWidth="1"/>
    <col min="3" max="3" width="24.5" customWidth="1"/>
    <col min="4" max="4" width="18" customWidth="1"/>
    <col min="5" max="5" width="25.1640625" customWidth="1"/>
    <col min="6" max="6" width="39.33203125" customWidth="1"/>
    <col min="7" max="7" width="17.33203125" style="40" customWidth="1"/>
    <col min="8" max="8" width="14.83203125" style="40" customWidth="1"/>
    <col min="9" max="9" width="12.6640625" customWidth="1"/>
  </cols>
  <sheetData>
    <row r="1" spans="1:9" ht="22" thickBot="1" x14ac:dyDescent="0.3">
      <c r="A1" s="12"/>
      <c r="B1" s="13" t="s">
        <v>19</v>
      </c>
      <c r="C1" s="14"/>
      <c r="D1" s="14"/>
      <c r="E1" s="14" t="s">
        <v>47</v>
      </c>
      <c r="F1" s="14"/>
      <c r="G1" s="52" t="s">
        <v>49</v>
      </c>
      <c r="H1" s="52" t="s">
        <v>50</v>
      </c>
      <c r="I1" s="5" t="s">
        <v>51</v>
      </c>
    </row>
    <row r="2" spans="1:9" ht="17" thickBot="1" x14ac:dyDescent="0.25">
      <c r="A2" s="1"/>
      <c r="B2" s="2" t="s">
        <v>0</v>
      </c>
      <c r="C2" s="3" t="s">
        <v>1</v>
      </c>
      <c r="D2" s="3" t="s">
        <v>2</v>
      </c>
      <c r="E2" s="34" t="s">
        <v>46</v>
      </c>
      <c r="F2" s="41" t="s">
        <v>3</v>
      </c>
      <c r="G2" s="53"/>
      <c r="H2" s="52"/>
    </row>
    <row r="3" spans="1:9" ht="17" thickBot="1" x14ac:dyDescent="0.25">
      <c r="A3" s="15">
        <v>1</v>
      </c>
      <c r="B3" s="28" t="s">
        <v>18</v>
      </c>
      <c r="C3" s="29"/>
      <c r="D3" s="29"/>
      <c r="E3" s="35"/>
      <c r="F3" s="35"/>
      <c r="G3" s="52"/>
      <c r="H3" s="52"/>
    </row>
    <row r="4" spans="1:9" x14ac:dyDescent="0.2">
      <c r="A4" s="7">
        <v>2</v>
      </c>
      <c r="B4" s="17">
        <v>31316</v>
      </c>
      <c r="C4" s="18" t="s">
        <v>11</v>
      </c>
      <c r="D4" s="18">
        <v>5</v>
      </c>
      <c r="E4" s="36">
        <v>106</v>
      </c>
      <c r="F4" s="42"/>
      <c r="G4" s="56">
        <f>(10000/E4)</f>
        <v>94.339622641509436</v>
      </c>
      <c r="H4" s="56">
        <f>(34.5-G4)</f>
        <v>-59.839622641509436</v>
      </c>
      <c r="I4" s="57">
        <f>(34.5*E4)</f>
        <v>3657</v>
      </c>
    </row>
    <row r="5" spans="1:9" x14ac:dyDescent="0.2">
      <c r="A5" s="4">
        <v>3</v>
      </c>
      <c r="B5" s="19">
        <v>31316</v>
      </c>
      <c r="C5" s="20" t="s">
        <v>11</v>
      </c>
      <c r="D5" s="20" t="s">
        <v>7</v>
      </c>
      <c r="E5" s="11">
        <v>78</v>
      </c>
      <c r="F5" s="43"/>
      <c r="G5" s="56">
        <f t="shared" ref="G5:G26" si="0">(10000/E5)</f>
        <v>128.2051282051282</v>
      </c>
      <c r="H5" s="56">
        <f t="shared" ref="H5:H26" si="1">(34.5-G5)</f>
        <v>-93.705128205128204</v>
      </c>
      <c r="I5" s="57">
        <f>(34.5*E5)</f>
        <v>2691</v>
      </c>
    </row>
    <row r="6" spans="1:9" x14ac:dyDescent="0.2">
      <c r="A6" s="4">
        <v>4</v>
      </c>
      <c r="B6" s="19" t="s">
        <v>25</v>
      </c>
      <c r="C6" s="20" t="s">
        <v>5</v>
      </c>
      <c r="D6" s="11" t="s">
        <v>7</v>
      </c>
      <c r="E6" s="11">
        <v>21380</v>
      </c>
      <c r="F6" s="44"/>
      <c r="G6" s="54">
        <f t="shared" si="0"/>
        <v>0.46772684752104771</v>
      </c>
      <c r="H6" s="55">
        <f t="shared" si="1"/>
        <v>34.03227315247895</v>
      </c>
      <c r="I6" s="57"/>
    </row>
    <row r="7" spans="1:9" x14ac:dyDescent="0.2">
      <c r="A7" s="4">
        <v>5</v>
      </c>
      <c r="B7" s="19" t="s">
        <v>26</v>
      </c>
      <c r="C7" s="20" t="s">
        <v>6</v>
      </c>
      <c r="D7" s="11" t="s">
        <v>7</v>
      </c>
      <c r="E7" s="11">
        <v>9181</v>
      </c>
      <c r="F7" s="45"/>
      <c r="G7" s="54">
        <f t="shared" si="0"/>
        <v>1.0892059688487092</v>
      </c>
      <c r="H7" s="55">
        <f t="shared" si="1"/>
        <v>33.410794031151291</v>
      </c>
      <c r="I7" s="57"/>
    </row>
    <row r="8" spans="1:9" x14ac:dyDescent="0.2">
      <c r="A8" s="4">
        <v>6</v>
      </c>
      <c r="B8" s="19" t="s">
        <v>27</v>
      </c>
      <c r="C8" s="20" t="s">
        <v>4</v>
      </c>
      <c r="D8" s="11" t="s">
        <v>7</v>
      </c>
      <c r="E8" s="11">
        <v>132.5</v>
      </c>
      <c r="F8" s="11"/>
      <c r="G8" s="56">
        <f t="shared" si="0"/>
        <v>75.471698113207552</v>
      </c>
      <c r="H8" s="56">
        <f t="shared" si="1"/>
        <v>-40.971698113207552</v>
      </c>
      <c r="I8" s="57">
        <f t="shared" ref="I8:I9" si="2">(34.5*E8)</f>
        <v>4571.25</v>
      </c>
    </row>
    <row r="9" spans="1:9" x14ac:dyDescent="0.2">
      <c r="A9" s="4">
        <v>7</v>
      </c>
      <c r="B9" s="21" t="s">
        <v>28</v>
      </c>
      <c r="C9" s="22" t="s">
        <v>8</v>
      </c>
      <c r="D9" s="8" t="s">
        <v>7</v>
      </c>
      <c r="E9" s="8">
        <v>20.399999999999999</v>
      </c>
      <c r="F9" s="8"/>
      <c r="G9" s="56">
        <f t="shared" si="0"/>
        <v>490.1960784313726</v>
      </c>
      <c r="H9" s="56">
        <f t="shared" si="1"/>
        <v>-455.6960784313726</v>
      </c>
      <c r="I9" s="57">
        <f t="shared" si="2"/>
        <v>703.8</v>
      </c>
    </row>
    <row r="10" spans="1:9" x14ac:dyDescent="0.2">
      <c r="A10" s="4">
        <v>8</v>
      </c>
      <c r="B10" s="21" t="s">
        <v>29</v>
      </c>
      <c r="C10" s="9" t="s">
        <v>9</v>
      </c>
      <c r="D10" s="8" t="s">
        <v>7</v>
      </c>
      <c r="E10" s="8">
        <v>4726</v>
      </c>
      <c r="F10" s="8"/>
      <c r="G10" s="54">
        <f t="shared" si="0"/>
        <v>2.1159542953872195</v>
      </c>
      <c r="H10" s="55">
        <f t="shared" si="1"/>
        <v>32.384045704612781</v>
      </c>
      <c r="I10" s="57"/>
    </row>
    <row r="11" spans="1:9" x14ac:dyDescent="0.2">
      <c r="A11" s="4">
        <v>9</v>
      </c>
      <c r="B11" s="19" t="s">
        <v>30</v>
      </c>
      <c r="C11" s="10" t="s">
        <v>10</v>
      </c>
      <c r="D11" s="11" t="s">
        <v>7</v>
      </c>
      <c r="E11" s="11">
        <v>104.49</v>
      </c>
      <c r="F11" s="11"/>
      <c r="G11" s="56">
        <f t="shared" si="0"/>
        <v>95.702938080199061</v>
      </c>
      <c r="H11" s="56">
        <f t="shared" si="1"/>
        <v>-61.202938080199061</v>
      </c>
      <c r="I11" s="57">
        <f t="shared" ref="I11:I16" si="3">(34.5*E11)</f>
        <v>3604.9049999999997</v>
      </c>
    </row>
    <row r="12" spans="1:9" x14ac:dyDescent="0.2">
      <c r="A12" s="4">
        <v>10</v>
      </c>
      <c r="B12" s="19" t="s">
        <v>31</v>
      </c>
      <c r="C12" s="10" t="s">
        <v>20</v>
      </c>
      <c r="D12" s="11" t="s">
        <v>7</v>
      </c>
      <c r="E12" s="11">
        <v>7.5</v>
      </c>
      <c r="F12" s="11"/>
      <c r="G12" s="56">
        <f t="shared" si="0"/>
        <v>1333.3333333333333</v>
      </c>
      <c r="H12" s="56">
        <f t="shared" si="1"/>
        <v>-1298.8333333333333</v>
      </c>
      <c r="I12" s="57">
        <f t="shared" si="3"/>
        <v>258.75</v>
      </c>
    </row>
    <row r="13" spans="1:9" x14ac:dyDescent="0.2">
      <c r="A13" s="4">
        <v>11</v>
      </c>
      <c r="B13" s="19" t="s">
        <v>32</v>
      </c>
      <c r="C13" s="10" t="s">
        <v>21</v>
      </c>
      <c r="D13" s="11" t="s">
        <v>7</v>
      </c>
      <c r="E13" s="11">
        <v>20.420000000000002</v>
      </c>
      <c r="F13" s="46" t="s">
        <v>48</v>
      </c>
      <c r="G13" s="56">
        <f t="shared" si="0"/>
        <v>489.71596474045049</v>
      </c>
      <c r="H13" s="56">
        <f t="shared" si="1"/>
        <v>-455.21596474045049</v>
      </c>
      <c r="I13" s="57">
        <f t="shared" si="3"/>
        <v>704.49</v>
      </c>
    </row>
    <row r="14" spans="1:9" x14ac:dyDescent="0.2">
      <c r="A14" s="4">
        <v>12</v>
      </c>
      <c r="B14" s="21" t="s">
        <v>33</v>
      </c>
      <c r="C14" s="23" t="s">
        <v>23</v>
      </c>
      <c r="D14" s="9" t="s">
        <v>7</v>
      </c>
      <c r="E14" s="23">
        <v>10.11</v>
      </c>
      <c r="F14" s="8"/>
      <c r="G14" s="56">
        <f t="shared" si="0"/>
        <v>989.11968348170137</v>
      </c>
      <c r="H14" s="56">
        <f t="shared" si="1"/>
        <v>-954.61968348170137</v>
      </c>
      <c r="I14" s="57">
        <f t="shared" si="3"/>
        <v>348.79499999999996</v>
      </c>
    </row>
    <row r="15" spans="1:9" x14ac:dyDescent="0.2">
      <c r="A15" s="4">
        <v>13</v>
      </c>
      <c r="B15" s="21" t="s">
        <v>34</v>
      </c>
      <c r="C15" s="23" t="s">
        <v>22</v>
      </c>
      <c r="D15" s="9" t="s">
        <v>7</v>
      </c>
      <c r="E15" s="23">
        <v>14.39</v>
      </c>
      <c r="F15" s="47" t="s">
        <v>48</v>
      </c>
      <c r="G15" s="56">
        <f t="shared" si="0"/>
        <v>694.92703266157048</v>
      </c>
      <c r="H15" s="56">
        <f t="shared" si="1"/>
        <v>-660.42703266157048</v>
      </c>
      <c r="I15" s="57">
        <f t="shared" si="3"/>
        <v>496.45500000000004</v>
      </c>
    </row>
    <row r="16" spans="1:9" x14ac:dyDescent="0.2">
      <c r="A16" s="4">
        <v>14</v>
      </c>
      <c r="B16" s="21" t="s">
        <v>35</v>
      </c>
      <c r="C16" s="23" t="s">
        <v>12</v>
      </c>
      <c r="D16" s="9" t="s">
        <v>7</v>
      </c>
      <c r="E16" s="23">
        <v>19.8</v>
      </c>
      <c r="F16" s="8"/>
      <c r="G16" s="56">
        <f t="shared" si="0"/>
        <v>505.05050505050502</v>
      </c>
      <c r="H16" s="56">
        <f t="shared" si="1"/>
        <v>-470.55050505050502</v>
      </c>
      <c r="I16" s="57">
        <f t="shared" si="3"/>
        <v>683.1</v>
      </c>
    </row>
    <row r="17" spans="1:9" x14ac:dyDescent="0.2">
      <c r="A17" s="4">
        <v>15</v>
      </c>
      <c r="B17" s="19">
        <v>3116</v>
      </c>
      <c r="C17" s="24" t="s">
        <v>11</v>
      </c>
      <c r="D17" s="10">
        <v>3</v>
      </c>
      <c r="E17" s="24">
        <v>6297</v>
      </c>
      <c r="F17" s="11" t="s">
        <v>24</v>
      </c>
      <c r="G17" s="54">
        <f t="shared" si="0"/>
        <v>1.588057805304113</v>
      </c>
      <c r="H17" s="55">
        <f t="shared" si="1"/>
        <v>32.911942194695889</v>
      </c>
      <c r="I17" s="57"/>
    </row>
    <row r="18" spans="1:9" x14ac:dyDescent="0.2">
      <c r="A18" s="30">
        <v>16</v>
      </c>
      <c r="B18" s="19">
        <v>3116</v>
      </c>
      <c r="C18" s="24" t="s">
        <v>11</v>
      </c>
      <c r="D18" s="20" t="s">
        <v>13</v>
      </c>
      <c r="E18" s="37">
        <v>77</v>
      </c>
      <c r="F18" s="43"/>
      <c r="G18" s="56">
        <f t="shared" si="0"/>
        <v>129.87012987012986</v>
      </c>
      <c r="H18" s="56">
        <f t="shared" si="1"/>
        <v>-95.370129870129858</v>
      </c>
      <c r="I18" s="57">
        <f>(34.5*E18)</f>
        <v>2656.5</v>
      </c>
    </row>
    <row r="19" spans="1:9" x14ac:dyDescent="0.2">
      <c r="A19" s="4">
        <v>17</v>
      </c>
      <c r="B19" s="19" t="s">
        <v>36</v>
      </c>
      <c r="C19" s="24" t="s">
        <v>14</v>
      </c>
      <c r="D19" s="20" t="s">
        <v>13</v>
      </c>
      <c r="E19" s="37">
        <v>1652</v>
      </c>
      <c r="F19" s="43"/>
      <c r="G19" s="54">
        <f t="shared" si="0"/>
        <v>6.053268765133172</v>
      </c>
      <c r="H19" s="55">
        <f t="shared" si="1"/>
        <v>28.446731234866828</v>
      </c>
      <c r="I19" s="57"/>
    </row>
    <row r="20" spans="1:9" x14ac:dyDescent="0.2">
      <c r="A20" s="4">
        <v>18</v>
      </c>
      <c r="B20" s="19" t="s">
        <v>37</v>
      </c>
      <c r="C20" s="11" t="s">
        <v>15</v>
      </c>
      <c r="D20" s="20" t="s">
        <v>13</v>
      </c>
      <c r="E20" s="37">
        <v>1304</v>
      </c>
      <c r="F20" s="43"/>
      <c r="G20" s="54">
        <f t="shared" si="0"/>
        <v>7.6687116564417179</v>
      </c>
      <c r="H20" s="55">
        <f t="shared" si="1"/>
        <v>26.831288343558281</v>
      </c>
      <c r="I20" s="57"/>
    </row>
    <row r="21" spans="1:9" x14ac:dyDescent="0.2">
      <c r="A21" s="4">
        <v>19</v>
      </c>
      <c r="B21" s="19" t="s">
        <v>44</v>
      </c>
      <c r="C21" s="11" t="s">
        <v>45</v>
      </c>
      <c r="D21" s="20" t="s">
        <v>7</v>
      </c>
      <c r="E21" s="37">
        <v>11.43</v>
      </c>
      <c r="F21" s="48"/>
      <c r="G21" s="56">
        <f t="shared" si="0"/>
        <v>874.89063867016625</v>
      </c>
      <c r="H21" s="56">
        <f t="shared" si="1"/>
        <v>-840.39063867016625</v>
      </c>
      <c r="I21" s="57">
        <f>(34.5*E21)</f>
        <v>394.33499999999998</v>
      </c>
    </row>
    <row r="22" spans="1:9" x14ac:dyDescent="0.2">
      <c r="A22" s="4">
        <v>20</v>
      </c>
      <c r="B22" s="19" t="s">
        <v>38</v>
      </c>
      <c r="C22" s="11" t="s">
        <v>9</v>
      </c>
      <c r="D22" s="20" t="s">
        <v>13</v>
      </c>
      <c r="E22" s="37">
        <v>2272</v>
      </c>
      <c r="F22" s="11"/>
      <c r="G22" s="54">
        <f t="shared" si="0"/>
        <v>4.401408450704225</v>
      </c>
      <c r="H22" s="55">
        <f t="shared" si="1"/>
        <v>30.098591549295776</v>
      </c>
      <c r="I22" s="57"/>
    </row>
    <row r="23" spans="1:9" x14ac:dyDescent="0.2">
      <c r="A23" s="4">
        <v>21</v>
      </c>
      <c r="B23" s="25" t="s">
        <v>39</v>
      </c>
      <c r="C23" s="9" t="s">
        <v>16</v>
      </c>
      <c r="D23" s="9" t="s">
        <v>13</v>
      </c>
      <c r="E23" s="23">
        <v>8526</v>
      </c>
      <c r="F23" s="8"/>
      <c r="G23" s="54">
        <f t="shared" si="0"/>
        <v>1.172882946281961</v>
      </c>
      <c r="H23" s="55">
        <f t="shared" si="1"/>
        <v>33.327117053718041</v>
      </c>
      <c r="I23" s="57"/>
    </row>
    <row r="24" spans="1:9" x14ac:dyDescent="0.2">
      <c r="A24" s="4">
        <v>22</v>
      </c>
      <c r="B24" s="25" t="s">
        <v>40</v>
      </c>
      <c r="C24" s="9" t="s">
        <v>17</v>
      </c>
      <c r="D24" s="9" t="s">
        <v>13</v>
      </c>
      <c r="E24" s="23">
        <v>42.84</v>
      </c>
      <c r="F24" s="49"/>
      <c r="G24" s="56">
        <f t="shared" si="0"/>
        <v>233.4267040149393</v>
      </c>
      <c r="H24" s="56">
        <f t="shared" si="1"/>
        <v>-198.9267040149393</v>
      </c>
      <c r="I24" s="57">
        <f>(34.5*E24)</f>
        <v>1477.98</v>
      </c>
    </row>
    <row r="25" spans="1:9" x14ac:dyDescent="0.2">
      <c r="A25" s="6">
        <v>23</v>
      </c>
      <c r="B25" s="16" t="s">
        <v>42</v>
      </c>
      <c r="C25" s="10" t="s">
        <v>43</v>
      </c>
      <c r="D25" s="26" t="s">
        <v>13</v>
      </c>
      <c r="E25" s="39">
        <v>1189</v>
      </c>
      <c r="F25" s="50"/>
      <c r="G25" s="54">
        <f t="shared" si="0"/>
        <v>8.4104289318755256</v>
      </c>
      <c r="H25" s="55">
        <f t="shared" si="1"/>
        <v>26.089571068124474</v>
      </c>
      <c r="I25" s="57"/>
    </row>
    <row r="26" spans="1:9" ht="17" thickBot="1" x14ac:dyDescent="0.25">
      <c r="A26" s="27">
        <v>24</v>
      </c>
      <c r="B26" s="31" t="s">
        <v>41</v>
      </c>
      <c r="C26" s="32" t="s">
        <v>14</v>
      </c>
      <c r="D26" s="33" t="s">
        <v>13</v>
      </c>
      <c r="E26" s="38">
        <v>678.9</v>
      </c>
      <c r="F26" s="51"/>
      <c r="G26" s="54">
        <f t="shared" si="0"/>
        <v>14.729709824716453</v>
      </c>
      <c r="H26" s="55">
        <f t="shared" si="1"/>
        <v>19.770290175283549</v>
      </c>
      <c r="I26" s="57"/>
    </row>
  </sheetData>
  <pageMargins left="0.7" right="0.7" top="0.75" bottom="0.75" header="0.3" footer="0.3"/>
  <pageSetup scale="9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Rutledge, Tara M</dc:creator>
  <cp:lastModifiedBy>Microsoft Office User</cp:lastModifiedBy>
  <cp:lastPrinted>2019-06-17T19:27:37Z</cp:lastPrinted>
  <dcterms:created xsi:type="dcterms:W3CDTF">2019-05-23T20:51:19Z</dcterms:created>
  <dcterms:modified xsi:type="dcterms:W3CDTF">2019-07-08T14:38:51Z</dcterms:modified>
</cp:coreProperties>
</file>